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lter_Options" state="visible" r:id="rId5"/>
    <sheet sheetId="3" name="Filter_Matrix" state="visible" r:id="rId6"/>
    <sheet sheetId="4" name="Itineraries" state="visible" r:id="rId7"/>
    <sheet sheetId="5" name="Themes" state="visible" r:id="rId8"/>
    <sheet sheetId="6" name="Days" state="visible" r:id="rId9"/>
    <sheet sheetId="7" name="Locations" state="visible" r:id="rId10"/>
    <sheet sheetId="8" name="Day_Locations" state="visible" r:id="rId11"/>
    <sheet sheetId="9" name="Tags" state="visible" r:id="rId12"/>
    <sheet sheetId="10" name="Itinerary_Tags" state="visible" r:id="rId13"/>
  </sheets>
  <calcPr calcId="171027"/>
</workbook>
</file>

<file path=xl/sharedStrings.xml><?xml version="1.0" encoding="utf-8"?>
<sst xmlns="http://schemas.openxmlformats.org/spreadsheetml/2006/main" count="3924" uniqueCount="1032">
  <si>
    <t>Travel Itineraries — Relational Workbook</t>
  </si>
  <si>
    <t>How the sheets connect (same structure as the database tables)</t>
  </si>
  <si>
    <t>Itineraries   (1 row per itinerary)        PRIMARY KEY: itinerary_id</t>
  </si>
  <si>
    <t>Themes        (1 row per itinerary)        itinerary_id  → Itineraries</t>
  </si>
  <si>
    <t>Days          (1 row per day)              itinerary_id  → Itineraries,   key = itinerary_id + day_number</t>
  </si>
  <si>
    <t>Locations     (1 row per unique place)     PRIMARY KEY: location_id</t>
  </si>
  <si>
    <t>Day_Locations (stops of each day, ordered) itinerary_id + day_number → Days,   location_id → Locations</t>
  </si>
  <si>
    <t>Tags          (1 row per unique tag)       PRIMARY KEY: tag_id,  category = occasion / travel_style / culture / season / trip_type</t>
  </si>
  <si>
    <t>Itinerary_Tags (which tags an itinerary has) itinerary_id → Itineraries,  tag_id → Tags</t>
  </si>
  <si>
    <t>Colour legend</t>
  </si>
  <si>
    <t>Dark blue header  = data you type / paste.</t>
  </si>
  <si>
    <t>Grey-blue header + shaded cells = formulas (auto-calculated; do not overwrite).</t>
  </si>
  <si>
    <t>How to add a NEW itinerary (6 steps)</t>
  </si>
  <si>
    <t>1. Itineraries: add a row. Pick a unique itinerary_id (e.g. 'goa-beach-5-days'); duration_days must equal the number of day rows.</t>
  </si>
  <si>
    <t>2. Themes: add one row with the same itinerary_id and the 9 colours.</t>
  </si>
  <si>
    <t>3. Days: add one row per day (itinerary_id, day_number 1..N, title, description).</t>
  </si>
  <si>
    <t>4. Locations: for every place in the trip, check it already exists (Ctrl+F). If not, add a new row with the next location_id (last id + 1).</t>
  </si>
  <si>
    <t>5. Day_Locations: add one row per stop (itinerary_id, day_number, sort_order 1,2,3…, location_id). The name column fills itself.</t>
  </si>
  <si>
    <t>6. Itinerary_Tags: add one row per tag (itinerary_id, tag_id). New tag? Add it in Tags first. The category/value columns fill themselves.</t>
  </si>
  <si>
    <t>Then check Itineraries → 'days_check' says OK. Copy the new rows to the database (see schema_and_seed.sql) or re-run build_travel_db.py.</t>
  </si>
  <si>
    <t>Data clean-up suggestions found while converting your file</t>
  </si>
  <si>
    <t>• Item 16 had direction 'North India' — normalised here to 'north' like the others.</t>
  </si>
  <si>
    <t>• occasions uses both 'festival' (Prayagraj Dussehra) and 'festive' (all others) — pick one.</t>
  </si>
  <si>
    <t>• Some travelStyles contain 'solo' / 'friends' (Hornbill, Kargil, festivals). Those look like occasions or group types, not styles.</t>
  </si>
  <si>
    <t>• tripTypes has both 'city-break' and 'city-exploration'; cultures has both 'food' and 'local-food' — consider merging.</t>
  </si>
  <si>
    <t>• Several itineraries have id ≠ slug (e.g. Kashmir: kashmir-autumn vs kashmir-slow-travel) and mixed upper/lower case. Use lowercase kebab-case.</t>
  </si>
  <si>
    <t>• Some titles have trailing spaces or ' , ' patterns (e.g. 'Pushkar Holi , Pushkar') — worth tidying.</t>
  </si>
  <si>
    <t>• Zanskar title says 'Under 10K' but budget max is 15000.</t>
  </si>
  <si>
    <t>Filter menu (6 categories × 6 options)</t>
  </si>
  <si>
    <t>Filter_Options lists the menu: option_code 1.1 … 6.6 = category number . option number (1 Direction, 2 Budget, 3 Available Time, 4 Occasion, 5 Culture, 6 Weather &amp; Season).</t>
  </si>
  <si>
    <t>Filter_Matrix shows 1 when an itinerary matches an option. It recalculates by itself when you add itineraries (rows are ready to row 60) or change tags/budget/days.</t>
  </si>
  <si>
    <t>To change what an option means, edit only the blue-header columns in Filter_Options (rule_text, min, max, tag_id_1..3). Look tag ids up in Tags.</t>
  </si>
  <si>
    <t>Cleanup notes</t>
  </si>
  <si>
    <t>Blank spacer rows and duplicate itinerary-tag links were removed. Itinerary_Tags category/value/title fields are populated from Tags and Itineraries.</t>
  </si>
  <si>
    <t>Garba itinerary corrected to Ahmedabad, Gujarat, direction=west; five day-plan rows added; existing folk-art tag ID 8 reused.</t>
  </si>
  <si>
    <t>Frontend filter controls and runtime filtering are implemented in the Next.js source code, not in this workbook. Verify the frontend Direction filter separately.</t>
  </si>
  <si>
    <t>category_no</t>
  </si>
  <si>
    <t>category_name</t>
  </si>
  <si>
    <t>option_no</t>
  </si>
  <si>
    <t>option_label</t>
  </si>
  <si>
    <t>rule_type</t>
  </si>
  <si>
    <t>rule_text</t>
  </si>
  <si>
    <t>min</t>
  </si>
  <si>
    <t>max</t>
  </si>
  <si>
    <t>tag_id_1</t>
  </si>
  <si>
    <t>tag_id_2</t>
  </si>
  <si>
    <t>tag_id_3</t>
  </si>
  <si>
    <t>option_code</t>
  </si>
  <si>
    <t>itineraries_matching</t>
  </si>
  <si>
    <t>tags_used (auto)</t>
  </si>
  <si>
    <t>Direction</t>
  </si>
  <si>
    <t>North</t>
  </si>
  <si>
    <t>direction</t>
  </si>
  <si>
    <t>north</t>
  </si>
  <si>
    <t>South</t>
  </si>
  <si>
    <t>south</t>
  </si>
  <si>
    <t>East</t>
  </si>
  <si>
    <t>east</t>
  </si>
  <si>
    <t>West</t>
  </si>
  <si>
    <t>west</t>
  </si>
  <si>
    <t>Northeast</t>
  </si>
  <si>
    <t>northeast</t>
  </si>
  <si>
    <t>Central</t>
  </si>
  <si>
    <t>central</t>
  </si>
  <si>
    <t>Budget (INR)</t>
  </si>
  <si>
    <t>Under 5,000</t>
  </si>
  <si>
    <t>range_overlap</t>
  </si>
  <si>
    <t>5,000 – 7,999</t>
  </si>
  <si>
    <t>8,000 – 11,999</t>
  </si>
  <si>
    <t>12,000 – 17,999</t>
  </si>
  <si>
    <t>18,000 – 24,999</t>
  </si>
  <si>
    <t>25,000 and above</t>
  </si>
  <si>
    <t>Available Time (days)</t>
  </si>
  <si>
    <t>1–2 days</t>
  </si>
  <si>
    <t>range_in</t>
  </si>
  <si>
    <t>3 days</t>
  </si>
  <si>
    <t>4 days</t>
  </si>
  <si>
    <t>5 days</t>
  </si>
  <si>
    <t>6–7 days</t>
  </si>
  <si>
    <t>8+ days</t>
  </si>
  <si>
    <t>Occasion</t>
  </si>
  <si>
    <t>Weekend</t>
  </si>
  <si>
    <t>tag</t>
  </si>
  <si>
    <t>Long weekend</t>
  </si>
  <si>
    <t>Spontaneous</t>
  </si>
  <si>
    <t>Festive</t>
  </si>
  <si>
    <t>Solo</t>
  </si>
  <si>
    <t>Friends, couple &amp; family</t>
  </si>
  <si>
    <t>Culture</t>
  </si>
  <si>
    <t>Heritage</t>
  </si>
  <si>
    <t>Local food</t>
  </si>
  <si>
    <t>Folk art &amp; crafts</t>
  </si>
  <si>
    <t>Villages</t>
  </si>
  <si>
    <t>Festivals</t>
  </si>
  <si>
    <t>Local culture</t>
  </si>
  <si>
    <t>Weather &amp; Season</t>
  </si>
  <si>
    <t>Winter</t>
  </si>
  <si>
    <t>Summer</t>
  </si>
  <si>
    <t>Monsoon &amp; waterfalls</t>
  </si>
  <si>
    <t>Autumn</t>
  </si>
  <si>
    <t>Spring</t>
  </si>
  <si>
    <t>Pleasant</t>
  </si>
  <si>
    <t>itinerary_id</t>
  </si>
  <si>
    <t>title</t>
  </si>
  <si>
    <t>slug</t>
  </si>
  <si>
    <t>destination</t>
  </si>
  <si>
    <t>duration_days</t>
  </si>
  <si>
    <t>description</t>
  </si>
  <si>
    <t>cover_image</t>
  </si>
  <si>
    <t>is_premium</t>
  </si>
  <si>
    <t>price</t>
  </si>
  <si>
    <t>budget_min</t>
  </si>
  <si>
    <t>budget_max</t>
  </si>
  <si>
    <t>currency</t>
  </si>
  <si>
    <t>days_entered</t>
  </si>
  <si>
    <t>days_check</t>
  </si>
  <si>
    <t>stops_total</t>
  </si>
  <si>
    <t>tags_total</t>
  </si>
  <si>
    <t>Delhi-Jodhpur-Jaisalmer-Bikaner-6n7d</t>
  </si>
  <si>
    <t>Delhi-Bikaner-Jaisalmer-Jodhpur-6n7d</t>
  </si>
  <si>
    <t>Delhi–Bikaner–Jaisalmer–Jodhpur 6N/7D</t>
  </si>
  <si>
    <t>Rajasthan</t>
  </si>
  <si>
    <t>Explore Jodhpur's blue lanes, Jaisalmer's golden fort and the Thar Desert, followed by Bikaner's royal forts and historic havelis.</t>
  </si>
  <si>
    <t>/images/Itinerary/jodhpur.jpg</t>
  </si>
  <si>
    <t>INR</t>
  </si>
  <si>
    <t>OK</t>
  </si>
  <si>
    <t>Jaisalmer-Winter-4n5d</t>
  </si>
  <si>
    <t>Jaisalmer Winter 4N/5D</t>
  </si>
  <si>
    <t>Jaisalmer, Rajasthan</t>
  </si>
  <si>
    <t>A winter escape through Jaisalmer's golden fort, historic havelis, desert villages, Sam Sand Dunes and peaceful desert sunsets.</t>
  </si>
  <si>
    <t>/images/Itinerary/jaisalmer.jpg</t>
  </si>
  <si>
    <t>kashmir-autumn</t>
  </si>
  <si>
    <t>Kashmir in Autumn</t>
  </si>
  <si>
    <t>Kashmir</t>
  </si>
  <si>
    <t>A scenic Kashmir journey focused on autumn chinar trees, Dal Lake, Srinagar's old neighbourhoods and the dramatic mountain route towards Kargil.</t>
  </si>
  <si>
    <t>/images/Itinerary/kashmirs.jpg</t>
  </si>
  <si>
    <t>delhi-zanskar-4-days</t>
  </si>
  <si>
    <t>Delhi to Zanskar — 3N/4D Road Trip Under 10K</t>
  </si>
  <si>
    <t>Zanskar, Ladakh</t>
  </si>
  <si>
    <t>A demanding high-altitude road trip concept via Manali, Sissu, Jispa and the mountain routes towards Zanskar. Verify route access and realistic travel times before booking.</t>
  </si>
  <si>
    <t>/images/Itinerary/zanskars.jpg</t>
  </si>
  <si>
    <t>udaipur-weekend-plan</t>
  </si>
  <si>
    <t>udaipur-weekend</t>
  </si>
  <si>
    <t>Udaipur — 3 Day Weekend Itinerary</t>
  </si>
  <si>
    <t>Udaipur, Rajasthan</t>
  </si>
  <si>
    <t>A relaxed Udaipur escape covering lakeside walks, historic palaces, local food, hilltop viewpoints and the city's colourful old streets.</t>
  </si>
  <si>
    <t>/images/Itinerary/udaipur.jpg</t>
  </si>
  <si>
    <t>spiti-valley-10-days</t>
  </si>
  <si>
    <t>Spiti Valley — 10 Day Complete Itinerary</t>
  </si>
  <si>
    <t>Spiti Valley, Himachal Pradesh</t>
  </si>
  <si>
    <t>A mountain journey through Kinnaur and Spiti, covering remote villages, monasteries, high-altitude landscapes and the route towards Chandratal and Manali.</t>
  </si>
  <si>
    <t>/images/Itinerary/spitis.jpg</t>
  </si>
  <si>
    <t>kerala-7-days</t>
  </si>
  <si>
    <t>Kerala — 7 Day Complete Itinerary</t>
  </si>
  <si>
    <t>Kerala</t>
  </si>
  <si>
    <t>A relaxed Kerala journey combining Kochi's heritage streets, Alleppey's backwaters, village life, coastal scenery and the green landscapes around Munnar.</t>
  </si>
  <si>
    <t>/images/Itinerary/kerla.jpg</t>
  </si>
  <si>
    <t>delhi-kalpa-4-days</t>
  </si>
  <si>
    <t>Delhi to Kalpa — 3N/4D Road Trip</t>
  </si>
  <si>
    <t>Kalpa, Himachal Pradesh</t>
  </si>
  <si>
    <t>A short but demanding mountain journey from Delhi to Kalpa through Shimla and Kinnaur, with village walks, mountain views and local Himachali food.</t>
  </si>
  <si>
    <t>/images/Itinerary/kalpa.jpg</t>
  </si>
  <si>
    <t>udaipur-chittorgarh-kumbhalgarh-4-days</t>
  </si>
  <si>
    <t>Skip Jaipur: Udaipur, Chittorgarh and Kumbhalgarh — 3N/4D</t>
  </si>
  <si>
    <t>A long-weekend Rajasthan itinerary featuring Udaipur's lakes and palaces, Kumbhalgarh's mountain fort and the monumental history of Chittorgarh.</t>
  </si>
  <si>
    <t>/images/Itinerary/chittaurgarh.jpg</t>
  </si>
  <si>
    <t>madurai-kanyakumari-rameshwaram-7-days</t>
  </si>
  <si>
    <t>Madurai, Rameswaram and Kanyakumari — 7 Days</t>
  </si>
  <si>
    <t>Madurai, Rameswaram and Kanyakumari, Tamil Nadu</t>
  </si>
  <si>
    <t>Explore Madurai's temple heritage, Rameswaram's sacred coastline, the Pamban region and Kanyakumari's dramatic meeting of the seas on a week-long Tamil Nadu journey.</t>
  </si>
  <si>
    <t>/images/Itinerary/rameshwaram.jpg</t>
  </si>
  <si>
    <t>guwahati-shillong-dawki-7-days</t>
  </si>
  <si>
    <t>Guwahati, Shillong and Dawki — 7 Days</t>
  </si>
  <si>
    <t>Guwahati, Assam and Meghalaya</t>
  </si>
  <si>
    <t>A Northeast India journey through Guwahati, Shillong's hill scenery, waterfalls, local markets and the clear river landscapes around Dawki and the India–Bangladesh border.</t>
  </si>
  <si>
    <t>/images/Itinerary/shilong.jpg</t>
  </si>
  <si>
    <t>gangtok-darjeeling-yumthang-7-days</t>
  </si>
  <si>
    <t>Gangtok, Darjeeling and Yumthang Valley — 7 Days</t>
  </si>
  <si>
    <t>Sikkim and Darjeeling, Northeast India</t>
  </si>
  <si>
    <t>A mountain itinerary connecting Gangtok, Darjeeling and the Yumthang Valley, with Himalayan viewpoints, tea gardens, monasteries and scenic road journeys.</t>
  </si>
  <si>
    <t>/images/Itinerary/gangtok.jpg</t>
  </si>
  <si>
    <t>chandratal-3n4d</t>
  </si>
  <si>
    <t>Skip Manali? Try Sissu and Chandratal Lake — 3N/4D</t>
  </si>
  <si>
    <t>Chandratal and Sissu, Himachal Pradesh</t>
  </si>
  <si>
    <t>A high-altitude Lahaul road trip featuring Sissu, mountain villages, rugged landscapes and Chandratal Lake when the seasonal road and camping facilities are open.</t>
  </si>
  <si>
    <t>/images/Itinerary/chandratal.jpg</t>
  </si>
  <si>
    <t>Prayagraj-Varanasi-Ayodhya-Vindhyachal-4n5d</t>
  </si>
  <si>
    <t>Prayagraj–Varanasi–Ayodhya–Vindhyachal 4N/5D</t>
  </si>
  <si>
    <t>Prayagraj, Varanasi, Ayodhya and Vindhyachal</t>
  </si>
  <si>
    <t>Discover the spiritual heritage of Uttar Pradesh through Prayagraj's Sangam, Ayodhya's temples, Varanasi's ancient ghats and Vindhyachal Dham.</t>
  </si>
  <si>
    <t>/images/Itinerary/varansi.jpg</t>
  </si>
  <si>
    <t>aizawl-mizoram-4n5d</t>
  </si>
  <si>
    <t>Aizawl and Mizoram — 4N/5D</t>
  </si>
  <si>
    <t>Aizawl, Mizoram</t>
  </si>
  <si>
    <t>Explore Aizawl's hilly streets, local markets, Mizo culture, traditional food and green viewpoints, with a day trip to the surrounding countryside.</t>
  </si>
  <si>
    <t>/images/Itinerary/aizwals.jpg</t>
  </si>
  <si>
    <t>prayagraj-dussehra-festival</t>
  </si>
  <si>
    <t>Prayagraj Dussehra — Local Festival Experience</t>
  </si>
  <si>
    <t>Prayagraj, Uttar Pradesh</t>
  </si>
  <si>
    <t>Experience the cultural spirit of Dussehra in Prayagraj through traditional Ramlila performances, decorated Chowkis and Jhankis, local markets, temple visits and the city's festive atmosphere. Discover a local celebration where devotion, storytelling and community traditions come together.</t>
  </si>
  <si>
    <t>/images/Itinerary/prayagraj.jpg</t>
  </si>
  <si>
    <t>hornbill-festival-nagaland-7-days</t>
  </si>
  <si>
    <t>Hornbill Festival, Nagaland — 7 Days</t>
  </si>
  <si>
    <t>Kohima and Kisama, Nagaland, Northeast India</t>
  </si>
  <si>
    <t>Experience Nagaland's vibrant Hornbill Festival through traditional Naga performances, heritage morungs, local cuisine, handicrafts, music and scenic mountain landscapes.</t>
  </si>
  <si>
    <t>/images/Itinerary/hornbill.jpg</t>
  </si>
  <si>
    <t>kargil-autumn-7-days</t>
  </si>
  <si>
    <t>Kargil in Autumn — 7 Days</t>
  </si>
  <si>
    <t>Kargil, Suru Valley and Drass, Ladakh</t>
  </si>
  <si>
    <t>Explore Kargil in autumn through golden mountain landscapes, quiet villages, historic landmarks, Suru Valley views and the rich Balti culture of Ladakh.</t>
  </si>
  <si>
    <t>/images/Itinerary/kargil-autumn.jpg</t>
  </si>
  <si>
    <t>kargil-spring-7-days</t>
  </si>
  <si>
    <t>Kargil in Spring — 7 Days</t>
  </si>
  <si>
    <t>Kargil, Ladakh</t>
  </si>
  <si>
    <t>Discover Kargil as winter begins to loosen its grip, with peaceful town walks, local culture, river valleys and mountain views. A slower journey for travellers who prefer quiet places over crowded tourist circuits.</t>
  </si>
  <si>
    <t>/images/Itinerary/kargil-spring.jpg</t>
  </si>
  <si>
    <t>vrindavan-holi-5-days</t>
  </si>
  <si>
    <t>Vrindavan Holi — 5 Days</t>
  </si>
  <si>
    <t>Mathura and Vrindavan, Uttar Pradesh</t>
  </si>
  <si>
    <t>Experience the colours of Braj through temple traditions, devotional music, flower celebrations, old-town lanes and the spiritual atmosphere of Mathura and Vrindavan.</t>
  </si>
  <si>
    <t>/images/Itinerary/vrindavan-holi.jpg</t>
  </si>
  <si>
    <t>raulane-festival-kinnaur-5-days</t>
  </si>
  <si>
    <t>Raulane Festival — Kinnaur, 5 Days</t>
  </si>
  <si>
    <t>Kinnaur, Himachal Pradesh</t>
  </si>
  <si>
    <t>Discover Kinnaur's village traditions, Himalayan architecture, local food and the distinctive Raulane festival experience in a quieter corner of Himachal Pradesh.</t>
  </si>
  <si>
    <t>/images/Itinerary/raulane-festival.jpg</t>
  </si>
  <si>
    <t>dev-deepawali-varanasi-4-days</t>
  </si>
  <si>
    <t>Dev Deepawali in Varanasi — 4 Days</t>
  </si>
  <si>
    <t>Varanasi, Uttar Pradesh</t>
  </si>
  <si>
    <t>Witness the ghats illuminated with lamps, experience the Ganga Aarti, explore ancient lanes and discover Varanasi's spiritual and culinary traditions.</t>
  </si>
  <si>
    <t>/images/Itinerary/dev-deepawali-varanasi.jpg</t>
  </si>
  <si>
    <t>ayodhya-deepotsav-4-days</t>
  </si>
  <si>
    <t>Ayodhya Deepotsav — 4 Days</t>
  </si>
  <si>
    <t>Ayodhya, Uttar Pradesh</t>
  </si>
  <si>
    <t>Experience Ayodhya's festive atmosphere through the Sarayu riverfront, temple visits, Ramayana heritage and the lights and rituals associated with Deepotsav.</t>
  </si>
  <si>
    <t>/images/Itinerary/ayodhya-deepotsav.jpg</t>
  </si>
  <si>
    <t>mysuru-dasara-5-days</t>
  </si>
  <si>
    <t>Mysuru Dasara — 5 Days</t>
  </si>
  <si>
    <t>Mysuru, Karnataka</t>
  </si>
  <si>
    <t>Discover Mysuru during Dasara with palace illumination, cultural performances, local food, flower displays and the city's celebrated festive traditions.</t>
  </si>
  <si>
    <t>/images/Itinerary/mysuru-dasara.jpg</t>
  </si>
  <si>
    <t>pushkar-holi-4-days</t>
  </si>
  <si>
    <t>Pushkar Holi , Pushkar</t>
  </si>
  <si>
    <t>Pushkar, Rajasthan</t>
  </si>
  <si>
    <t>Celebrate Holi in Pushkar while discovering its sacred lake, colourful lanes, local cafés, regional food and the desert landscapes of Rajasthan.</t>
  </si>
  <si>
    <t>/images/Itinerary/pushkar-holi.jpg</t>
  </si>
  <si>
    <t>durga-puja-kolkata-5-days</t>
  </si>
  <si>
    <t>Durga Puja , Kolkata</t>
  </si>
  <si>
    <t>Kolkata, West Bengal</t>
  </si>
  <si>
    <t>Explore Kolkata during Durga Puja through artistic pandals, traditional dhaak music, Bengali food, neighbourhood celebrations and the city's remarkable festival atmosphere.</t>
  </si>
  <si>
    <t>/images/Itinerary/durga-puja-kolkata.jpg</t>
  </si>
  <si>
    <t>sangla-holi-5-days</t>
  </si>
  <si>
    <t>Sangla Holi , Sangla</t>
  </si>
  <si>
    <t>Sangla Valley, Kinnaur, Himachal Pradesh</t>
  </si>
  <si>
    <t>Experience Holi in the peaceful Himalayan village of Sangla, surrounded by snow-dusted mountains, traditional Kinnauri homes, local customs and the quiet beauty of Baspa Valley in spring.</t>
  </si>
  <si>
    <t>/images/Itinerary/sangla-holi.jpg</t>
  </si>
  <si>
    <t>ziro-valley-folk-dance</t>
  </si>
  <si>
    <t>Ziro Valley, Arunachal Pradesh</t>
  </si>
  <si>
    <t>Discover Apatani cultural traditions, folk performances, village life and the landscapes of Ziro Valley</t>
  </si>
  <si>
    <t>/images/Itinerary/ziro-valley.jpg</t>
  </si>
  <si>
    <t>garba-dandiya-raas</t>
  </si>
  <si>
    <t>Garba &amp; Dandiya Raas Experience</t>
  </si>
  <si>
    <t>Ahmedabad, Gujarat</t>
  </si>
  <si>
    <t>Experience Gujarat’s vibrant folk culture through Garba, a traditional circle dance, and Dandiya Raas, performed with decorated sticks. Discover the music, colourful traditional attire and festive atmosphere.</t>
  </si>
  <si>
    <t>/images/Itinerary/dandiya-night.jpg</t>
  </si>
  <si>
    <t>primary</t>
  </si>
  <si>
    <t>secondary</t>
  </si>
  <si>
    <t>background</t>
  </si>
  <si>
    <t>surface</t>
  </si>
  <si>
    <t>accent</t>
  </si>
  <si>
    <t>text</t>
  </si>
  <si>
    <t>muted</t>
  </si>
  <si>
    <t>border</t>
  </si>
  <si>
    <t>buttonText</t>
  </si>
  <si>
    <t>#285A83</t>
  </si>
  <si>
    <t>#D8E7F0</t>
  </si>
  <si>
    <t>#F8F4ED</t>
  </si>
  <si>
    <t>#FFFFFF</t>
  </si>
  <si>
    <t>#C9794B</t>
  </si>
  <si>
    <t>#263747</t>
  </si>
  <si>
    <t>#77736C</t>
  </si>
  <si>
    <t>#D7E0E5</t>
  </si>
  <si>
    <t>#C58B2A</t>
  </si>
  <si>
    <t>#F4E3BD</t>
  </si>
  <si>
    <t>#FBF6EB</t>
  </si>
  <si>
    <t>#E8B85D</t>
  </si>
  <si>
    <t>#49351F</t>
  </si>
  <si>
    <t>#87745B</t>
  </si>
  <si>
    <t>#E6D3AE</t>
  </si>
  <si>
    <t>#A64B32</t>
  </si>
  <si>
    <t>#F0D9C4</t>
  </si>
  <si>
    <t>#FBF5ED</t>
  </si>
  <si>
    <t>#C98A45</t>
  </si>
  <si>
    <t>#49372F</t>
  </si>
  <si>
    <t>#88766B</t>
  </si>
  <si>
    <t>#E6D4C4</t>
  </si>
  <si>
    <t>#526777</t>
  </si>
  <si>
    <t>#DCE5E9</t>
  </si>
  <si>
    <t>#F5F7F8</t>
  </si>
  <si>
    <t>#C98E56</t>
  </si>
  <si>
    <t>#293943</t>
  </si>
  <si>
    <t>#78858D</t>
  </si>
  <si>
    <t>#D6E0E5</t>
  </si>
  <si>
    <t>#356B78</t>
  </si>
  <si>
    <t>#D9E8E8</t>
  </si>
  <si>
    <t>#F7F6EF</t>
  </si>
  <si>
    <t>#C59A50</t>
  </si>
  <si>
    <t>#2C4247</t>
  </si>
  <si>
    <t>#778589</t>
  </si>
  <si>
    <t>#D6E1E1</t>
  </si>
  <si>
    <t>#286653</t>
  </si>
  <si>
    <t>#DDEBE2</t>
  </si>
  <si>
    <t>#F5F8F1</t>
  </si>
  <si>
    <t>#D5A45B</t>
  </si>
  <si>
    <t>#263D32</t>
  </si>
  <si>
    <t>#718278</t>
  </si>
  <si>
    <t>#D3E1D6</t>
  </si>
  <si>
    <t>#87452D</t>
  </si>
  <si>
    <t>#F3E2CC</t>
  </si>
  <si>
    <t>#FFF9F0</t>
  </si>
  <si>
    <t>#D7A84B</t>
  </si>
  <si>
    <t>#432D24</t>
  </si>
  <si>
    <t>#89776A</t>
  </si>
  <si>
    <t>#E9D6C1</t>
  </si>
  <si>
    <t>#3D6858</t>
  </si>
  <si>
    <t>#DCE9E2</t>
  </si>
  <si>
    <t>#F4F7F4</t>
  </si>
  <si>
    <t>#83A9A0</t>
  </si>
  <si>
    <t>#2B4037</t>
  </si>
  <si>
    <t>#7B8982</t>
  </si>
  <si>
    <t>#D5E1DA</t>
  </si>
  <si>
    <t>#365D8D</t>
  </si>
  <si>
    <t>#DCE7F5</t>
  </si>
  <si>
    <t>#F6F8FC</t>
  </si>
  <si>
    <t>#7EA7C7</t>
  </si>
  <si>
    <t>#26384F</t>
  </si>
  <si>
    <t>#77869A</t>
  </si>
  <si>
    <t>#D5DFEC</t>
  </si>
  <si>
    <t>#356859</t>
  </si>
  <si>
    <t>#DCE9D8</t>
  </si>
  <si>
    <t>#F5F8F0</t>
  </si>
  <si>
    <t>#D6A64F</t>
  </si>
  <si>
    <t>#78877A</t>
  </si>
  <si>
    <t>#D5E1D1</t>
  </si>
  <si>
    <t>#65452F</t>
  </si>
  <si>
    <t>#E9D8C5</t>
  </si>
  <si>
    <t>#FAF6F0</t>
  </si>
  <si>
    <t>#C58A3A</t>
  </si>
  <si>
    <t>#382D25</t>
  </si>
  <si>
    <t>#817568</t>
  </si>
  <si>
    <t>#E3D7C8</t>
  </si>
  <si>
    <t>#8B5E3C</t>
  </si>
  <si>
    <t>#E8D5BE</t>
  </si>
  <si>
    <t>#FAF5ED</t>
  </si>
  <si>
    <t>#E5D7C5</t>
  </si>
  <si>
    <t>#53745A</t>
  </si>
  <si>
    <t>#DCE8D8</t>
  </si>
  <si>
    <t>#F5F7F0</t>
  </si>
  <si>
    <t>#29382D</t>
  </si>
  <si>
    <t>#758174</t>
  </si>
  <si>
    <t>#D9E2D5</t>
  </si>
  <si>
    <t>#9C3D67</t>
  </si>
  <si>
    <t>#F5D8E6</t>
  </si>
  <si>
    <t>#FFF7FA</t>
  </si>
  <si>
    <t>#E8A317</t>
  </si>
  <si>
    <t>#482536</t>
  </si>
  <si>
    <t>#8A7180</t>
  </si>
  <si>
    <t>#EAD4DF</t>
  </si>
  <si>
    <t>#795548</t>
  </si>
  <si>
    <t>#E6D5C4</t>
  </si>
  <si>
    <t>#F8F4EE</t>
  </si>
  <si>
    <t>#B98543</t>
  </si>
  <si>
    <t>#382C25</t>
  </si>
  <si>
    <t>#80746B</t>
  </si>
  <si>
    <t>#E2D6C9</t>
  </si>
  <si>
    <t>#8B4A24</t>
  </si>
  <si>
    <t>#F4D9A6</t>
  </si>
  <si>
    <t>#FFF8EA</t>
  </si>
  <si>
    <t>#D99A22</t>
  </si>
  <si>
    <t>#3C2B20</t>
  </si>
  <si>
    <t>#817365</t>
  </si>
  <si>
    <t>#EADCC5</t>
  </si>
  <si>
    <t>#A65B25</t>
  </si>
  <si>
    <t>#F8DEB4</t>
  </si>
  <si>
    <t>#FFF8ED</t>
  </si>
  <si>
    <t>#422D20</t>
  </si>
  <si>
    <t>#867467</t>
  </si>
  <si>
    <t>#EAD8C3</t>
  </si>
  <si>
    <t>#7D2538</t>
  </si>
  <si>
    <t>#F1D9A5</t>
  </si>
  <si>
    <t>#FFF9ED</t>
  </si>
  <si>
    <t>#C99A36</t>
  </si>
  <si>
    <t>#39262A</t>
  </si>
  <si>
    <t>#807078</t>
  </si>
  <si>
    <t>#E8D9C6</t>
  </si>
  <si>
    <t>#B64C2E</t>
  </si>
  <si>
    <t>#F6D8B7</t>
  </si>
  <si>
    <t>#FFF7EF</t>
  </si>
  <si>
    <t>#DDA43A</t>
  </si>
  <si>
    <t>#432B23</t>
  </si>
  <si>
    <t>#877369</t>
  </si>
  <si>
    <t>#E9D4C1</t>
  </si>
  <si>
    <t>#9E303A</t>
  </si>
  <si>
    <t>#F4D7CF</t>
  </si>
  <si>
    <t>#FFF7F3</t>
  </si>
  <si>
    <t>#D59A42</t>
  </si>
  <si>
    <t>#42262A</t>
  </si>
  <si>
    <t>#887276</t>
  </si>
  <si>
    <t>#EAD7D2</t>
  </si>
  <si>
    <t>#6B7350</t>
  </si>
  <si>
    <t>#E3DFC7</t>
  </si>
  <si>
    <t>#F7F6EE</t>
  </si>
  <si>
    <t>#30372B</t>
  </si>
  <si>
    <t>#777B69</t>
  </si>
  <si>
    <t>#DFE0D2</t>
  </si>
  <si>
    <t>day_number</t>
  </si>
  <si>
    <t>day_key</t>
  </si>
  <si>
    <t>Delhi to Jodhpur</t>
  </si>
  <si>
    <t>Travel from Delhi to Jodhpur by train or overnight transport. After checking in, explore the Clock Tower, Sardar Market and the blue lanes of the old city. Try local Rajasthani food and enjoy the atmosphere around the historic centre.</t>
  </si>
  <si>
    <t>Jodhpur — Mehrangarh Fort and Blue City</t>
  </si>
  <si>
    <t>Explore Mehrangarh Fort and its palaces, courtyards and panoramic city views. Continue to Jaswant Thada and explore the old blue neighbourhoods. In the evening, travel towards Jaisalmer if your train or bus schedule allows.</t>
  </si>
  <si>
    <t>Jaisalmer — Golden Fort and Havelis</t>
  </si>
  <si>
    <t>Explore Jaisalmer Fort, its historic lanes and Jain temples. Visit Patwon Ki Haveli and discover the old city before spending the evening around Gadisar Lake.</t>
  </si>
  <si>
    <t>Thar Desert — Sunset and Camping</t>
  </si>
  <si>
    <t>Spend the morning at a relaxed pace, then travel towards Sam Sand Dunes. Enjoy the desert landscape at sunset and consider a camel ride or jeep safari. Stay at a desert camp and experience local food and folk performances where available.</t>
  </si>
  <si>
    <t>Kuldhara, Bada Bagh and Bikaner</t>
  </si>
  <si>
    <t>Enjoy the desert morning and return towards Jaisalmer. Visit Kuldhara and Bada Bagh if transport and opening hours permit. Later, travel to Bikaner by train or bus; check schedules before finalising the route.</t>
  </si>
  <si>
    <t>Bikaner — Junagarh Fort and Old City</t>
  </si>
  <si>
    <t>Explore Junagarh Fort and its royal architecture. Continue to the historic Rampuria Havelis and the old city markets. Try Bikaner's famous local snacks and enjoy an evening in the city.</t>
  </si>
  <si>
    <t>Bikaner to Delhi</t>
  </si>
  <si>
    <t>If time permits, visit Karni Mata Temple in Deshnok before returning to Bikaner. Collect local snacks, check out and take your return train to Delhi.</t>
  </si>
  <si>
    <t>Golden City — Fort, Havelis and Lake</t>
  </si>
  <si>
    <t>Arrive in Jaisalmer, check in and explore the living fort, narrow lanes and Jain temples. Visit Patwon Ki Haveli and other historic havelis before spending the evening at Gadisar Lake.</t>
  </si>
  <si>
    <t>Sam Sand Dunes — Desert Sunset</t>
  </si>
  <si>
    <t>Enjoy a relaxed morning in town before heading to Sam Sand Dunes. Experience the desert landscape around sunset and choose a camel ride or jeep safari if you wish. Stay at a desert camp and check which meals and cultural activities are included.</t>
  </si>
  <si>
    <t>Desert Sunrise, Kuldhara and Khuri</t>
  </si>
  <si>
    <t>Watch the sunrise if weather permits, then return towards Jaisalmer. Explore Kuldhara and continue to Khuri for a quieter village and desert experience. Return to town in the evening.</t>
  </si>
  <si>
    <t>Bada Bagh and Slow Jaisalmer</t>
  </si>
  <si>
    <t>Explore any missed lanes and local markets. Later, visit Bada Bagh and its royal cenotaphs, then return to the city for a relaxed evening overlooking the illuminated fort.</t>
  </si>
  <si>
    <t>Local Breakfast and Departure</t>
  </si>
  <si>
    <t>Enjoy breakfast, take a final walk through the old city and pick up local snacks or handicrafts. Check out and begin your onward journey.</t>
  </si>
  <si>
    <t>Delhi to Srinagar</t>
  </si>
  <si>
    <t>Travel from Delhi towards Srinagar using suitable train, flight or bus connections. If travelling by train to Jammu, arrange onward transport separately and confirm current schedules. Check in near Dal Lake or Dal Gate and enjoy a gentle evening walk.</t>
  </si>
  <si>
    <t>Srinagar — Dal Lake and Mughal Gardens</t>
  </si>
  <si>
    <t>Start early around Dal Lake, then explore Nishat Bagh and Shalimar Bagh. During autumn, the chinar trees can bring beautiful golden and reddish colours, depending on the season. Leave time for local markets and Kashmiri food.</t>
  </si>
  <si>
    <t>Old Srinagar and Chinar Walks</t>
  </si>
  <si>
    <t>Explore Srinagar's old neighbourhoods, local markets and historic riverside areas. Keep the day flexible for photography and seasonal foliage, rather than rushing between distant attractions.</t>
  </si>
  <si>
    <t>Srinagar to Kargil</t>
  </si>
  <si>
    <t>Travel towards Kargil through the mountain landscape via Sonamarg and Zoji La when the road is open. Conditions can change quickly, so verify road status, permits and transport availability before departure. Stay overnight in Kargil.</t>
  </si>
  <si>
    <t>Return Journey</t>
  </si>
  <si>
    <t>Begin the return journey according to confirmed transport schedules. Travelling from Kargil to Srinagar and then continuing to Jammu and Delhi in one day may be difficult, so consider adding a buffer night if connections do not line up.</t>
  </si>
  <si>
    <t>Delhi to Manali</t>
  </si>
  <si>
    <t>Take an overnight bus from Delhi to Manali. Rest after arrival and explore nearby areas only if you feel comfortable. Give yourself time to adjust to the altitude before continuing into the mountains.</t>
  </si>
  <si>
    <t>Manali to Sissu and Jispa</t>
  </si>
  <si>
    <t>Continue towards the Lahaul Valley, checking road conditions and transport options in advance. Stop around Sissu for the landscape and continue to Jispa if conditions and timing allow. Do not assume that the route into Zanskar can be completed in a few hours.</t>
  </si>
  <si>
    <t>Explore Lahaul Valley</t>
  </si>
  <si>
    <t>Spend the day exploring nearby villages and viewpoints around Jispa and Keylong. If your actual route requires travel farther towards Zanskar, plan extra days and confirm road access, vehicle suitability and overnight stops with local operators.</t>
  </si>
  <si>
    <t>Return towards Manali and Delhi</t>
  </si>
  <si>
    <t>Return towards Manali, allowing extra time for mountain roads and changing weather. Take an overnight bus to Delhi only if the arrival time and your onward connection are realistic; otherwise, stay another night.</t>
  </si>
  <si>
    <t>Ghats, Lake Pichola and City Palace</t>
  </si>
  <si>
    <t>Begin at Gangaur Ghat and walk towards Ambrai Ghat for views of Lake Pichola. Explore the old streets and enjoy local Rajasthani food. Visit City Palace with enough time before closing, then spend the evening around the lakefront.</t>
  </si>
  <si>
    <t>Bahubali Hills and Monsoon Palace</t>
  </si>
  <si>
    <t>Start early for Bahubali Hills and its views over the surrounding lakes. Later, visit Sajjangarh or Monsoon Palace if transport and opening hours permit. Keep enough time for the return journey and enjoy a relaxed evening in Udaipur.</t>
  </si>
  <si>
    <t>Local Streets, Food and Departure</t>
  </si>
  <si>
    <t>Spend your final morning exploring markets, cafés and old streets. Try local dishes, pick up handicrafts if you wish and leave enough time for your onward transport.</t>
  </si>
  <si>
    <t>Delhi to Shimla</t>
  </si>
  <si>
    <t>Travel from Delhi to Shimla by bus or another suitable connection. Rest after arrival and prepare for the mountain journey ahead.</t>
  </si>
  <si>
    <t>Shimla to Chitkul</t>
  </si>
  <si>
    <t>Travel through the Kinnaur region towards Sangla and Chitkul. Enjoy the mountain scenery and stay overnight in the valley. Check road and bus conditions before departure.</t>
  </si>
  <si>
    <t>Chitkul to Kalpa</t>
  </si>
  <si>
    <t>Enjoy a quiet morning in Chitkul, then travel towards Kalpa through the dramatic landscapes of Kinnaur. Explore the village and views of the surrounding mountains if weather permits.</t>
  </si>
  <si>
    <t>Kalpa to Nako</t>
  </si>
  <si>
    <t>Continue along the mountain road towards Nako. Stop at viewpoints along the way and explore Nako village and its lake if time allows.</t>
  </si>
  <si>
    <t>Nako to Kaza via Tabo</t>
  </si>
  <si>
    <t>Travel towards Tabo and visit Tabo Monastery if open. Continue through the stark landscapes of Spiti towards Kaza, allowing plenty of time for mountain roads.</t>
  </si>
  <si>
    <t>Kaza and Local Exploration</t>
  </si>
  <si>
    <t>Explore Kaza's local market and nearby village life. Keep this day relatively relaxed to adjust to the altitude and arrange local transport for the surrounding villages.</t>
  </si>
  <si>
    <t>Langza, Hikkim and Komic</t>
  </si>
  <si>
    <t>Take a local excursion to Langza, Hikkim and Komic. Enjoy the village scenery and check local road conditions before setting out.</t>
  </si>
  <si>
    <t>Key Monastery, Kibber and Chicham</t>
  </si>
  <si>
    <t>Visit Key Monastery and continue to Kibber and Chicham Bridge. Respect monastery rules and allow extra time for the mountain roads.</t>
  </si>
  <si>
    <t>Kaza to Chandratal</t>
  </si>
  <si>
    <t>Travel towards Chandratal only if the seasonal road is open and transport is suitable. The route can be rough, and overnight camping depends on the season and local conditions.</t>
  </si>
  <si>
    <t>Chandratal to Manali</t>
  </si>
  <si>
    <t>Continue towards Manali through the mountain route when it is open. Confirm road access and allow contingency time, as weather can disrupt travel in this region.</t>
  </si>
  <si>
    <t>Arrive in Kochi</t>
  </si>
  <si>
    <t>Arrive in Kochi and settle into your stay. Explore Fort Kochi's streets, waterfront and historic neighbourhoods at a relaxed pace. Enjoy local food and watch the evening settle over the coast.</t>
  </si>
  <si>
    <t>Kochi — Heritage and Local Life</t>
  </si>
  <si>
    <t>Explore Fort Kochi and Mattancherry, including the historic streets, local markets and heritage buildings. Visit museums or places of worship that interest you, checking opening hours in advance.</t>
  </si>
  <si>
    <t>Kochi to Alleppey</t>
  </si>
  <si>
    <t>Travel to Alleppey by train or bus. Explore the canals, waterfront and nearby village areas. Choose a backwater cruise or locally operated boat trip that fits your budget and schedule.</t>
  </si>
  <si>
    <t>Alleppey — Backwaters and Village Life</t>
  </si>
  <si>
    <t>Spend the day exploring the backwaters and surrounding villages. A shared or short boat trip can be a more budget-friendly alternative to a private houseboat. Keep the afternoon free for a relaxed walk or local meal.</t>
  </si>
  <si>
    <t>Alleppey to Munnar</t>
  </si>
  <si>
    <t>Travel inland towards Munnar, allowing several hours for the road journey. Enjoy the changing landscape as the coast gives way to hills and tea plantations. Settle in and keep the evening relaxed.</t>
  </si>
  <si>
    <t>Munnar — Tea Gardens and Viewpoints</t>
  </si>
  <si>
    <t>Explore Munnar's tea-growing landscapes and selected viewpoints. Visit a tea museum or garden if open, and choose nature stops according to the weather and available transport.</t>
  </si>
  <si>
    <t>Enjoy breakfast and a final short walk before travelling towards your departure point. Since Munnar is inland, allow enough time to reach your onward train, bus or flight.</t>
  </si>
  <si>
    <t>Travel from Delhi to Shimla by bus or another suitable connection. Explore Mall Road and nearby streets if you arrive with enough time, then rest before the next day's mountain journey.</t>
  </si>
  <si>
    <t>Shimla to Kalpa via Kinnaur</t>
  </si>
  <si>
    <t>Start early for the long journey towards Kalpa. Enjoy the mountain roads and stop at safe viewpoints along the route. Check in on arrival and, if the sky is clear, enjoy views of the surrounding peaks.</t>
  </si>
  <si>
    <t>Kalpa and Roghi Village</t>
  </si>
  <si>
    <t>Explore Kalpa's village lanes, local temples and monastery. Continue to Roghi Village if road and weather conditions allow. Try local Himachali food and leave time to enjoy the mountain scenery.</t>
  </si>
  <si>
    <t>Kalpa to Delhi</t>
  </si>
  <si>
    <t>Begin the return journey early. The drive to Delhi is long, so consider breaking the journey with an overnight stay in Shimla or another suitable town instead of relying on a tight same-day connection.</t>
  </si>
  <si>
    <t>Udaipur — Ghats, Lakes and City Palace</t>
  </si>
  <si>
    <t>Arrive in Udaipur and explore Gangaur Ghat, Ambrai Ghat and the lanes around Lake Pichola. Visit City Palace with enough time before closing. Keep the evening for the lakefront and local food.</t>
  </si>
  <si>
    <t>Haldighati and Kumbhalgarh Fort</t>
  </si>
  <si>
    <t>Start early for Haldighati and its historical sites, then continue to Kumbhalgarh Fort. This is a long day with substantial road travel, so arrange transport ahead of time and return to Udaipur only if the timing is practical.</t>
  </si>
  <si>
    <t>Udaipur to Chittorgarh</t>
  </si>
  <si>
    <t>Travel to Chittorgarh by train or road. Explore Chittorgarh Fort and its historic landmarks, including Meera Bai Temple and Rani Padmini's Palace. Check local transport and the fort's visiting hours before planning your return.</t>
  </si>
  <si>
    <t>Slow Morning and Departure</t>
  </si>
  <si>
    <t>Enjoy a relaxed breakfast and explore a nearby market or any missed place. Leave enough time for your onward train, bus or flight.</t>
  </si>
  <si>
    <t>Arrive in Madurai</t>
  </si>
  <si>
    <t>Arrive in Madurai and settle into your stay. Explore the streets around Meenakshi Amman Temple and sample local Tamil food. Visit the temple according to its current opening hours and dress requirements.</t>
  </si>
  <si>
    <t>Madurai — Temple and Heritage</t>
  </si>
  <si>
    <t>Spend the morning exploring Madurai's heritage, including Thirumalai Nayakkar Palace if open. Leave time for the temple complex and the city's markets before preparing for the next journey.</t>
  </si>
  <si>
    <t>Madurai to Rameswaram</t>
  </si>
  <si>
    <t>Travel to Rameswaram by train or bus. Explore the town and visit Ramanathaswamy Temple according to its current schedule. Allow time for temple queues and local customs.</t>
  </si>
  <si>
    <t>Rameswaram and Pamban</t>
  </si>
  <si>
    <t>Explore Rameswaram's coastal sights and the Pamban area. Visit Dhanushkodi only after checking road access, weather and local guidance. Return to Rameswaram for the night.</t>
  </si>
  <si>
    <t>Rameswaram to Kanyakumari</t>
  </si>
  <si>
    <t>Travel towards Kanyakumari, allowing enough time for connections. After checking in, explore the waterfront and enjoy the evening views if weather permits.</t>
  </si>
  <si>
    <t>Kanyakumari — Coast and Memorials</t>
  </si>
  <si>
    <t>Explore the Kanyakumari waterfront and visit the Vivekananda Rock Memorial and Thiruvalluvar Statue if ferry services are operating. Check the sea conditions and ferry timings before heading out.</t>
  </si>
  <si>
    <t>Sunrise and Departure</t>
  </si>
  <si>
    <t>Wake early for sunrise if the weather is clear. Enjoy breakfast, take a final walk near the waterfront and depart using your confirmed train or bus connection.</t>
  </si>
  <si>
    <t>Arrive in Guwahati</t>
  </si>
  <si>
    <t>Arrive in Guwahati and settle in. Visit Kamakhya Temple if it fits your arrival time and check current visiting arrangements. Explore the local food scene and rest before travelling into Meghalaya.</t>
  </si>
  <si>
    <t>Guwahati to Shillong</t>
  </si>
  <si>
    <t>Travel from Guwahati to Shillong by shared taxi, bus or pre-arranged transport. Explore Police Bazaar and nearby neighbourhoods after checking in. Keep the evening relaxed.</t>
  </si>
  <si>
    <t>Shillong — Waterfalls and Viewpoints</t>
  </si>
  <si>
    <t>Explore selected viewpoints and waterfalls around Shillong, depending on weather and road conditions. Visit Elephant Falls if open and allow time for local transport between stops.</t>
  </si>
  <si>
    <t>Shillong to Cherrapunji</t>
  </si>
  <si>
    <t>Take a day trip or stay overnight around Cherrapunji. Explore viewpoints and waterfalls such as Nohkalikai Falls when access and weather permit. During heavy rain, follow local safety advice.</t>
  </si>
  <si>
    <t>Cherrapunji to Dawki</t>
  </si>
  <si>
    <t>Travel towards Dawki and the Umngot River. Water clarity varies with weather, season and river conditions, so avoid assuming the water will always appear transparent. Check local boating availability.</t>
  </si>
  <si>
    <t>Dawki and Mawlynnong</t>
  </si>
  <si>
    <t>Explore Dawki and, if transport allows, visit Mawlynnong to experience village life and the surrounding landscape. Respect local customs and confirm border-area restrictions before travelling.</t>
  </si>
  <si>
    <t>Return to Guwahati</t>
  </si>
  <si>
    <t>Travel back towards Guwahati, allowing several hours for the road journey and traffic. Keep a buffer before your onward train or flight.</t>
  </si>
  <si>
    <t>Arrive in Gangtok</t>
  </si>
  <si>
    <t>Reach Gangtok via your confirmed airport or railway transfer. Check in and explore MG Marg, local shops and cafés. Rest after the journey and arrange permits or transport required for the coming days.</t>
  </si>
  <si>
    <t>Gangtok — Monasteries and Viewpoints</t>
  </si>
  <si>
    <t>Explore selected Gangtok sights, such as Enchey Monastery and viewpoints around the city. Check opening hours and local transport options before setting out.</t>
  </si>
  <si>
    <t>Gangtok to Lachung</t>
  </si>
  <si>
    <t>Travel towards Lachung through North Sikkim with a registered local operator where required. The journey can take much of the day, and permits, road conditions and weather may affect the route.</t>
  </si>
  <si>
    <t>Yumthang Valley and Return</t>
  </si>
  <si>
    <t>Visit Yumthang Valley if road conditions and permits allow. Seasonal scenery varies throughout the year; snow, flowers and access cannot be guaranteed. Return to Lachung or continue according to your operator's confirmed itinerary.</t>
  </si>
  <si>
    <t>Return to Gangtok</t>
  </si>
  <si>
    <t>Travel back towards Gangtok and leave time for delays on mountain roads. Keep the evening flexible rather than scheduling distant activities.</t>
  </si>
  <si>
    <t>Gangtok to Darjeeling</t>
  </si>
  <si>
    <t>Travel towards Darjeeling and settle in. Explore the local market or Mall Road and enjoy the hill-station atmosphere.</t>
  </si>
  <si>
    <t>Darjeeling and Departure</t>
  </si>
  <si>
    <t>If your schedule allows, visit a tea garden or viewpoint in the morning. Tiger Hill sunrise requires an early start and clear weather. Continue to your onward transport connection with sufficient buffer time.</t>
  </si>
  <si>
    <t>Take an overnight bus from Delhi to Manali. Rest after arrival and confirm your onward transport, road status and accommodation before heading into Lahaul.</t>
  </si>
  <si>
    <t>Manali to Sissu and Keylong</t>
  </si>
  <si>
    <t>Travel through the Atal Tunnel towards Sissu. Enjoy the mountain scenery and visit nearby viewpoints if conditions allow. Continue towards Keylong or Jispa for the night depending on your transport and schedule.</t>
  </si>
  <si>
    <t>Towards Chandratal Lake</t>
  </si>
  <si>
    <t>Continue towards Chandratal only when the seasonal road is open and your vehicle is suitable for the route. Mountain travel can be slow, so check camping availability and local advice before leaving. If the route is not practical, spend the day exploring Lahaul instead.</t>
  </si>
  <si>
    <t>Return to Manali and Delhi</t>
  </si>
  <si>
    <t>Begin the return journey early, allowing for rough roads and weather-related delays. Take an overnight bus from Manali only if you arrive with enough time; otherwise, stay overnight and travel the next day.</t>
  </si>
  <si>
    <t>Prayagraj — Sangam and Heritage</t>
  </si>
  <si>
    <t>Visit Triveni Sangam and explore nearby religious sites, checking access and visiting arrangements before travelling. Continue to Bade Hanuman Mandir, Alopi Shankari Temple or Veni Madhav Temple, then explore Anand Bhawan or Chandrashekhar Azad Park if time permits.</t>
  </si>
  <si>
    <t>Prayagraj to Ayodhya</t>
  </si>
  <si>
    <t>Travel early to Ayodhya by confirmed train or road transport. Visit Ram Mandir, Hanuman Garhi and the Saryu riverfront, allowing for queues and security arrangements. Stay in Ayodhya if your schedule permits rather than relying on a rushed same-day return.</t>
  </si>
  <si>
    <t>Ayodhya to Varanasi</t>
  </si>
  <si>
    <t>Travel to Varanasi and check in. Explore the old city and selected ghats, then attend the Ganga Aarti if timings and crowd conditions allow. Keep your route flexible around the busy lanes.</t>
  </si>
  <si>
    <t>Varanasi to Vindhyachal</t>
  </si>
  <si>
    <t>Start with a morning walk around Assi Ghat or a boat ride if conditions permit. Travel towards Vindhyachal and visit Vindhyavasini Temple according to the current darshan schedule. Continue to Prayagraj if time and transport connections allow, or stay nearby.</t>
  </si>
  <si>
    <t>Return from Prayagraj</t>
  </si>
  <si>
    <t>If you returned to Prayagraj the previous evening, enjoy breakfast and any nearby place you missed before departing. Otherwise, allow time to reach Prayagraj from your overnight stop and continue with your onward connection.</t>
  </si>
  <si>
    <t>Arrive in Aizawl</t>
  </si>
  <si>
    <t>Arrive in Aizawl and settle into your stay. Explore the hilly streets and Bara Bazar, try local food and enjoy the views as the city lights come on. Allow enough time for the transfer from Lengpui Airport if arriving by air.</t>
  </si>
  <si>
    <t>Culture, Museum and Local Markets</t>
  </si>
  <si>
    <t>Visit the Mizoram State Museum if open, then explore local markets and neighbourhoods. Learn about Mizo history and culture, and keep the evening free for a relaxed meal or viewpoint.</t>
  </si>
  <si>
    <t>Reiek — Hills and Village Life</t>
  </si>
  <si>
    <t>Take a day trip towards Reiek, known for its hills and surrounding forest landscape. Explore the village area and cultural displays if available. Check local transport and weather conditions before setting out.</t>
  </si>
  <si>
    <t>Durtlang Hills and Slow Aizawl</t>
  </si>
  <si>
    <t>Visit Durtlang Hills for panoramic views when the weather is clear. Spend the rest of the day exploring local neighbourhoods, sampling Mizo dishes and shopping for local crafts.</t>
  </si>
  <si>
    <t>Breakfast and Departure</t>
  </si>
  <si>
    <t>Enjoy breakfast and a final short walk if time permits. Check out and travel towards Lengpui Airport or your next transport connection, allowing enough time for the road journey.</t>
  </si>
  <si>
    <t>Discover Prayagraj — Heritage, Temples &amp; Festive Streets</t>
  </si>
  <si>
    <t>Arrive in Prayagraj and settle into your stay. Explore the city's cultural and spiritual side with a visit to Daraganj, nearby temples and the historic riverfront. Spend the afternoon exploring local markets and tasting regional street food. In the evening, look for scheduled Ramlila performances or Dussehra-related Chowki and Jhanki celebrations. Ask local residents or event organisers for the current year's programme before heading out.</t>
  </si>
  <si>
    <t>Dussehra Celebrations — Chowkis, Jhankis &amp; Local Culture</t>
  </si>
  <si>
    <t>Spend the day discovering Prayagraj's Dussehra traditions. Check the current year's schedule for the decorated Chowkis and Jhanki processions associated with areas such as Pattarchatti, Pajawa and Katra. Experience the festive atmosphere, devotional performances and local food stalls where available. If scheduled, attend a Ramlila performance or a Vijayadashami celebration. Keep your evening flexible because procession routes and event timings may change each year.</t>
  </si>
  <si>
    <t>Arrive in Dimapur and Travel to Kohima</t>
  </si>
  <si>
    <t>Arrive in Dimapur by your confirmed transport connection and continue to Kohima by road. Check in, explore the local market and prepare for the festival. Allow extra travel time for mountain roads.</t>
  </si>
  <si>
    <t>Hornbill Festival at Kisama</t>
  </si>
  <si>
    <t>Spend the day at Naga Heritage Village in Kisama. Explore traditional morungs and experience cultural performances, music, handicrafts and food stalls according to the published programme.</t>
  </si>
  <si>
    <t>Naga Traditions, Music and Local Food</t>
  </si>
  <si>
    <t>Return to Kisama for more festival experiences. Explore traditional arts, local cuisine and scheduled performances. Check entry arrangements and event timings before travelling.</t>
  </si>
  <si>
    <t>Kohima Heritage and History</t>
  </si>
  <si>
    <t>Explore Kohima's local markets and visit the Kohima War Cemetery. Keep time available for festival activities you may have missed.</t>
  </si>
  <si>
    <t>Khonoma Village Experience</t>
  </si>
  <si>
    <t>Take a day trip to Khonoma, known for its village heritage and community-led conservation. Respect local customs and check access arrangements before visiting.</t>
  </si>
  <si>
    <t>Final Festival Day or Mountain Exploration</t>
  </si>
  <si>
    <t>Use this day for another visit to Kisama if the festival is still running during your dates. Otherwise, explore nearby landscapes or enjoy a relaxed day in Kohima.</t>
  </si>
  <si>
    <t>Return to Dimapur</t>
  </si>
  <si>
    <t>Leave Kohima with sufficient buffer time for the road journey to Dimapur and your onward connection. Confirm transport timings before departure.</t>
  </si>
  <si>
    <t>Arrive in Kargil</t>
  </si>
  <si>
    <t>Arrive in Kargil and settle into your accommodation. Explore the local bazaar, enjoy traditional Ladakhi or Balti food, and take an easy walk through town while acclimatising to the altitude.</t>
  </si>
  <si>
    <t>Kargil Heritage and Local Life</t>
  </si>
  <si>
    <t>Discover Kargil's cultural character through its old streets, local markets and regional cuisine. Visit nearby heritage sites where access is available, and keep the afternoon relaxed.</t>
  </si>
  <si>
    <t>Suru Valley and Panoramic Landscapes</t>
  </si>
  <si>
    <t>Travel through Suru Valley, known for its mountain scenery, traditional settlements and views of the surrounding peaks. Enjoy photo stops and village walks, checking road and weather conditions before setting out.</t>
  </si>
  <si>
    <t>Rangdum Route and Mountain Views</t>
  </si>
  <si>
    <t>Explore the Suru Valley route towards Rangdum if road conditions and daylight permit. Experience remote landscapes and quiet settlements, then return according to your transport plan. Do not assume the full route is accessible in late autumn.</t>
  </si>
  <si>
    <t>Drass and the Mountain Road</t>
  </si>
  <si>
    <t>Travel towards Drass and experience its dramatic mountain setting. Learn about the region's history and visit the Kargil War Memorial at Drass if transport, opening arrangements and road conditions allow.</t>
  </si>
  <si>
    <t>Village Culture and a Slow Day</t>
  </si>
  <si>
    <t>Spend a slower day exploring accessible villages around Kargil. Talk with local residents respectfully, sample regional dishes and enjoy the changing autumn colours before the colder weather sets in.</t>
  </si>
  <si>
    <t>Enjoy a final local breakfast and depart for your onward destination. Keep a generous buffer for road travel, and confirm transport in advance because autumn weather can affect mountain routes.</t>
  </si>
  <si>
    <t>Arrive and Settle into Kargil</t>
  </si>
  <si>
    <t>Arrive in Kargil, check into your accommodation and take a gentle walk around town. Keep the first day light to adjust to the altitude, and check which roads and local attractions are accessible in spring.</t>
  </si>
  <si>
    <t>Discover Kargil's Local Culture</t>
  </si>
  <si>
    <t>Explore the local bazaar, sample regional food and learn about the area's Balti and Ladakhi cultural influences. Enjoy a relaxed day rather than planning strenuous activities at altitude.</t>
  </si>
  <si>
    <t>River Valleys and Mountain Views</t>
  </si>
  <si>
    <t>Explore accessible stretches around the Suru River and nearby settlements. Spring conditions can vary considerably, so choose short outings based on the weather, road access and local advice.</t>
  </si>
  <si>
    <t>Explore Nearby Villages</t>
  </si>
  <si>
    <t>Visit accessible villages around Kargil to experience local architecture, everyday life and regional hospitality. Ask before photographing people or private property, and check transport availability in advance.</t>
  </si>
  <si>
    <t>Drass and Regional History</t>
  </si>
  <si>
    <t>If the road is open and conditions are suitable, take a trip towards Drass to see its mountain landscapes and learn about the region's history. Confirm the status of the Kargil War Memorial before travelling.</t>
  </si>
  <si>
    <t>Suru Valley Exploration</t>
  </si>
  <si>
    <t>Spend the day exploring accessible parts of Suru Valley. Enjoy river views, village scenery and photography, but avoid assuming that higher routes or distant destinations are open after winter.</t>
  </si>
  <si>
    <t>A Slow Morning and Departure</t>
  </si>
  <si>
    <t>Enjoy breakfast, pick up local provisions and prepare for your onward journey. Spring road conditions can be unpredictable, so keep departure plans flexible and confirm transport before leaving.</t>
  </si>
  <si>
    <t>Arrive in Mathura</t>
  </si>
  <si>
    <t>Arrive in Mathura, explore the local market and visit accessible temples. Keep the evening relaxed and confirm the next day's festival arrangements.</t>
  </si>
  <si>
    <t>Vrindavan Temple Traditions</t>
  </si>
  <si>
    <t>Explore Vrindavan's temple streets and devotional atmosphere. Follow temple rules and check official timings because festival crowds can affect entry.</t>
  </si>
  <si>
    <t>Celebrate Holi in Braj</t>
  </si>
  <si>
    <t>Experience the Holi celebration scheduled for your travel dates. Choose an organised, permitted event, protect your eyes and phone, and avoid overcrowded areas.</t>
  </si>
  <si>
    <t>Barsana or Nandgaon Excursion</t>
  </si>
  <si>
    <t>If the traditional celebrations align with your dates, visit Barsana or Nandgaon using confirmed transport. Otherwise, enjoy Mathura's cultural sites and local food.</t>
  </si>
  <si>
    <t>Enjoy a final local breakfast, pick up regional sweets and depart with extra time for festival traffic.</t>
  </si>
  <si>
    <t>Arrive in Kinnaur</t>
  </si>
  <si>
    <t>Travel to your booked village or base town, settle in and enjoy the mountain surroundings. Confirm local transport and festival dates with your host.</t>
  </si>
  <si>
    <t>Village Culture and Architecture</t>
  </si>
  <si>
    <t>Explore accessible village lanes, traditional architecture and local food. Ask residents about customs and photography etiquette before documenting community life.</t>
  </si>
  <si>
    <t>Raulane Festival Experience</t>
  </si>
  <si>
    <t>Attend the Raulane celebrations if they are taking place during your visit and open to visitors. Follow community guidance and do not assume the ritual programme or date is fixed.</t>
  </si>
  <si>
    <t>Mountain Views and Local Food</t>
  </si>
  <si>
    <t>Spend a slow day exploring accessible viewpoints and village cafés or homestays. Keep plans flexible for changing weather and road conditions.</t>
  </si>
  <si>
    <t>Enjoy breakfast with your host and begin your return journey. Leave enough time for mountain-road delays.</t>
  </si>
  <si>
    <t>Arrive in Varanasi</t>
  </si>
  <si>
    <t>Check in, explore the old-city lanes and visit the riverfront. Choose a less crowded ghat for your first evening and confirm local access arrangements.</t>
  </si>
  <si>
    <t>Temples and Morning Boat Views</t>
  </si>
  <si>
    <t>Start early for river views, explore historic lanes and sample local breakfast dishes. Follow current rules for temple entry and river activities.</t>
  </si>
  <si>
    <t>Dev Deepawali Celebration</t>
  </si>
  <si>
    <t>Experience the festival from a permitted viewing area and admire the illuminated riverfront. Expect heavy crowds and follow official traffic, boat and safety instructions.</t>
  </si>
  <si>
    <t>Local Food and Departure</t>
  </si>
  <si>
    <t>Enjoy a final walk and a local breakfast before departure. Allow a generous buffer for festival-related road restrictions.</t>
  </si>
  <si>
    <t>Arrive and Explore Ayodhya</t>
  </si>
  <si>
    <t>Arrive, settle in and explore accessible heritage streets. Check official advisories for transport, security and festival access.</t>
  </si>
  <si>
    <t>Temples and Ramayana Heritage</t>
  </si>
  <si>
    <t>Visit key religious and heritage sites according to current opening arrangements. Dress respectfully and allow extra time for security checks.</t>
  </si>
  <si>
    <t>Deepotsav by the Sarayu</t>
  </si>
  <si>
    <t>Experience Deepotsav activities and the decorated riverfront from approved public areas. Follow official crowd-management instructions and avoid restricted zones.</t>
  </si>
  <si>
    <t>Morning Walk and Departure</t>
  </si>
  <si>
    <t>Enjoy a peaceful morning walk, have breakfast and depart after checking transport schedules and any festival traffic restrictions.</t>
  </si>
  <si>
    <t>Arrive in Mysuru</t>
  </si>
  <si>
    <t>Check in and explore the city centre. In the evening, see the illuminated palace from a permitted viewing area and check the official event schedule.</t>
  </si>
  <si>
    <t>Palace and Cultural Programmes</t>
  </si>
  <si>
    <t>Explore Mysore Palace and attend available cultural performances. Confirm entry requirements and programme timings before visiting.</t>
  </si>
  <si>
    <t>Food, Flowers and Local Markets</t>
  </si>
  <si>
    <t>Visit the flower displays or seasonal exhibitions, explore local markets and sample Mysuru's regional dishes and sweets.</t>
  </si>
  <si>
    <t>Jumboo Savari or Festival Highlights</t>
  </si>
  <si>
    <t>Plan around the official procession date if your visit coincides with it. Arrive early, check viewing arrangements and follow crowd-safety guidance.</t>
  </si>
  <si>
    <t>Chamundi Hills and Departure</t>
  </si>
  <si>
    <t>If time and access allow, visit Chamundi Hills before departure. Keep your schedule flexible around festival traffic.</t>
  </si>
  <si>
    <t>Arrive in Pushkar</t>
  </si>
  <si>
    <t>Check in and walk around Pushkar Lake and the old-town lanes. Explore local shops and enjoy a relaxed evening before the festivities.</t>
  </si>
  <si>
    <t>Holi in Pushkar</t>
  </si>
  <si>
    <t>Join a well-managed public celebration that suits your preferences. Use skin-safe colours, protect your eyes and belongings, and respect local rules and personal boundaries.</t>
  </si>
  <si>
    <t>Temples, Cafés and Desert Views</t>
  </si>
  <si>
    <t>Explore the town at a slower pace, visit accessible temples and enjoy regional food. Choose a nearby viewpoint or countryside excursion if conditions permit.</t>
  </si>
  <si>
    <t>Enjoy breakfast, browse local markets and depart with enough time for your onward transport from Pushkar or Ajmer.</t>
  </si>
  <si>
    <t>Arrive in Kolkata</t>
  </si>
  <si>
    <t>Check in and explore nearby neighbourhoods. Enjoy Bengali food and prepare a route for the pandals you want to visit.</t>
  </si>
  <si>
    <t>Traditional Pandals and Old Kolkata</t>
  </si>
  <si>
    <t>Explore selected neighbourhood pandals and observe traditional decorations, devotional music and local community celebrations.</t>
  </si>
  <si>
    <t>Themed Pandals and Night Walks</t>
  </si>
  <si>
    <t>Visit a mix of famous and smaller neighbourhood pandals. Travel by public transport where possible and expect queues, diversions and large crowds.</t>
  </si>
  <si>
    <t>Bengali Food and Cultural Traditions</t>
  </si>
  <si>
    <t>Explore local food spots and experience more neighbourhood celebrations. If your dates align with the official programme, learn about the rituals and events marking the final days.</t>
  </si>
  <si>
    <t>Final Festival Moments and Departure</t>
  </si>
  <si>
    <t>Visit a nearby pandal or market before leaving. If your visit includes Dashami, check local immersion arrangements and road closures.</t>
  </si>
  <si>
    <t>Journey to Sangla Valley</t>
  </si>
  <si>
    <t>Travel to Sangla through the mountain roads of Kinnaur. Check into a homestay, enjoy views of the Baspa Valley and spend the evening adjusting to the altitude. Confirm road conditions and transport before departure.</t>
  </si>
  <si>
    <t>Explore Traditional Sangla</t>
  </si>
  <si>
    <t>Walk through Sangla village, admire traditional Kinnauri architecture and explore small local shops. Enjoy a home-cooked meal and learn about everyday life in the valley.</t>
  </si>
  <si>
    <t>Holi with a Himalayan Feel</t>
  </si>
  <si>
    <t>Celebrate Holi with local residents or at a community gathering if events are taking place during your visit. Ask your host about local customs, participate respectfully and avoid assuming that large organised celebrations are held every year.</t>
  </si>
  <si>
    <t>Chitkul and Baspa Valley</t>
  </si>
  <si>
    <t>If the road is open and weather permits, take a day trip towards Chitkul, enjoying mountain scenery and village landscapes along the way. In early spring, snow or road closures may prevent access, so keep a local alternative ready.</t>
  </si>
  <si>
    <t>A Slow Mountain Morning and Departure</t>
  </si>
  <si>
    <t>Enjoy breakfast with your homestay host, take a final village walk and begin your return journey. Allow extra time for mountain roads and confirm transport in advance.</t>
  </si>
  <si>
    <t>Arrive in Ziro Valley</t>
  </si>
  <si>
    <t>Arrive, settle in and explore the surrounding village landscape.</t>
  </si>
  <si>
    <t>ziro-valley-folk-dance|1</t>
  </si>
  <si>
    <t>Apatani Culture &amp; Folk Traditions</t>
  </si>
  <si>
    <t>Learn about Apatani heritage and seek out locally hosted cultural performances.</t>
  </si>
  <si>
    <t>ziro-valley-folk-dance|2</t>
  </si>
  <si>
    <t>Village Walk &amp; Departure</t>
  </si>
  <si>
    <t>Explore local village life respectfully before departure.</t>
  </si>
  <si>
    <t>ziro-valley-folk-dance|3</t>
  </si>
  <si>
    <t>Arrive in Ahmedabad</t>
  </si>
  <si>
    <t>Arrive in Ahmedabad, check in and explore the old city at a relaxed pace. Try Gujarati snacks and learn about the local culture. Confirm event dates and transport before planning festival activities.</t>
  </si>
  <si>
    <t>garba-dandiya-raas-day-1</t>
  </si>
  <si>
    <t>Ahmedabad Heritage &amp; Local Food</t>
  </si>
  <si>
    <t>Explore Ahmedabad’s historic neighbourhoods and architecture, then sample local Gujarati food. Keep the afternoon flexible and check current opening times for any attractions.</t>
  </si>
  <si>
    <t>garba-dandiya-raas-day-2</t>
  </si>
  <si>
    <t>Garba &amp; Dandiya Raas</t>
  </si>
  <si>
    <t>Experience Garba and Dandiya Raas at a scheduled Navratri event or cultural venue. Event access, dates and ticket requirements vary, so verify details before travelling.</t>
  </si>
  <si>
    <t>garba-dandiya-raas-day-3</t>
  </si>
  <si>
    <t>Gujarati Culture &amp; Markets</t>
  </si>
  <si>
    <t>Visit local markets for traditional clothing, handicrafts and regional snacks. Ask locally about cultural performances or community events happening during your visit.</t>
  </si>
  <si>
    <t>garba-dandiya-raas-day-4</t>
  </si>
  <si>
    <t>Slow Morning &amp; Departure</t>
  </si>
  <si>
    <t>Enjoy a relaxed breakfast, revisit a favourite neighbourhood or pick up local snacks, then depart from Ahmedabad according to your onward transport schedule.</t>
  </si>
  <si>
    <t>garba-dandiya-raas-day-5</t>
  </si>
  <si>
    <t>location_id</t>
  </si>
  <si>
    <t>name</t>
  </si>
  <si>
    <t>state (optional)</t>
  </si>
  <si>
    <t>latitude (optional)</t>
  </si>
  <si>
    <t>longitude (optional)</t>
  </si>
  <si>
    <t>times_used</t>
  </si>
  <si>
    <t>New Delhi</t>
  </si>
  <si>
    <t>Jodhpur</t>
  </si>
  <si>
    <t>Clock Tower</t>
  </si>
  <si>
    <t>Sardar Market</t>
  </si>
  <si>
    <t>Blue City</t>
  </si>
  <si>
    <t>Mehrangarh Fort</t>
  </si>
  <si>
    <t>Jaswant Thada</t>
  </si>
  <si>
    <t>Jodhpur Old City</t>
  </si>
  <si>
    <t>Jaisalmer</t>
  </si>
  <si>
    <t>Jaisalmer Fort</t>
  </si>
  <si>
    <t>Jain Temples</t>
  </si>
  <si>
    <t>Patwon Ki Haveli</t>
  </si>
  <si>
    <t>Old Jaisalmer</t>
  </si>
  <si>
    <t>Gadisar Lake</t>
  </si>
  <si>
    <t>Thar Desert</t>
  </si>
  <si>
    <t>Sam Sand Dunes</t>
  </si>
  <si>
    <t>Camel Safari</t>
  </si>
  <si>
    <t>Desert Camp</t>
  </si>
  <si>
    <t>Kuldhara Village</t>
  </si>
  <si>
    <t>Bada Bagh</t>
  </si>
  <si>
    <t>Bikaner</t>
  </si>
  <si>
    <t>Junagarh Fort</t>
  </si>
  <si>
    <t>Rampuria Havelis</t>
  </si>
  <si>
    <t>Bikaner Old City</t>
  </si>
  <si>
    <t>Local Markets</t>
  </si>
  <si>
    <t>Karni Mata Temple</t>
  </si>
  <si>
    <t>Deshnok</t>
  </si>
  <si>
    <t>Nathmal Ki Haveli</t>
  </si>
  <si>
    <t>Khuri Village</t>
  </si>
  <si>
    <t>Royal Cenotaphs</t>
  </si>
  <si>
    <t>Jaisalmer Local Market</t>
  </si>
  <si>
    <t>Jammu Tawi</t>
  </si>
  <si>
    <t>Srinagar</t>
  </si>
  <si>
    <t>Dal Lake</t>
  </si>
  <si>
    <t>Nishat Bagh</t>
  </si>
  <si>
    <t>Shalimar Bagh</t>
  </si>
  <si>
    <t>Old Srinagar</t>
  </si>
  <si>
    <t>Sonamarg</t>
  </si>
  <si>
    <t>Zoji La</t>
  </si>
  <si>
    <t>Drass</t>
  </si>
  <si>
    <t>Kargil</t>
  </si>
  <si>
    <t>Delhi</t>
  </si>
  <si>
    <t>Manali</t>
  </si>
  <si>
    <t>Atal Tunnel</t>
  </si>
  <si>
    <t>Sissu</t>
  </si>
  <si>
    <t>Keylong</t>
  </si>
  <si>
    <t>Jispa</t>
  </si>
  <si>
    <t>Lahaul Valley</t>
  </si>
  <si>
    <t>Gangaur Ghat</t>
  </si>
  <si>
    <t>Ambrai Ghat</t>
  </si>
  <si>
    <t>Lake Pichola</t>
  </si>
  <si>
    <t>City Palace</t>
  </si>
  <si>
    <t>Bahubali Hills</t>
  </si>
  <si>
    <t>Badi Lake</t>
  </si>
  <si>
    <t>Sajjangarh Monsoon Palace</t>
  </si>
  <si>
    <t>Udaipur</t>
  </si>
  <si>
    <t>Udaipur Old City</t>
  </si>
  <si>
    <t>Shimla</t>
  </si>
  <si>
    <t>Rampur</t>
  </si>
  <si>
    <t>Sangla</t>
  </si>
  <si>
    <t>Chitkul</t>
  </si>
  <si>
    <t>Reckong Peo</t>
  </si>
  <si>
    <t>Kalpa</t>
  </si>
  <si>
    <t>Kinnaur</t>
  </si>
  <si>
    <t>Nako</t>
  </si>
  <si>
    <t>Tabo</t>
  </si>
  <si>
    <t>Dhankar</t>
  </si>
  <si>
    <t>Kaza</t>
  </si>
  <si>
    <t>Kaza Market</t>
  </si>
  <si>
    <t>Langza</t>
  </si>
  <si>
    <t>Hikkim</t>
  </si>
  <si>
    <t>Komic</t>
  </si>
  <si>
    <t>Key Monastery</t>
  </si>
  <si>
    <t>Kibber</t>
  </si>
  <si>
    <t>Chicham Bridge</t>
  </si>
  <si>
    <t>Losar</t>
  </si>
  <si>
    <t>Kunzum Pass</t>
  </si>
  <si>
    <t>Chandratal</t>
  </si>
  <si>
    <t>Batal</t>
  </si>
  <si>
    <t>Kochi</t>
  </si>
  <si>
    <t>Fort Kochi</t>
  </si>
  <si>
    <t>Chinese Fishing Nets</t>
  </si>
  <si>
    <t>Mattancherry</t>
  </si>
  <si>
    <t>Jew Town</t>
  </si>
  <si>
    <t>Mattancherry Palace</t>
  </si>
  <si>
    <t>Alleppey</t>
  </si>
  <si>
    <t>Alappuzha Backwaters</t>
  </si>
  <si>
    <t>Alleppey Beach</t>
  </si>
  <si>
    <t>Local Villages</t>
  </si>
  <si>
    <t>Munnar</t>
  </si>
  <si>
    <t>Tea Plantations</t>
  </si>
  <si>
    <t>Tea Gardens</t>
  </si>
  <si>
    <t>Tea Museum</t>
  </si>
  <si>
    <t>Local Viewpoints</t>
  </si>
  <si>
    <t>Mall Road</t>
  </si>
  <si>
    <t>Kalpa Monastery</t>
  </si>
  <si>
    <t>Roghi Village</t>
  </si>
  <si>
    <t>Haldighati</t>
  </si>
  <si>
    <t>Haldighati Museum</t>
  </si>
  <si>
    <t>Chetak Smarak</t>
  </si>
  <si>
    <t>Kumbhalgarh Fort</t>
  </si>
  <si>
    <t>Chittorgarh</t>
  </si>
  <si>
    <t>Chittorgarh Fort</t>
  </si>
  <si>
    <t>Meera Bai Temple</t>
  </si>
  <si>
    <t>Rani Padmini Palace</t>
  </si>
  <si>
    <t>Vijay Stambh</t>
  </si>
  <si>
    <t>Madurai</t>
  </si>
  <si>
    <t>Meenakshi Amman Temple</t>
  </si>
  <si>
    <t>Madurai Old City</t>
  </si>
  <si>
    <t>Thirumalai Nayakkar Palace</t>
  </si>
  <si>
    <t>Madurai Markets</t>
  </si>
  <si>
    <t>Rameswaram</t>
  </si>
  <si>
    <t>Ramanathaswamy Temple</t>
  </si>
  <si>
    <t>Pamban Bridge</t>
  </si>
  <si>
    <t>Dhanushkodi</t>
  </si>
  <si>
    <t>Agni Theertham</t>
  </si>
  <si>
    <t>Kanyakumari</t>
  </si>
  <si>
    <t>Vivekananda Rock Memorial</t>
  </si>
  <si>
    <t>Thiruvalluvar Statue</t>
  </si>
  <si>
    <t>Kanyakumari Beach</t>
  </si>
  <si>
    <t>Railway Station</t>
  </si>
  <si>
    <t>Guwahati</t>
  </si>
  <si>
    <t>Kamakhya Temple</t>
  </si>
  <si>
    <t>Brahmaputra River</t>
  </si>
  <si>
    <t>Shillong</t>
  </si>
  <si>
    <t>Police Bazaar</t>
  </si>
  <si>
    <t>Elephant Falls</t>
  </si>
  <si>
    <t>Shillong Viewpoints</t>
  </si>
  <si>
    <t>Cherrapunji</t>
  </si>
  <si>
    <t>Nohkalikai Falls</t>
  </si>
  <si>
    <t>Dawki</t>
  </si>
  <si>
    <t>Umngot River</t>
  </si>
  <si>
    <t>Mawlynnong</t>
  </si>
  <si>
    <t>Meghalaya Villages</t>
  </si>
  <si>
    <t>Gangtok</t>
  </si>
  <si>
    <t>MG Marg</t>
  </si>
  <si>
    <t>Enchey Monastery</t>
  </si>
  <si>
    <t>Gangtok Viewpoints</t>
  </si>
  <si>
    <t>North Sikkim</t>
  </si>
  <si>
    <t>Lachung</t>
  </si>
  <si>
    <t>Yumthang Valley</t>
  </si>
  <si>
    <t>Darjeeling</t>
  </si>
  <si>
    <t>Tiger Hill</t>
  </si>
  <si>
    <t>Chandratal Lake</t>
  </si>
  <si>
    <t>Triveni Sangam</t>
  </si>
  <si>
    <t>Bade Hanuman Mandir</t>
  </si>
  <si>
    <t>Akshay Vat</t>
  </si>
  <si>
    <t>Veni Madhav Temple</t>
  </si>
  <si>
    <t>Alopi Shankari Temple</t>
  </si>
  <si>
    <t>Anand Bhawan</t>
  </si>
  <si>
    <t>Chandrashekhar Azad Park</t>
  </si>
  <si>
    <t>Prayagraj</t>
  </si>
  <si>
    <t>Ayodhya</t>
  </si>
  <si>
    <t>Ram Mandir</t>
  </si>
  <si>
    <t>Hanuman Garhi</t>
  </si>
  <si>
    <t>Saryu Ghat</t>
  </si>
  <si>
    <t>Varanasi</t>
  </si>
  <si>
    <t>Dashashwamedh Ghat</t>
  </si>
  <si>
    <t>Godowlia</t>
  </si>
  <si>
    <t>Old Varanasi</t>
  </si>
  <si>
    <t>Assi Ghat</t>
  </si>
  <si>
    <t>Vindhyachal Dham</t>
  </si>
  <si>
    <t>Vindhyavasini Temple</t>
  </si>
  <si>
    <t>Vindhyachal</t>
  </si>
  <si>
    <t>Aizawl</t>
  </si>
  <si>
    <t>Bara Bazar</t>
  </si>
  <si>
    <t>Aizawl City Centre</t>
  </si>
  <si>
    <t>Mizoram State Museum</t>
  </si>
  <si>
    <t>Local Cafes</t>
  </si>
  <si>
    <t>Reiek</t>
  </si>
  <si>
    <t>Reiek Heritage Village</t>
  </si>
  <si>
    <t>Reiek Hills</t>
  </si>
  <si>
    <t>Durtlang Hills</t>
  </si>
  <si>
    <t>Food Spots</t>
  </si>
  <si>
    <t>Lengpui Airport</t>
  </si>
  <si>
    <t>Daraganj</t>
  </si>
  <si>
    <t>Ramlila Venues</t>
  </si>
  <si>
    <t>Pattarchatti</t>
  </si>
  <si>
    <t>Pajawa</t>
  </si>
  <si>
    <t>Katra</t>
  </si>
  <si>
    <t>Local Ramlila Venues</t>
  </si>
  <si>
    <t>Prayagraj City</t>
  </si>
  <si>
    <t>Dimapur</t>
  </si>
  <si>
    <t>Kohima</t>
  </si>
  <si>
    <t>Kisama Heritage Village</t>
  </si>
  <si>
    <t>Kohima War Cemetery</t>
  </si>
  <si>
    <t>Kohima Market</t>
  </si>
  <si>
    <t>Khonoma Village</t>
  </si>
  <si>
    <t>Kargil Town</t>
  </si>
  <si>
    <t>Kargil Bazaar</t>
  </si>
  <si>
    <t>Local Market</t>
  </si>
  <si>
    <t>Suru Valley</t>
  </si>
  <si>
    <t>Sankoo</t>
  </si>
  <si>
    <t>Rangdum Route</t>
  </si>
  <si>
    <t>Kargil War Memorial</t>
  </si>
  <si>
    <t>Nearby Villages</t>
  </si>
  <si>
    <t>Suru River</t>
  </si>
  <si>
    <t>Mathura</t>
  </si>
  <si>
    <t>Mathura Old City</t>
  </si>
  <si>
    <t>Vrindavan</t>
  </si>
  <si>
    <t>Banke Bihari Temple Area</t>
  </si>
  <si>
    <t>Braj Region</t>
  </si>
  <si>
    <t>Barsana</t>
  </si>
  <si>
    <t>Nandgaon</t>
  </si>
  <si>
    <t>Kinnaur Villages</t>
  </si>
  <si>
    <t>Festival Host Village</t>
  </si>
  <si>
    <t>Nearby Viewpoints</t>
  </si>
  <si>
    <t>Varanasi Old City</t>
  </si>
  <si>
    <t>Ganga Ghats</t>
  </si>
  <si>
    <t>Varanasi Riverfront</t>
  </si>
  <si>
    <t>Ram Path</t>
  </si>
  <si>
    <t>Ram Mandir Area</t>
  </si>
  <si>
    <t>Ram Ki Paidi</t>
  </si>
  <si>
    <t>Sarayu Riverfront</t>
  </si>
  <si>
    <t>Ayodhya Old City</t>
  </si>
  <si>
    <t>Mysuru</t>
  </si>
  <si>
    <t>Mysore Palace</t>
  </si>
  <si>
    <t>Mysuru City</t>
  </si>
  <si>
    <t>Kuppanna Park</t>
  </si>
  <si>
    <t>Devaraja Market</t>
  </si>
  <si>
    <t>Jumboo Savari Route</t>
  </si>
  <si>
    <t>Chamundi Hills</t>
  </si>
  <si>
    <t>Pushkar Lake</t>
  </si>
  <si>
    <t>Pushkar Old Town</t>
  </si>
  <si>
    <t>Pushkar Town</t>
  </si>
  <si>
    <t>Authorised Celebration Areas</t>
  </si>
  <si>
    <t>Savitri Temple Area</t>
  </si>
  <si>
    <t>Pushkar</t>
  </si>
  <si>
    <t>Ajmer</t>
  </si>
  <si>
    <t>Kolkata</t>
  </si>
  <si>
    <t>North Kolkata</t>
  </si>
  <si>
    <t>Kumartuli</t>
  </si>
  <si>
    <t>Central Kolkata</t>
  </si>
  <si>
    <t>South Kolkata</t>
  </si>
  <si>
    <t>Kolkata Markets</t>
  </si>
  <si>
    <t>Local Puja Pandals</t>
  </si>
  <si>
    <t>Hooghly Riverfront</t>
  </si>
  <si>
    <t>Sangla Village</t>
  </si>
  <si>
    <t>Sangla Market</t>
  </si>
  <si>
    <t>Baspa Valley</t>
  </si>
  <si>
    <t>Ziro Valley</t>
  </si>
  <si>
    <t>Hong Village</t>
  </si>
  <si>
    <t>Hapoli</t>
  </si>
  <si>
    <t>Ahmedabad</t>
  </si>
  <si>
    <t>Gujarat</t>
  </si>
  <si>
    <t>sort_order</t>
  </si>
  <si>
    <t>location_name</t>
  </si>
  <si>
    <t>tag_id</t>
  </si>
  <si>
    <t>category</t>
  </si>
  <si>
    <t>value</t>
  </si>
  <si>
    <t>used_by_itineraries</t>
  </si>
  <si>
    <t>occasion</t>
  </si>
  <si>
    <t>long-weekend</t>
  </si>
  <si>
    <t>travel_style</t>
  </si>
  <si>
    <t>backpacker</t>
  </si>
  <si>
    <t>culture</t>
  </si>
  <si>
    <t>history</t>
  </si>
  <si>
    <t>road-trip</t>
  </si>
  <si>
    <t>heritage</t>
  </si>
  <si>
    <t>local-food</t>
  </si>
  <si>
    <t>folk-art</t>
  </si>
  <si>
    <t>crafts</t>
  </si>
  <si>
    <t>season</t>
  </si>
  <si>
    <t>winter</t>
  </si>
  <si>
    <t>pleasant</t>
  </si>
  <si>
    <t>trip_type</t>
  </si>
  <si>
    <t>desert</t>
  </si>
  <si>
    <t>forts</t>
  </si>
  <si>
    <t>city-exploration</t>
  </si>
  <si>
    <t>weekend</t>
  </si>
  <si>
    <t>slow-travel</t>
  </si>
  <si>
    <t>camping</t>
  </si>
  <si>
    <t>spontaneous</t>
  </si>
  <si>
    <t>nature</t>
  </si>
  <si>
    <t>photography</t>
  </si>
  <si>
    <t>villages</t>
  </si>
  <si>
    <t>autumn</t>
  </si>
  <si>
    <t>mountains</t>
  </si>
  <si>
    <t>lakes</t>
  </si>
  <si>
    <t>adventure</t>
  </si>
  <si>
    <t>summer</t>
  </si>
  <si>
    <t>monsoon</t>
  </si>
  <si>
    <t>solo</t>
  </si>
  <si>
    <t>friends</t>
  </si>
  <si>
    <t>couple</t>
  </si>
  <si>
    <t>family</t>
  </si>
  <si>
    <t>waterfalls</t>
  </si>
  <si>
    <t>beaches</t>
  </si>
  <si>
    <t>backwaters</t>
  </si>
  <si>
    <t>spiritual</t>
  </si>
  <si>
    <t>festivals</t>
  </si>
  <si>
    <t>temples</t>
  </si>
  <si>
    <t>coastal</t>
  </si>
  <si>
    <t>valleys</t>
  </si>
  <si>
    <t>festival</t>
  </si>
  <si>
    <t>local-festivals</t>
  </si>
  <si>
    <t>local-culture</t>
  </si>
  <si>
    <t>religious-heritage</t>
  </si>
  <si>
    <t>cultural</t>
  </si>
  <si>
    <t>food</t>
  </si>
  <si>
    <t>spring</t>
  </si>
  <si>
    <t>festive</t>
  </si>
  <si>
    <t>city-break</t>
  </si>
  <si>
    <t>itinerary_title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</si>
</sst>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F3A5F"/>
      <sz val="14"/>
      <name val="Arial"/>
    </font>
    <font>
      <sz val="10"/>
      <name val="Arial"/>
    </font>
    <font>
      <b/>
      <color rgb="FF1F3A5F"/>
      <sz val="11"/>
      <name val="Arial"/>
    </font>
    <font>
      <color rgb="FF000000"/>
      <sz val="10"/>
      <name val="Arial"/>
    </font>
    <font>
      <b/>
      <color rgb="FFFFFFFF"/>
      <sz val="10"/>
      <name val="Arial"/>
    </font>
    <font>
      <color rgb="FF2C3E50"/>
      <sz val="12"/>
      <name val="Times"/>
    </font>
    <font>
      <color rgb="FF2C3E50"/>
      <sz val="10"/>
      <name val="Arial"/>
    </font>
  </fonts>
  <fills count="5">
    <fill>
      <patternFill patternType="none"/>
    </fill>
    <fill>
      <patternFill patternType="gray125"/>
    </fill>
    <fill>
      <patternFill patternType="solid">
        <fgColor rgb="FF1F3A5F"/>
      </patternFill>
    </fill>
    <fill>
      <patternFill patternType="solid">
        <fgColor rgb="FF5B7A99"/>
      </patternFill>
    </fill>
    <fill>
      <patternFill patternType="solid">
        <fgColor rgb="FFE8EEF5"/>
      </patternFill>
    </fill>
  </fills>
  <borders count="3">
    <border>
      <left/>
      <right/>
      <top/>
      <bottom/>
      <diagonal/>
    </border>
    <border>
      <left style="thin">
        <color rgb="FFD0D7DE"/>
      </left>
      <right style="thin">
        <color rgb="FFD0D7DE"/>
      </right>
      <top style="thin">
        <color rgb="FFD0D7DE"/>
      </top>
      <bottom style="thin">
        <color rgb="FFD0D7DE"/>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vertical="center" wrapText="1"/>
    </xf>
    <xf numFmtId="0" fontId="5" fillId="3" borderId="0" xfId="0" applyFont="1" applyFill="1" applyAlignment="1">
      <alignment vertical="center" wrapText="1"/>
    </xf>
    <xf numFmtId="0" fontId="2" fillId="0" borderId="1" xfId="0" applyFont="1" applyBorder="1"/>
    <xf numFmtId="0" fontId="2" fillId="4" borderId="1" xfId="0" applyFont="1" applyFill="1" applyBorder="1"/>
    <xf numFmtId="0" fontId="5" fillId="3" borderId="0" xfId="0" applyFont="1" applyFill="1" applyAlignment="1">
      <alignment horizontal="center" vertical="center"/>
    </xf>
    <xf numFmtId="0" fontId="2" fillId="0" borderId="1" xfId="0" applyFont="1" applyBorder="1" applyAlignment="1">
      <alignment horizontal="center"/>
    </xf>
    <xf numFmtId="0" fontId="2" fillId="0" borderId="1" xfId="0" applyFont="1" applyBorder="1" applyAlignment="1">
      <alignment vertical="top"/>
    </xf>
    <xf numFmtId="0" fontId="2" fillId="0" borderId="1" xfId="0" applyFont="1" applyBorder="1" applyAlignment="1">
      <alignment vertical="top" wrapText="1"/>
    </xf>
    <xf numFmtId="0" fontId="4" fillId="4" borderId="1" xfId="0" applyFont="1" applyFill="1" applyBorder="1" applyAlignment="1">
      <alignment vertical="top"/>
    </xf>
    <xf numFmtId="0" fontId="6" fillId="0" borderId="0" xfId="0" applyFont="1" applyAlignment="1">
      <alignment vertical="center"/>
    </xf>
    <xf numFmtId="0" fontId="7" fillId="0" borderId="2"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FormatPr defaultRowHeight="15" outlineLevelRow="0" outlineLevelCol="0" x14ac:dyDescent="55"/>
  <cols>
    <col min="1" max="1" width="42.142857142857146" customWidth="1"/>
    <col min="2" max="24" width="13.571428571428571" customWidth="1"/>
  </cols>
  <sheetData>
    <row r="1" ht="17.25" customHeight="1" spans="1:1" x14ac:dyDescent="0.25">
      <c r="A1" s="1" t="s">
        <v>0</v>
      </c>
    </row>
    <row r="2" ht="15" customHeight="1" spans="1:1" x14ac:dyDescent="0.25">
      <c r="A2" s="2"/>
    </row>
    <row r="3" ht="15" customHeight="1" spans="1:1" x14ac:dyDescent="0.25">
      <c r="A3" s="3" t="s">
        <v>1</v>
      </c>
    </row>
    <row r="4" ht="15" customHeight="1" spans="1:1" x14ac:dyDescent="0.25">
      <c r="A4" s="2" t="s">
        <v>2</v>
      </c>
    </row>
    <row r="5" ht="15" customHeight="1" spans="1:1" x14ac:dyDescent="0.25">
      <c r="A5" s="2" t="s">
        <v>3</v>
      </c>
    </row>
    <row r="6" ht="15" customHeight="1" spans="1:1" x14ac:dyDescent="0.25">
      <c r="A6" s="2" t="s">
        <v>4</v>
      </c>
    </row>
    <row r="7" ht="15" customHeight="1" spans="1:1" x14ac:dyDescent="0.25">
      <c r="A7" s="2" t="s">
        <v>5</v>
      </c>
    </row>
    <row r="8" ht="15" customHeight="1" spans="1:1" x14ac:dyDescent="0.25">
      <c r="A8" s="2" t="s">
        <v>6</v>
      </c>
    </row>
    <row r="9" ht="15" customHeight="1" spans="1:1" x14ac:dyDescent="0.25">
      <c r="A9" s="2" t="s">
        <v>7</v>
      </c>
    </row>
    <row r="10" ht="15" customHeight="1" spans="1:1" x14ac:dyDescent="0.25">
      <c r="A10" s="2" t="s">
        <v>8</v>
      </c>
    </row>
    <row r="11" ht="15" customHeight="1" spans="1:1" x14ac:dyDescent="0.25">
      <c r="A11" s="2"/>
    </row>
    <row r="12" ht="15" customHeight="1" spans="1:1" x14ac:dyDescent="0.25">
      <c r="A12" s="3" t="s">
        <v>9</v>
      </c>
    </row>
    <row r="13" ht="15" customHeight="1" spans="1:1" x14ac:dyDescent="0.25">
      <c r="A13" s="2" t="s">
        <v>10</v>
      </c>
    </row>
    <row r="14" ht="15" customHeight="1" spans="1:1" x14ac:dyDescent="0.25">
      <c r="A14" s="2" t="s">
        <v>11</v>
      </c>
    </row>
    <row r="15" ht="15" customHeight="1" spans="1:1" x14ac:dyDescent="0.25">
      <c r="A15" s="2"/>
    </row>
    <row r="16" ht="15" customHeight="1" spans="1:1" x14ac:dyDescent="0.25">
      <c r="A16" s="3"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t="s">
        <v>17</v>
      </c>
    </row>
    <row r="22" ht="15" customHeight="1" spans="1:1" x14ac:dyDescent="0.25">
      <c r="A22" s="2" t="s">
        <v>18</v>
      </c>
    </row>
    <row r="23" ht="15" customHeight="1" spans="1:1" x14ac:dyDescent="0.25">
      <c r="A23" s="2" t="s">
        <v>19</v>
      </c>
    </row>
    <row r="24" ht="15" customHeight="1" spans="1:1" x14ac:dyDescent="0.25">
      <c r="A24" s="2"/>
    </row>
    <row r="25" ht="15" customHeight="1" spans="1:1" x14ac:dyDescent="0.25">
      <c r="A25" s="3" t="s">
        <v>20</v>
      </c>
    </row>
    <row r="26" ht="15" customHeight="1" spans="1:1" x14ac:dyDescent="0.25">
      <c r="A26" s="2" t="s">
        <v>21</v>
      </c>
    </row>
    <row r="27" ht="15" customHeight="1" spans="1:1" x14ac:dyDescent="0.25">
      <c r="A27" s="2" t="s">
        <v>22</v>
      </c>
    </row>
    <row r="28" ht="15" customHeight="1" spans="1:1" x14ac:dyDescent="0.25">
      <c r="A28" s="2" t="s">
        <v>23</v>
      </c>
    </row>
    <row r="29" ht="15" customHeight="1" spans="1:1" x14ac:dyDescent="0.25">
      <c r="A29" s="2" t="s">
        <v>24</v>
      </c>
    </row>
    <row r="30" ht="15" customHeight="1" spans="1:1" x14ac:dyDescent="0.25">
      <c r="A30" s="2" t="s">
        <v>25</v>
      </c>
    </row>
    <row r="31" ht="15" customHeight="1" spans="1:1" x14ac:dyDescent="0.25">
      <c r="A31" s="2" t="s">
        <v>26</v>
      </c>
    </row>
    <row r="32" ht="15" customHeight="1" spans="1:1" x14ac:dyDescent="0.25">
      <c r="A32" s="2" t="s">
        <v>27</v>
      </c>
    </row>
    <row r="34" spans="1:1" x14ac:dyDescent="0.25">
      <c r="A34" s="3" t="s">
        <v>28</v>
      </c>
    </row>
    <row r="35" spans="1:1" x14ac:dyDescent="0.25">
      <c r="A35" s="4" t="s">
        <v>29</v>
      </c>
    </row>
    <row r="36" spans="1:1" x14ac:dyDescent="0.25">
      <c r="A36" s="4" t="s">
        <v>30</v>
      </c>
    </row>
    <row r="37" spans="1:1" x14ac:dyDescent="0.25">
      <c r="A37" s="4" t="s">
        <v>31</v>
      </c>
    </row>
    <row r="38" spans="1:1" x14ac:dyDescent="0.25">
      <c r="A38" t="s">
        <v>32</v>
      </c>
    </row>
    <row r="39" spans="1:1" x14ac:dyDescent="0.25">
      <c r="A39" t="s">
        <v>33</v>
      </c>
    </row>
    <row r="40" spans="1:1" x14ac:dyDescent="0.25">
      <c r="A40" t="s">
        <v>34</v>
      </c>
    </row>
    <row r="41" spans="1:1" x14ac:dyDescent="0.25">
      <c r="A41"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4" customWidth="1"/>
    <col min="3" max="3" width="10" customWidth="1"/>
    <col min="4" max="4" width="26" customWidth="1"/>
    <col min="5" max="5" width="15" customWidth="1"/>
    <col min="6" max="6" width="12" customWidth="1"/>
    <col min="7" max="11" width="9.285714285714286" customWidth="1"/>
    <col min="12" max="12" width="12" customWidth="1"/>
    <col min="13" max="13" width="14" customWidth="1"/>
    <col min="14" max="14" width="28" customWidth="1"/>
    <col min="15" max="24" width="13.571428571428571" customWidth="1"/>
  </cols>
  <sheetData>
    <row r="1" ht="30" customHeight="1" spans="1:14" x14ac:dyDescent="0.25">
      <c r="A1" s="5" t="s">
        <v>36</v>
      </c>
      <c r="B1" s="5" t="s">
        <v>37</v>
      </c>
      <c r="C1" s="5" t="s">
        <v>38</v>
      </c>
      <c r="D1" s="5" t="s">
        <v>39</v>
      </c>
      <c r="E1" s="5" t="s">
        <v>40</v>
      </c>
      <c r="F1" s="5" t="s">
        <v>41</v>
      </c>
      <c r="G1" s="5" t="s">
        <v>42</v>
      </c>
      <c r="H1" s="5" t="s">
        <v>43</v>
      </c>
      <c r="I1" s="5" t="s">
        <v>44</v>
      </c>
      <c r="J1" s="5" t="s">
        <v>45</v>
      </c>
      <c r="K1" s="5" t="s">
        <v>46</v>
      </c>
      <c r="L1" s="6" t="s">
        <v>47</v>
      </c>
      <c r="M1" s="6" t="s">
        <v>48</v>
      </c>
      <c r="N1" s="6" t="s">
        <v>49</v>
      </c>
    </row>
    <row r="2" spans="1:14" x14ac:dyDescent="0.25">
      <c r="A2" s="7">
        <v>1</v>
      </c>
      <c r="B2" s="7" t="s">
        <v>50</v>
      </c>
      <c r="C2" s="7">
        <v>1</v>
      </c>
      <c r="D2" s="7" t="s">
        <v>51</v>
      </c>
      <c r="E2" s="7" t="s">
        <v>52</v>
      </c>
      <c r="F2" s="7" t="s">
        <v>53</v>
      </c>
      <c r="G2" s="7"/>
      <c r="H2" s="7"/>
      <c r="I2" s="7"/>
      <c r="J2" s="7"/>
      <c r="K2" s="7"/>
      <c r="L2" s="8">
        <f>A2&amp;"."&amp;C2</f>
      </c>
      <c r="M2" s="8">
        <f>SUM(INDEX(Filter_Matrix!$C$2:$AL$100,0,ROW()-1))</f>
      </c>
      <c r="N2" s="8">
        <f>IF(I2="","",IFERROR(INDEX(Tags!$C:$C,MATCH(I2,Tags!$A:$A,0)),"?")&amp;IF(J2="","",", "&amp;IFERROR(INDEX(Tags!$C:$C,MATCH(J2,Tags!$A:$A,0)),"?"))&amp;IF(K2="","",", "&amp;IFERROR(INDEX(Tags!$C:$C,MATCH(K2,Tags!$A:$A,0)),"?")))</f>
      </c>
    </row>
    <row r="3" spans="1:14" x14ac:dyDescent="0.25">
      <c r="A3" s="7">
        <v>1</v>
      </c>
      <c r="B3" s="7" t="s">
        <v>50</v>
      </c>
      <c r="C3" s="7">
        <v>2</v>
      </c>
      <c r="D3" s="7" t="s">
        <v>54</v>
      </c>
      <c r="E3" s="7" t="s">
        <v>52</v>
      </c>
      <c r="F3" s="7" t="s">
        <v>55</v>
      </c>
      <c r="G3" s="7"/>
      <c r="H3" s="7"/>
      <c r="I3" s="7"/>
      <c r="J3" s="7"/>
      <c r="K3" s="7"/>
      <c r="L3" s="8">
        <f>A3&amp;"."&amp;C3</f>
      </c>
      <c r="M3" s="8">
        <f>SUM(INDEX(Filter_Matrix!$C$2:$AL$100,0,ROW()-1))</f>
      </c>
      <c r="N3" s="8">
        <f>IF(I3="","",IFERROR(INDEX(Tags!$C:$C,MATCH(I3,Tags!$A:$A,0)),"?")&amp;IF(J3="","",", "&amp;IFERROR(INDEX(Tags!$C:$C,MATCH(J3,Tags!$A:$A,0)),"?"))&amp;IF(K3="","",", "&amp;IFERROR(INDEX(Tags!$C:$C,MATCH(K3,Tags!$A:$A,0)),"?")))</f>
      </c>
    </row>
    <row r="4" spans="1:14" x14ac:dyDescent="0.25">
      <c r="A4" s="7">
        <v>1</v>
      </c>
      <c r="B4" s="7" t="s">
        <v>50</v>
      </c>
      <c r="C4" s="7">
        <v>3</v>
      </c>
      <c r="D4" s="7" t="s">
        <v>56</v>
      </c>
      <c r="E4" s="7" t="s">
        <v>52</v>
      </c>
      <c r="F4" s="7" t="s">
        <v>57</v>
      </c>
      <c r="G4" s="7"/>
      <c r="H4" s="7"/>
      <c r="I4" s="7"/>
      <c r="J4" s="7"/>
      <c r="K4" s="7"/>
      <c r="L4" s="8">
        <f>A4&amp;"."&amp;C4</f>
      </c>
      <c r="M4" s="8">
        <f>SUM(INDEX(Filter_Matrix!$C$2:$AL$100,0,ROW()-1))</f>
      </c>
      <c r="N4" s="8">
        <f>IF(I4="","",IFERROR(INDEX(Tags!$C:$C,MATCH(I4,Tags!$A:$A,0)),"?")&amp;IF(J4="","",", "&amp;IFERROR(INDEX(Tags!$C:$C,MATCH(J4,Tags!$A:$A,0)),"?"))&amp;IF(K4="","",", "&amp;IFERROR(INDEX(Tags!$C:$C,MATCH(K4,Tags!$A:$A,0)),"?")))</f>
      </c>
    </row>
    <row r="5" spans="1:14" x14ac:dyDescent="0.25">
      <c r="A5" s="7">
        <v>1</v>
      </c>
      <c r="B5" s="7" t="s">
        <v>50</v>
      </c>
      <c r="C5" s="7">
        <v>4</v>
      </c>
      <c r="D5" s="7" t="s">
        <v>58</v>
      </c>
      <c r="E5" s="7" t="s">
        <v>52</v>
      </c>
      <c r="F5" s="7" t="s">
        <v>59</v>
      </c>
      <c r="G5" s="7"/>
      <c r="H5" s="7"/>
      <c r="I5" s="7"/>
      <c r="J5" s="7"/>
      <c r="K5" s="7"/>
      <c r="L5" s="8">
        <f>A5&amp;"."&amp;C5</f>
      </c>
      <c r="M5" s="8">
        <f>SUM(INDEX(Filter_Matrix!$C$2:$AL$100,0,ROW()-1))</f>
      </c>
      <c r="N5" s="8">
        <f>IF(I5="","",IFERROR(INDEX(Tags!$C:$C,MATCH(I5,Tags!$A:$A,0)),"?")&amp;IF(J5="","",", "&amp;IFERROR(INDEX(Tags!$C:$C,MATCH(J5,Tags!$A:$A,0)),"?"))&amp;IF(K5="","",", "&amp;IFERROR(INDEX(Tags!$C:$C,MATCH(K5,Tags!$A:$A,0)),"?")))</f>
      </c>
    </row>
    <row r="6" spans="1:14" x14ac:dyDescent="0.25">
      <c r="A6" s="7">
        <v>1</v>
      </c>
      <c r="B6" s="7" t="s">
        <v>50</v>
      </c>
      <c r="C6" s="7">
        <v>5</v>
      </c>
      <c r="D6" s="7" t="s">
        <v>60</v>
      </c>
      <c r="E6" s="7" t="s">
        <v>52</v>
      </c>
      <c r="F6" s="7" t="s">
        <v>61</v>
      </c>
      <c r="G6" s="7"/>
      <c r="H6" s="7"/>
      <c r="I6" s="7"/>
      <c r="J6" s="7"/>
      <c r="K6" s="7"/>
      <c r="L6" s="8">
        <f>A6&amp;"."&amp;C6</f>
      </c>
      <c r="M6" s="8">
        <f>SUM(INDEX(Filter_Matrix!$C$2:$AL$100,0,ROW()-1))</f>
      </c>
      <c r="N6" s="8">
        <f>IF(I6="","",IFERROR(INDEX(Tags!$C:$C,MATCH(I6,Tags!$A:$A,0)),"?")&amp;IF(J6="","",", "&amp;IFERROR(INDEX(Tags!$C:$C,MATCH(J6,Tags!$A:$A,0)),"?"))&amp;IF(K6="","",", "&amp;IFERROR(INDEX(Tags!$C:$C,MATCH(K6,Tags!$A:$A,0)),"?")))</f>
      </c>
    </row>
    <row r="7" spans="1:14" x14ac:dyDescent="0.25">
      <c r="A7" s="7">
        <v>1</v>
      </c>
      <c r="B7" s="7" t="s">
        <v>50</v>
      </c>
      <c r="C7" s="7">
        <v>6</v>
      </c>
      <c r="D7" s="7" t="s">
        <v>62</v>
      </c>
      <c r="E7" s="7" t="s">
        <v>52</v>
      </c>
      <c r="F7" s="7" t="s">
        <v>63</v>
      </c>
      <c r="G7" s="7"/>
      <c r="H7" s="7"/>
      <c r="I7" s="7"/>
      <c r="J7" s="7"/>
      <c r="K7" s="7"/>
      <c r="L7" s="8">
        <f>A7&amp;"."&amp;C7</f>
      </c>
      <c r="M7" s="8">
        <f>SUM(INDEX(Filter_Matrix!$C$2:$AL$100,0,ROW()-1))</f>
      </c>
      <c r="N7" s="8">
        <f>IF(I7="","",IFERROR(INDEX(Tags!$C:$C,MATCH(I7,Tags!$A:$A,0)),"?")&amp;IF(J7="","",", "&amp;IFERROR(INDEX(Tags!$C:$C,MATCH(J7,Tags!$A:$A,0)),"?"))&amp;IF(K7="","",", "&amp;IFERROR(INDEX(Tags!$C:$C,MATCH(K7,Tags!$A:$A,0)),"?")))</f>
      </c>
    </row>
    <row r="8" spans="1:14" x14ac:dyDescent="0.25">
      <c r="A8" s="7">
        <v>2</v>
      </c>
      <c r="B8" s="7" t="s">
        <v>64</v>
      </c>
      <c r="C8" s="7">
        <v>1</v>
      </c>
      <c r="D8" s="7" t="s">
        <v>65</v>
      </c>
      <c r="E8" s="7" t="s">
        <v>66</v>
      </c>
      <c r="F8" s="7"/>
      <c r="G8" s="7">
        <v>0</v>
      </c>
      <c r="H8" s="7">
        <v>4999</v>
      </c>
      <c r="I8" s="7"/>
      <c r="J8" s="7"/>
      <c r="K8" s="7"/>
      <c r="L8" s="8">
        <f>A8&amp;"."&amp;C8</f>
      </c>
      <c r="M8" s="8">
        <f>SUM(INDEX(Filter_Matrix!$C$2:$AL$100,0,ROW()-1))</f>
      </c>
      <c r="N8" s="8">
        <f>IF(I8="","",IFERROR(INDEX(Tags!$C:$C,MATCH(I8,Tags!$A:$A,0)),"?")&amp;IF(J8="","",", "&amp;IFERROR(INDEX(Tags!$C:$C,MATCH(J8,Tags!$A:$A,0)),"?"))&amp;IF(K8="","",", "&amp;IFERROR(INDEX(Tags!$C:$C,MATCH(K8,Tags!$A:$A,0)),"?")))</f>
      </c>
    </row>
    <row r="9" spans="1:14" x14ac:dyDescent="0.25">
      <c r="A9" s="7">
        <v>2</v>
      </c>
      <c r="B9" s="7" t="s">
        <v>64</v>
      </c>
      <c r="C9" s="7">
        <v>2</v>
      </c>
      <c r="D9" s="7" t="s">
        <v>67</v>
      </c>
      <c r="E9" s="7" t="s">
        <v>66</v>
      </c>
      <c r="F9" s="7"/>
      <c r="G9" s="7">
        <v>5000</v>
      </c>
      <c r="H9" s="7">
        <v>7999</v>
      </c>
      <c r="I9" s="7"/>
      <c r="J9" s="7"/>
      <c r="K9" s="7"/>
      <c r="L9" s="8">
        <f>A9&amp;"."&amp;C9</f>
      </c>
      <c r="M9" s="8">
        <f>SUM(INDEX(Filter_Matrix!$C$2:$AL$100,0,ROW()-1))</f>
      </c>
      <c r="N9" s="8">
        <f>IF(I9="","",IFERROR(INDEX(Tags!$C:$C,MATCH(I9,Tags!$A:$A,0)),"?")&amp;IF(J9="","",", "&amp;IFERROR(INDEX(Tags!$C:$C,MATCH(J9,Tags!$A:$A,0)),"?"))&amp;IF(K9="","",", "&amp;IFERROR(INDEX(Tags!$C:$C,MATCH(K9,Tags!$A:$A,0)),"?")))</f>
      </c>
    </row>
    <row r="10" spans="1:14" x14ac:dyDescent="0.25">
      <c r="A10" s="7">
        <v>2</v>
      </c>
      <c r="B10" s="7" t="s">
        <v>64</v>
      </c>
      <c r="C10" s="7">
        <v>3</v>
      </c>
      <c r="D10" s="7" t="s">
        <v>68</v>
      </c>
      <c r="E10" s="7" t="s">
        <v>66</v>
      </c>
      <c r="F10" s="7"/>
      <c r="G10" s="7">
        <v>8000</v>
      </c>
      <c r="H10" s="7">
        <v>11999</v>
      </c>
      <c r="I10" s="7"/>
      <c r="J10" s="7"/>
      <c r="K10" s="7"/>
      <c r="L10" s="8">
        <f>A10&amp;"."&amp;C10</f>
      </c>
      <c r="M10" s="8">
        <f>SUM(INDEX(Filter_Matrix!$C$2:$AL$100,0,ROW()-1))</f>
      </c>
      <c r="N10" s="8">
        <f>IF(I10="","",IFERROR(INDEX(Tags!$C:$C,MATCH(I10,Tags!$A:$A,0)),"?")&amp;IF(J10="","",", "&amp;IFERROR(INDEX(Tags!$C:$C,MATCH(J10,Tags!$A:$A,0)),"?"))&amp;IF(K10="","",", "&amp;IFERROR(INDEX(Tags!$C:$C,MATCH(K10,Tags!$A:$A,0)),"?")))</f>
      </c>
    </row>
    <row r="11" spans="1:14" x14ac:dyDescent="0.25">
      <c r="A11" s="7">
        <v>2</v>
      </c>
      <c r="B11" s="7" t="s">
        <v>64</v>
      </c>
      <c r="C11" s="7">
        <v>4</v>
      </c>
      <c r="D11" s="7" t="s">
        <v>69</v>
      </c>
      <c r="E11" s="7" t="s">
        <v>66</v>
      </c>
      <c r="F11" s="7"/>
      <c r="G11" s="7">
        <v>12000</v>
      </c>
      <c r="H11" s="7">
        <v>17999</v>
      </c>
      <c r="I11" s="7"/>
      <c r="J11" s="7"/>
      <c r="K11" s="7"/>
      <c r="L11" s="8">
        <f>A11&amp;"."&amp;C11</f>
      </c>
      <c r="M11" s="8">
        <f>SUM(INDEX(Filter_Matrix!$C$2:$AL$100,0,ROW()-1))</f>
      </c>
      <c r="N11" s="8">
        <f>IF(I11="","",IFERROR(INDEX(Tags!$C:$C,MATCH(I11,Tags!$A:$A,0)),"?")&amp;IF(J11="","",", "&amp;IFERROR(INDEX(Tags!$C:$C,MATCH(J11,Tags!$A:$A,0)),"?"))&amp;IF(K11="","",", "&amp;IFERROR(INDEX(Tags!$C:$C,MATCH(K11,Tags!$A:$A,0)),"?")))</f>
      </c>
    </row>
    <row r="12" spans="1:14" x14ac:dyDescent="0.25">
      <c r="A12" s="7">
        <v>2</v>
      </c>
      <c r="B12" s="7" t="s">
        <v>64</v>
      </c>
      <c r="C12" s="7">
        <v>5</v>
      </c>
      <c r="D12" s="7" t="s">
        <v>70</v>
      </c>
      <c r="E12" s="7" t="s">
        <v>66</v>
      </c>
      <c r="F12" s="7"/>
      <c r="G12" s="7">
        <v>18000</v>
      </c>
      <c r="H12" s="7">
        <v>24999</v>
      </c>
      <c r="I12" s="7"/>
      <c r="J12" s="7"/>
      <c r="K12" s="7"/>
      <c r="L12" s="8">
        <f>A12&amp;"."&amp;C12</f>
      </c>
      <c r="M12" s="8">
        <f>SUM(INDEX(Filter_Matrix!$C$2:$AL$100,0,ROW()-1))</f>
      </c>
      <c r="N12" s="8">
        <f>IF(I12="","",IFERROR(INDEX(Tags!$C:$C,MATCH(I12,Tags!$A:$A,0)),"?")&amp;IF(J12="","",", "&amp;IFERROR(INDEX(Tags!$C:$C,MATCH(J12,Tags!$A:$A,0)),"?"))&amp;IF(K12="","",", "&amp;IFERROR(INDEX(Tags!$C:$C,MATCH(K12,Tags!$A:$A,0)),"?")))</f>
      </c>
    </row>
    <row r="13" spans="1:14" x14ac:dyDescent="0.25">
      <c r="A13" s="7">
        <v>2</v>
      </c>
      <c r="B13" s="7" t="s">
        <v>64</v>
      </c>
      <c r="C13" s="7">
        <v>6</v>
      </c>
      <c r="D13" s="7" t="s">
        <v>71</v>
      </c>
      <c r="E13" s="7" t="s">
        <v>66</v>
      </c>
      <c r="F13" s="7"/>
      <c r="G13" s="7">
        <v>25000</v>
      </c>
      <c r="H13" s="7">
        <v>999999</v>
      </c>
      <c r="I13" s="7"/>
      <c r="J13" s="7"/>
      <c r="K13" s="7"/>
      <c r="L13" s="8">
        <f>A13&amp;"."&amp;C13</f>
      </c>
      <c r="M13" s="8">
        <f>SUM(INDEX(Filter_Matrix!$C$2:$AL$100,0,ROW()-1))</f>
      </c>
      <c r="N13" s="8">
        <f>IF(I13="","",IFERROR(INDEX(Tags!$C:$C,MATCH(I13,Tags!$A:$A,0)),"?")&amp;IF(J13="","",", "&amp;IFERROR(INDEX(Tags!$C:$C,MATCH(J13,Tags!$A:$A,0)),"?"))&amp;IF(K13="","",", "&amp;IFERROR(INDEX(Tags!$C:$C,MATCH(K13,Tags!$A:$A,0)),"?")))</f>
      </c>
    </row>
    <row r="14" spans="1:14" x14ac:dyDescent="0.25">
      <c r="A14" s="7">
        <v>3</v>
      </c>
      <c r="B14" s="7" t="s">
        <v>72</v>
      </c>
      <c r="C14" s="7">
        <v>1</v>
      </c>
      <c r="D14" s="7" t="s">
        <v>73</v>
      </c>
      <c r="E14" s="7" t="s">
        <v>74</v>
      </c>
      <c r="F14" s="7"/>
      <c r="G14" s="7">
        <v>1</v>
      </c>
      <c r="H14" s="7">
        <v>2</v>
      </c>
      <c r="I14" s="7"/>
      <c r="J14" s="7"/>
      <c r="K14" s="7"/>
      <c r="L14" s="8">
        <f>A14&amp;"."&amp;C14</f>
      </c>
      <c r="M14" s="8">
        <f>SUM(INDEX(Filter_Matrix!$C$2:$AL$100,0,ROW()-1))</f>
      </c>
      <c r="N14" s="8">
        <f>IF(I14="","",IFERROR(INDEX(Tags!$C:$C,MATCH(I14,Tags!$A:$A,0)),"?")&amp;IF(J14="","",", "&amp;IFERROR(INDEX(Tags!$C:$C,MATCH(J14,Tags!$A:$A,0)),"?"))&amp;IF(K14="","",", "&amp;IFERROR(INDEX(Tags!$C:$C,MATCH(K14,Tags!$A:$A,0)),"?")))</f>
      </c>
    </row>
    <row r="15" spans="1:14" x14ac:dyDescent="0.25">
      <c r="A15" s="7">
        <v>3</v>
      </c>
      <c r="B15" s="7" t="s">
        <v>72</v>
      </c>
      <c r="C15" s="7">
        <v>2</v>
      </c>
      <c r="D15" s="7" t="s">
        <v>75</v>
      </c>
      <c r="E15" s="7" t="s">
        <v>74</v>
      </c>
      <c r="F15" s="7"/>
      <c r="G15" s="7">
        <v>3</v>
      </c>
      <c r="H15" s="7">
        <v>3</v>
      </c>
      <c r="I15" s="7"/>
      <c r="J15" s="7"/>
      <c r="K15" s="7"/>
      <c r="L15" s="8">
        <f>A15&amp;"."&amp;C15</f>
      </c>
      <c r="M15" s="8">
        <f>SUM(INDEX(Filter_Matrix!$C$2:$AL$100,0,ROW()-1))</f>
      </c>
      <c r="N15" s="8">
        <f>IF(I15="","",IFERROR(INDEX(Tags!$C:$C,MATCH(I15,Tags!$A:$A,0)),"?")&amp;IF(J15="","",", "&amp;IFERROR(INDEX(Tags!$C:$C,MATCH(J15,Tags!$A:$A,0)),"?"))&amp;IF(K15="","",", "&amp;IFERROR(INDEX(Tags!$C:$C,MATCH(K15,Tags!$A:$A,0)),"?")))</f>
      </c>
    </row>
    <row r="16" spans="1:14" x14ac:dyDescent="0.25">
      <c r="A16" s="7">
        <v>3</v>
      </c>
      <c r="B16" s="7" t="s">
        <v>72</v>
      </c>
      <c r="C16" s="7">
        <v>3</v>
      </c>
      <c r="D16" s="7" t="s">
        <v>76</v>
      </c>
      <c r="E16" s="7" t="s">
        <v>74</v>
      </c>
      <c r="F16" s="7"/>
      <c r="G16" s="7">
        <v>4</v>
      </c>
      <c r="H16" s="7">
        <v>4</v>
      </c>
      <c r="I16" s="7"/>
      <c r="J16" s="7"/>
      <c r="K16" s="7"/>
      <c r="L16" s="8">
        <f>A16&amp;"."&amp;C16</f>
      </c>
      <c r="M16" s="8">
        <f>SUM(INDEX(Filter_Matrix!$C$2:$AL$100,0,ROW()-1))</f>
      </c>
      <c r="N16" s="8">
        <f>IF(I16="","",IFERROR(INDEX(Tags!$C:$C,MATCH(I16,Tags!$A:$A,0)),"?")&amp;IF(J16="","",", "&amp;IFERROR(INDEX(Tags!$C:$C,MATCH(J16,Tags!$A:$A,0)),"?"))&amp;IF(K16="","",", "&amp;IFERROR(INDEX(Tags!$C:$C,MATCH(K16,Tags!$A:$A,0)),"?")))</f>
      </c>
    </row>
    <row r="17" spans="1:14" x14ac:dyDescent="0.25">
      <c r="A17" s="7">
        <v>3</v>
      </c>
      <c r="B17" s="7" t="s">
        <v>72</v>
      </c>
      <c r="C17" s="7">
        <v>4</v>
      </c>
      <c r="D17" s="7" t="s">
        <v>77</v>
      </c>
      <c r="E17" s="7" t="s">
        <v>74</v>
      </c>
      <c r="F17" s="7"/>
      <c r="G17" s="7">
        <v>5</v>
      </c>
      <c r="H17" s="7">
        <v>5</v>
      </c>
      <c r="I17" s="7"/>
      <c r="J17" s="7"/>
      <c r="K17" s="7"/>
      <c r="L17" s="8">
        <f>A17&amp;"."&amp;C17</f>
      </c>
      <c r="M17" s="8">
        <f>SUM(INDEX(Filter_Matrix!$C$2:$AL$100,0,ROW()-1))</f>
      </c>
      <c r="N17" s="8">
        <f>IF(I17="","",IFERROR(INDEX(Tags!$C:$C,MATCH(I17,Tags!$A:$A,0)),"?")&amp;IF(J17="","",", "&amp;IFERROR(INDEX(Tags!$C:$C,MATCH(J17,Tags!$A:$A,0)),"?"))&amp;IF(K17="","",", "&amp;IFERROR(INDEX(Tags!$C:$C,MATCH(K17,Tags!$A:$A,0)),"?")))</f>
      </c>
    </row>
    <row r="18" spans="1:14" x14ac:dyDescent="0.25">
      <c r="A18" s="7">
        <v>3</v>
      </c>
      <c r="B18" s="7" t="s">
        <v>72</v>
      </c>
      <c r="C18" s="7">
        <v>5</v>
      </c>
      <c r="D18" s="7" t="s">
        <v>78</v>
      </c>
      <c r="E18" s="7" t="s">
        <v>74</v>
      </c>
      <c r="F18" s="7"/>
      <c r="G18" s="7">
        <v>6</v>
      </c>
      <c r="H18" s="7">
        <v>7</v>
      </c>
      <c r="I18" s="7"/>
      <c r="J18" s="7"/>
      <c r="K18" s="7"/>
      <c r="L18" s="8">
        <f>A18&amp;"."&amp;C18</f>
      </c>
      <c r="M18" s="8">
        <f>SUM(INDEX(Filter_Matrix!$C$2:$AL$100,0,ROW()-1))</f>
      </c>
      <c r="N18" s="8">
        <f>IF(I18="","",IFERROR(INDEX(Tags!$C:$C,MATCH(I18,Tags!$A:$A,0)),"?")&amp;IF(J18="","",", "&amp;IFERROR(INDEX(Tags!$C:$C,MATCH(J18,Tags!$A:$A,0)),"?"))&amp;IF(K18="","",", "&amp;IFERROR(INDEX(Tags!$C:$C,MATCH(K18,Tags!$A:$A,0)),"?")))</f>
      </c>
    </row>
    <row r="19" spans="1:14" x14ac:dyDescent="0.25">
      <c r="A19" s="7">
        <v>3</v>
      </c>
      <c r="B19" s="7" t="s">
        <v>72</v>
      </c>
      <c r="C19" s="7">
        <v>6</v>
      </c>
      <c r="D19" s="7" t="s">
        <v>79</v>
      </c>
      <c r="E19" s="7" t="s">
        <v>74</v>
      </c>
      <c r="F19" s="7"/>
      <c r="G19" s="7">
        <v>8</v>
      </c>
      <c r="H19" s="7">
        <v>99</v>
      </c>
      <c r="I19" s="7"/>
      <c r="J19" s="7"/>
      <c r="K19" s="7"/>
      <c r="L19" s="8">
        <f>A19&amp;"."&amp;C19</f>
      </c>
      <c r="M19" s="8">
        <f>SUM(INDEX(Filter_Matrix!$C$2:$AL$100,0,ROW()-1))</f>
      </c>
      <c r="N19" s="8">
        <f>IF(I19="","",IFERROR(INDEX(Tags!$C:$C,MATCH(I19,Tags!$A:$A,0)),"?")&amp;IF(J19="","",", "&amp;IFERROR(INDEX(Tags!$C:$C,MATCH(J19,Tags!$A:$A,0)),"?"))&amp;IF(K19="","",", "&amp;IFERROR(INDEX(Tags!$C:$C,MATCH(K19,Tags!$A:$A,0)),"?")))</f>
      </c>
    </row>
    <row r="20" spans="1:14" x14ac:dyDescent="0.25">
      <c r="A20" s="7">
        <v>4</v>
      </c>
      <c r="B20" s="7" t="s">
        <v>80</v>
      </c>
      <c r="C20" s="7">
        <v>1</v>
      </c>
      <c r="D20" s="7" t="s">
        <v>81</v>
      </c>
      <c r="E20" s="7" t="s">
        <v>82</v>
      </c>
      <c r="F20" s="7"/>
      <c r="G20" s="7"/>
      <c r="H20" s="7"/>
      <c r="I20" s="7">
        <v>15</v>
      </c>
      <c r="J20" s="7"/>
      <c r="K20" s="7"/>
      <c r="L20" s="8">
        <f>A20&amp;"."&amp;C20</f>
      </c>
      <c r="M20" s="8">
        <f>SUM(INDEX(Filter_Matrix!$C$2:$AL$100,0,ROW()-1))</f>
      </c>
      <c r="N20" s="8">
        <f>IF(I20="","",IFERROR(INDEX(Tags!$C:$C,MATCH(I20,Tags!$A:$A,0)),"?")&amp;IF(J20="","",", "&amp;IFERROR(INDEX(Tags!$C:$C,MATCH(J20,Tags!$A:$A,0)),"?"))&amp;IF(K20="","",", "&amp;IFERROR(INDEX(Tags!$C:$C,MATCH(K20,Tags!$A:$A,0)),"?")))</f>
      </c>
    </row>
    <row r="21" spans="1:14" x14ac:dyDescent="0.25">
      <c r="A21" s="7">
        <v>4</v>
      </c>
      <c r="B21" s="7" t="s">
        <v>80</v>
      </c>
      <c r="C21" s="7">
        <v>2</v>
      </c>
      <c r="D21" s="7" t="s">
        <v>83</v>
      </c>
      <c r="E21" s="7" t="s">
        <v>82</v>
      </c>
      <c r="F21" s="7"/>
      <c r="G21" s="7"/>
      <c r="H21" s="7"/>
      <c r="I21" s="7">
        <v>1</v>
      </c>
      <c r="J21" s="7"/>
      <c r="K21" s="7"/>
      <c r="L21" s="8">
        <f>A21&amp;"."&amp;C21</f>
      </c>
      <c r="M21" s="8">
        <f>SUM(INDEX(Filter_Matrix!$C$2:$AL$100,0,ROW()-1))</f>
      </c>
      <c r="N21" s="8">
        <f>IF(I21="","",IFERROR(INDEX(Tags!$C:$C,MATCH(I21,Tags!$A:$A,0)),"?")&amp;IF(J21="","",", "&amp;IFERROR(INDEX(Tags!$C:$C,MATCH(J21,Tags!$A:$A,0)),"?"))&amp;IF(K21="","",", "&amp;IFERROR(INDEX(Tags!$C:$C,MATCH(K21,Tags!$A:$A,0)),"?")))</f>
      </c>
    </row>
    <row r="22" spans="1:14" x14ac:dyDescent="0.25">
      <c r="A22" s="7">
        <v>4</v>
      </c>
      <c r="B22" s="7" t="s">
        <v>80</v>
      </c>
      <c r="C22" s="7">
        <v>3</v>
      </c>
      <c r="D22" s="7" t="s">
        <v>84</v>
      </c>
      <c r="E22" s="7" t="s">
        <v>82</v>
      </c>
      <c r="F22" s="7"/>
      <c r="G22" s="7"/>
      <c r="H22" s="7"/>
      <c r="I22" s="7">
        <v>18</v>
      </c>
      <c r="J22" s="7"/>
      <c r="K22" s="7"/>
      <c r="L22" s="8">
        <f>A22&amp;"."&amp;C22</f>
      </c>
      <c r="M22" s="8">
        <f>SUM(INDEX(Filter_Matrix!$C$2:$AL$100,0,ROW()-1))</f>
      </c>
      <c r="N22" s="8">
        <f>IF(I22="","",IFERROR(INDEX(Tags!$C:$C,MATCH(I22,Tags!$A:$A,0)),"?")&amp;IF(J22="","",", "&amp;IFERROR(INDEX(Tags!$C:$C,MATCH(J22,Tags!$A:$A,0)),"?"))&amp;IF(K22="","",", "&amp;IFERROR(INDEX(Tags!$C:$C,MATCH(K22,Tags!$A:$A,0)),"?")))</f>
      </c>
    </row>
    <row r="23" spans="1:14" x14ac:dyDescent="0.25">
      <c r="A23" s="7">
        <v>4</v>
      </c>
      <c r="B23" s="7" t="s">
        <v>80</v>
      </c>
      <c r="C23" s="7">
        <v>4</v>
      </c>
      <c r="D23" s="7" t="s">
        <v>85</v>
      </c>
      <c r="E23" s="7" t="s">
        <v>82</v>
      </c>
      <c r="F23" s="7"/>
      <c r="G23" s="7"/>
      <c r="H23" s="7"/>
      <c r="I23" s="7">
        <v>58</v>
      </c>
      <c r="J23" s="7">
        <v>48</v>
      </c>
      <c r="K23" s="7"/>
      <c r="L23" s="8">
        <f>A23&amp;"."&amp;C23</f>
      </c>
      <c r="M23" s="8">
        <f>SUM(INDEX(Filter_Matrix!$C$2:$AL$100,0,ROW()-1))</f>
      </c>
      <c r="N23" s="8">
        <f>IF(I23="","",IFERROR(INDEX(Tags!$C:$C,MATCH(I23,Tags!$A:$A,0)),"?")&amp;IF(J23="","",", "&amp;IFERROR(INDEX(Tags!$C:$C,MATCH(J23,Tags!$A:$A,0)),"?"))&amp;IF(K23="","",", "&amp;IFERROR(INDEX(Tags!$C:$C,MATCH(K23,Tags!$A:$A,0)),"?")))</f>
      </c>
    </row>
    <row r="24" spans="1:14" x14ac:dyDescent="0.25">
      <c r="A24" s="7">
        <v>4</v>
      </c>
      <c r="B24" s="7" t="s">
        <v>80</v>
      </c>
      <c r="C24" s="7">
        <v>5</v>
      </c>
      <c r="D24" s="7" t="s">
        <v>86</v>
      </c>
      <c r="E24" s="7" t="s">
        <v>82</v>
      </c>
      <c r="F24" s="7"/>
      <c r="G24" s="7"/>
      <c r="H24" s="7"/>
      <c r="I24" s="7">
        <v>32</v>
      </c>
      <c r="J24" s="7"/>
      <c r="K24" s="7"/>
      <c r="L24" s="8">
        <f>A24&amp;"."&amp;C24</f>
      </c>
      <c r="M24" s="8">
        <f>SUM(INDEX(Filter_Matrix!$C$2:$AL$100,0,ROW()-1))</f>
      </c>
      <c r="N24" s="8">
        <f>IF(I24="","",IFERROR(INDEX(Tags!$C:$C,MATCH(I24,Tags!$A:$A,0)),"?")&amp;IF(J24="","",", "&amp;IFERROR(INDEX(Tags!$C:$C,MATCH(J24,Tags!$A:$A,0)),"?"))&amp;IF(K24="","",", "&amp;IFERROR(INDEX(Tags!$C:$C,MATCH(K24,Tags!$A:$A,0)),"?")))</f>
      </c>
    </row>
    <row r="25" spans="1:14" x14ac:dyDescent="0.25">
      <c r="A25" s="7">
        <v>4</v>
      </c>
      <c r="B25" s="7" t="s">
        <v>80</v>
      </c>
      <c r="C25" s="7">
        <v>6</v>
      </c>
      <c r="D25" s="7" t="s">
        <v>87</v>
      </c>
      <c r="E25" s="7" t="s">
        <v>82</v>
      </c>
      <c r="F25" s="7"/>
      <c r="G25" s="7"/>
      <c r="H25" s="7"/>
      <c r="I25" s="7">
        <v>33</v>
      </c>
      <c r="J25" s="7">
        <v>34</v>
      </c>
      <c r="K25" s="7">
        <v>35</v>
      </c>
      <c r="L25" s="8">
        <f>A25&amp;"."&amp;C25</f>
      </c>
      <c r="M25" s="8">
        <f>SUM(INDEX(Filter_Matrix!$C$2:$AL$100,0,ROW()-1))</f>
      </c>
      <c r="N25" s="8">
        <f>IF(I25="","",IFERROR(INDEX(Tags!$C:$C,MATCH(I25,Tags!$A:$A,0)),"?")&amp;IF(J25="","",", "&amp;IFERROR(INDEX(Tags!$C:$C,MATCH(J25,Tags!$A:$A,0)),"?"))&amp;IF(K25="","",", "&amp;IFERROR(INDEX(Tags!$C:$C,MATCH(K25,Tags!$A:$A,0)),"?")))</f>
      </c>
    </row>
    <row r="26" spans="1:14" x14ac:dyDescent="0.25">
      <c r="A26" s="7">
        <v>5</v>
      </c>
      <c r="B26" s="7" t="s">
        <v>88</v>
      </c>
      <c r="C26" s="7">
        <v>1</v>
      </c>
      <c r="D26" s="7" t="s">
        <v>89</v>
      </c>
      <c r="E26" s="7" t="s">
        <v>82</v>
      </c>
      <c r="F26" s="7"/>
      <c r="G26" s="7"/>
      <c r="H26" s="7"/>
      <c r="I26" s="7">
        <v>6</v>
      </c>
      <c r="J26" s="7"/>
      <c r="K26" s="7"/>
      <c r="L26" s="8">
        <f>A26&amp;"."&amp;C26</f>
      </c>
      <c r="M26" s="8">
        <f>SUM(INDEX(Filter_Matrix!$C$2:$AL$100,0,ROW()-1))</f>
      </c>
      <c r="N26" s="8">
        <f>IF(I26="","",IFERROR(INDEX(Tags!$C:$C,MATCH(I26,Tags!$A:$A,0)),"?")&amp;IF(J26="","",", "&amp;IFERROR(INDEX(Tags!$C:$C,MATCH(J26,Tags!$A:$A,0)),"?"))&amp;IF(K26="","",", "&amp;IFERROR(INDEX(Tags!$C:$C,MATCH(K26,Tags!$A:$A,0)),"?")))</f>
      </c>
    </row>
    <row r="27" spans="1:14" x14ac:dyDescent="0.25">
      <c r="A27" s="7">
        <v>5</v>
      </c>
      <c r="B27" s="7" t="s">
        <v>88</v>
      </c>
      <c r="C27" s="7">
        <v>2</v>
      </c>
      <c r="D27" s="7" t="s">
        <v>90</v>
      </c>
      <c r="E27" s="7" t="s">
        <v>82</v>
      </c>
      <c r="F27" s="7"/>
      <c r="G27" s="7"/>
      <c r="H27" s="7"/>
      <c r="I27" s="7">
        <v>7</v>
      </c>
      <c r="J27" s="7"/>
      <c r="K27" s="7"/>
      <c r="L27" s="8">
        <f>A27&amp;"."&amp;C27</f>
      </c>
      <c r="M27" s="8">
        <f>SUM(INDEX(Filter_Matrix!$C$2:$AL$100,0,ROW()-1))</f>
      </c>
      <c r="N27" s="8">
        <f>IF(I27="","",IFERROR(INDEX(Tags!$C:$C,MATCH(I27,Tags!$A:$A,0)),"?")&amp;IF(J27="","",", "&amp;IFERROR(INDEX(Tags!$C:$C,MATCH(J27,Tags!$A:$A,0)),"?"))&amp;IF(K27="","",", "&amp;IFERROR(INDEX(Tags!$C:$C,MATCH(K27,Tags!$A:$A,0)),"?")))</f>
      </c>
    </row>
    <row r="28" spans="1:14" x14ac:dyDescent="0.25">
      <c r="A28" s="7">
        <v>5</v>
      </c>
      <c r="B28" s="7" t="s">
        <v>88</v>
      </c>
      <c r="C28" s="7">
        <v>3</v>
      </c>
      <c r="D28" s="7" t="s">
        <v>91</v>
      </c>
      <c r="E28" s="7" t="s">
        <v>82</v>
      </c>
      <c r="F28" s="7"/>
      <c r="G28" s="7"/>
      <c r="H28" s="7"/>
      <c r="I28" s="7">
        <v>8</v>
      </c>
      <c r="J28" s="7">
        <v>9</v>
      </c>
      <c r="K28" s="7"/>
      <c r="L28" s="8">
        <f>A28&amp;"."&amp;C28</f>
      </c>
      <c r="M28" s="8">
        <f>SUM(INDEX(Filter_Matrix!$C$2:$AL$100,0,ROW()-1))</f>
      </c>
      <c r="N28" s="8">
        <f>IF(I28="","",IFERROR(INDEX(Tags!$C:$C,MATCH(I28,Tags!$A:$A,0)),"?")&amp;IF(J28="","",", "&amp;IFERROR(INDEX(Tags!$C:$C,MATCH(J28,Tags!$A:$A,0)),"?"))&amp;IF(K28="","",", "&amp;IFERROR(INDEX(Tags!$C:$C,MATCH(K28,Tags!$A:$A,0)),"?")))</f>
      </c>
    </row>
    <row r="29" spans="1:14" x14ac:dyDescent="0.25">
      <c r="A29" s="7">
        <v>5</v>
      </c>
      <c r="B29" s="7" t="s">
        <v>88</v>
      </c>
      <c r="C29" s="7">
        <v>4</v>
      </c>
      <c r="D29" s="7" t="s">
        <v>92</v>
      </c>
      <c r="E29" s="7" t="s">
        <v>82</v>
      </c>
      <c r="F29" s="7"/>
      <c r="G29" s="7"/>
      <c r="H29" s="7"/>
      <c r="I29" s="7">
        <v>21</v>
      </c>
      <c r="J29" s="7"/>
      <c r="K29" s="7"/>
      <c r="L29" s="8">
        <f>A29&amp;"."&amp;C29</f>
      </c>
      <c r="M29" s="8">
        <f>SUM(INDEX(Filter_Matrix!$C$2:$AL$100,0,ROW()-1))</f>
      </c>
      <c r="N29" s="8">
        <f>IF(I29="","",IFERROR(INDEX(Tags!$C:$C,MATCH(I29,Tags!$A:$A,0)),"?")&amp;IF(J29="","",", "&amp;IFERROR(INDEX(Tags!$C:$C,MATCH(J29,Tags!$A:$A,0)),"?"))&amp;IF(K29="","",", "&amp;IFERROR(INDEX(Tags!$C:$C,MATCH(K29,Tags!$A:$A,0)),"?")))</f>
      </c>
    </row>
    <row r="30" spans="1:14" x14ac:dyDescent="0.25">
      <c r="A30" s="7">
        <v>5</v>
      </c>
      <c r="B30" s="7" t="s">
        <v>88</v>
      </c>
      <c r="C30" s="7">
        <v>5</v>
      </c>
      <c r="D30" s="7" t="s">
        <v>93</v>
      </c>
      <c r="E30" s="7" t="s">
        <v>82</v>
      </c>
      <c r="F30" s="7"/>
      <c r="G30" s="7"/>
      <c r="H30" s="7"/>
      <c r="I30" s="7">
        <v>41</v>
      </c>
      <c r="J30" s="7">
        <v>49</v>
      </c>
      <c r="K30" s="7"/>
      <c r="L30" s="8">
        <f>A30&amp;"."&amp;C30</f>
      </c>
      <c r="M30" s="8">
        <f>SUM(INDEX(Filter_Matrix!$C$2:$AL$100,0,ROW()-1))</f>
      </c>
      <c r="N30" s="8">
        <f>IF(I30="","",IFERROR(INDEX(Tags!$C:$C,MATCH(I30,Tags!$A:$A,0)),"?")&amp;IF(J30="","",", "&amp;IFERROR(INDEX(Tags!$C:$C,MATCH(J30,Tags!$A:$A,0)),"?"))&amp;IF(K30="","",", "&amp;IFERROR(INDEX(Tags!$C:$C,MATCH(K30,Tags!$A:$A,0)),"?")))</f>
      </c>
    </row>
    <row r="31" spans="1:14" x14ac:dyDescent="0.25">
      <c r="A31" s="7">
        <v>5</v>
      </c>
      <c r="B31" s="7" t="s">
        <v>88</v>
      </c>
      <c r="C31" s="7">
        <v>6</v>
      </c>
      <c r="D31" s="7" t="s">
        <v>94</v>
      </c>
      <c r="E31" s="7" t="s">
        <v>82</v>
      </c>
      <c r="F31" s="7"/>
      <c r="G31" s="7"/>
      <c r="H31" s="7"/>
      <c r="I31" s="7">
        <v>50</v>
      </c>
      <c r="J31" s="7"/>
      <c r="K31" s="7"/>
      <c r="L31" s="8">
        <f>A31&amp;"."&amp;C31</f>
      </c>
      <c r="M31" s="8">
        <f>SUM(INDEX(Filter_Matrix!$C$2:$AL$100,0,ROW()-1))</f>
      </c>
      <c r="N31" s="8">
        <f>IF(I31="","",IFERROR(INDEX(Tags!$C:$C,MATCH(I31,Tags!$A:$A,0)),"?")&amp;IF(J31="","",", "&amp;IFERROR(INDEX(Tags!$C:$C,MATCH(J31,Tags!$A:$A,0)),"?"))&amp;IF(K31="","",", "&amp;IFERROR(INDEX(Tags!$C:$C,MATCH(K31,Tags!$A:$A,0)),"?")))</f>
      </c>
    </row>
    <row r="32" spans="1:14" x14ac:dyDescent="0.25">
      <c r="A32" s="7">
        <v>6</v>
      </c>
      <c r="B32" s="7" t="s">
        <v>95</v>
      </c>
      <c r="C32" s="7">
        <v>1</v>
      </c>
      <c r="D32" s="7" t="s">
        <v>96</v>
      </c>
      <c r="E32" s="7" t="s">
        <v>82</v>
      </c>
      <c r="F32" s="7"/>
      <c r="G32" s="7"/>
      <c r="H32" s="7"/>
      <c r="I32" s="7">
        <v>10</v>
      </c>
      <c r="J32" s="7"/>
      <c r="K32" s="7"/>
      <c r="L32" s="8">
        <f>A32&amp;"."&amp;C32</f>
      </c>
      <c r="M32" s="8">
        <f>SUM(INDEX(Filter_Matrix!$C$2:$AL$100,0,ROW()-1))</f>
      </c>
      <c r="N32" s="8">
        <f>IF(I32="","",IFERROR(INDEX(Tags!$C:$C,MATCH(I32,Tags!$A:$A,0)),"?")&amp;IF(J32="","",", "&amp;IFERROR(INDEX(Tags!$C:$C,MATCH(J32,Tags!$A:$A,0)),"?"))&amp;IF(K32="","",", "&amp;IFERROR(INDEX(Tags!$C:$C,MATCH(K32,Tags!$A:$A,0)),"?")))</f>
      </c>
    </row>
    <row r="33" spans="1:14" x14ac:dyDescent="0.25">
      <c r="A33" s="7">
        <v>6</v>
      </c>
      <c r="B33" s="7" t="s">
        <v>95</v>
      </c>
      <c r="C33" s="7">
        <v>2</v>
      </c>
      <c r="D33" s="7" t="s">
        <v>97</v>
      </c>
      <c r="E33" s="7" t="s">
        <v>82</v>
      </c>
      <c r="F33" s="7"/>
      <c r="G33" s="7"/>
      <c r="H33" s="7"/>
      <c r="I33" s="7">
        <v>27</v>
      </c>
      <c r="J33" s="7"/>
      <c r="K33" s="7"/>
      <c r="L33" s="8">
        <f>A33&amp;"."&amp;C33</f>
      </c>
      <c r="M33" s="8">
        <f>SUM(INDEX(Filter_Matrix!$C$2:$AL$100,0,ROW()-1))</f>
      </c>
      <c r="N33" s="8">
        <f>IF(I33="","",IFERROR(INDEX(Tags!$C:$C,MATCH(I33,Tags!$A:$A,0)),"?")&amp;IF(J33="","",", "&amp;IFERROR(INDEX(Tags!$C:$C,MATCH(J33,Tags!$A:$A,0)),"?"))&amp;IF(K33="","",", "&amp;IFERROR(INDEX(Tags!$C:$C,MATCH(K33,Tags!$A:$A,0)),"?")))</f>
      </c>
    </row>
    <row r="34" spans="1:14" x14ac:dyDescent="0.25">
      <c r="A34" s="7">
        <v>6</v>
      </c>
      <c r="B34" s="7" t="s">
        <v>95</v>
      </c>
      <c r="C34" s="7">
        <v>3</v>
      </c>
      <c r="D34" s="7" t="s">
        <v>98</v>
      </c>
      <c r="E34" s="7" t="s">
        <v>82</v>
      </c>
      <c r="F34" s="7"/>
      <c r="G34" s="7"/>
      <c r="H34" s="7"/>
      <c r="I34" s="7">
        <v>29</v>
      </c>
      <c r="J34" s="7">
        <v>36</v>
      </c>
      <c r="K34" s="7"/>
      <c r="L34" s="8">
        <f>A34&amp;"."&amp;C34</f>
      </c>
      <c r="M34" s="8">
        <f>SUM(INDEX(Filter_Matrix!$C$2:$AL$100,0,ROW()-1))</f>
      </c>
      <c r="N34" s="8">
        <f>IF(I34="","",IFERROR(INDEX(Tags!$C:$C,MATCH(I34,Tags!$A:$A,0)),"?")&amp;IF(J34="","",", "&amp;IFERROR(INDEX(Tags!$C:$C,MATCH(J34,Tags!$A:$A,0)),"?"))&amp;IF(K34="","",", "&amp;IFERROR(INDEX(Tags!$C:$C,MATCH(K34,Tags!$A:$A,0)),"?")))</f>
      </c>
    </row>
    <row r="35" spans="1:14" x14ac:dyDescent="0.25">
      <c r="A35" s="7">
        <v>6</v>
      </c>
      <c r="B35" s="7" t="s">
        <v>95</v>
      </c>
      <c r="C35" s="7">
        <v>4</v>
      </c>
      <c r="D35" s="7" t="s">
        <v>99</v>
      </c>
      <c r="E35" s="7" t="s">
        <v>82</v>
      </c>
      <c r="F35" s="7"/>
      <c r="G35" s="7"/>
      <c r="H35" s="7"/>
      <c r="I35" s="7">
        <v>22</v>
      </c>
      <c r="J35" s="7"/>
      <c r="K35" s="7"/>
      <c r="L35" s="8">
        <f>A35&amp;"."&amp;C35</f>
      </c>
      <c r="M35" s="8">
        <f>SUM(INDEX(Filter_Matrix!$C$2:$AL$100,0,ROW()-1))</f>
      </c>
      <c r="N35" s="8">
        <f>IF(I35="","",IFERROR(INDEX(Tags!$C:$C,MATCH(I35,Tags!$A:$A,0)),"?")&amp;IF(J35="","",", "&amp;IFERROR(INDEX(Tags!$C:$C,MATCH(J35,Tags!$A:$A,0)),"?"))&amp;IF(K35="","",", "&amp;IFERROR(INDEX(Tags!$C:$C,MATCH(K35,Tags!$A:$A,0)),"?")))</f>
      </c>
    </row>
    <row r="36" spans="1:14" x14ac:dyDescent="0.25">
      <c r="A36" s="7">
        <v>6</v>
      </c>
      <c r="B36" s="7" t="s">
        <v>95</v>
      </c>
      <c r="C36" s="7">
        <v>5</v>
      </c>
      <c r="D36" s="7" t="s">
        <v>100</v>
      </c>
      <c r="E36" s="7" t="s">
        <v>82</v>
      </c>
      <c r="F36" s="7"/>
      <c r="G36" s="7"/>
      <c r="H36" s="7"/>
      <c r="I36" s="7">
        <v>57</v>
      </c>
      <c r="J36" s="7"/>
      <c r="K36" s="7"/>
      <c r="L36" s="8">
        <f>A36&amp;"."&amp;C36</f>
      </c>
      <c r="M36" s="8">
        <f>SUM(INDEX(Filter_Matrix!$C$2:$AL$100,0,ROW()-1))</f>
      </c>
      <c r="N36" s="8">
        <f>IF(I36="","",IFERROR(INDEX(Tags!$C:$C,MATCH(I36,Tags!$A:$A,0)),"?")&amp;IF(J36="","",", "&amp;IFERROR(INDEX(Tags!$C:$C,MATCH(J36,Tags!$A:$A,0)),"?"))&amp;IF(K36="","",", "&amp;IFERROR(INDEX(Tags!$C:$C,MATCH(K36,Tags!$A:$A,0)),"?")))</f>
      </c>
    </row>
    <row r="37" spans="1:14" x14ac:dyDescent="0.25">
      <c r="A37" s="7">
        <v>6</v>
      </c>
      <c r="B37" s="7" t="s">
        <v>95</v>
      </c>
      <c r="C37" s="7">
        <v>6</v>
      </c>
      <c r="D37" s="7" t="s">
        <v>101</v>
      </c>
      <c r="E37" s="7" t="s">
        <v>82</v>
      </c>
      <c r="F37" s="7"/>
      <c r="G37" s="7"/>
      <c r="H37" s="7"/>
      <c r="I37" s="7">
        <v>11</v>
      </c>
      <c r="J37" s="7"/>
      <c r="K37" s="7"/>
      <c r="L37" s="8">
        <f>A37&amp;"."&amp;C37</f>
      </c>
      <c r="M37" s="8">
        <f>SUM(INDEX(Filter_Matrix!$C$2:$AL$100,0,ROW()-1))</f>
      </c>
      <c r="N37" s="8">
        <f>IF(I37="","",IFERROR(INDEX(Tags!$C:$C,MATCH(I37,Tags!$A:$A,0)),"?")&amp;IF(J37="","",", "&amp;IFERROR(INDEX(Tags!$C:$C,MATCH(J37,Tags!$A:$A,0)),"?"))&amp;IF(K37="","",", "&amp;IFERROR(INDEX(Tags!$C:$C,MATCH(K37,Tags!$A:$A,0)),"?")))</f>
      </c>
    </row>
  </sheetData>
  <autoFilter ref="A1:N3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60"/>
  <sheetViews>
    <sheetView workbookViewId="0">
      <pane xSplit="2" ySplit="1" topLeftCell="C2" activePane="bottomRight" state="frozen"/>
      <selection pane="bottomRight"/>
    </sheetView>
  </sheetViews>
  <sheetFormatPr defaultRowHeight="15" outlineLevelRow="0" outlineLevelCol="0" x14ac:dyDescent="55"/>
  <cols>
    <col min="1" max="1" width="38" customWidth="1"/>
    <col min="2" max="2" width="42.142857142857146" customWidth="1"/>
    <col min="3" max="38" width="9.285714285714286" customWidth="1"/>
  </cols>
  <sheetData>
    <row r="1" ht="30" customHeight="1" spans="1:38" x14ac:dyDescent="0.25">
      <c r="A1" s="6" t="s">
        <v>102</v>
      </c>
      <c r="B1" s="6" t="s">
        <v>103</v>
      </c>
      <c r="C1" s="9">
        <f>Filter_Options!$L$2</f>
      </c>
      <c r="D1" s="9">
        <f>Filter_Options!$L$3</f>
      </c>
      <c r="E1" s="9">
        <f>Filter_Options!$L$4</f>
      </c>
      <c r="F1" s="9">
        <f>Filter_Options!$L$5</f>
      </c>
      <c r="G1" s="9">
        <f>Filter_Options!$L$6</f>
      </c>
      <c r="H1" s="9">
        <f>Filter_Options!$L$7</f>
      </c>
      <c r="I1" s="9">
        <f>Filter_Options!$L$8</f>
      </c>
      <c r="J1" s="9">
        <f>Filter_Options!$L$9</f>
      </c>
      <c r="K1" s="9">
        <f>Filter_Options!$L$10</f>
      </c>
      <c r="L1" s="9">
        <f>Filter_Options!$L$11</f>
      </c>
      <c r="M1" s="9">
        <f>Filter_Options!$L$12</f>
      </c>
      <c r="N1" s="9">
        <f>Filter_Options!$L$13</f>
      </c>
      <c r="O1" s="9">
        <f>Filter_Options!$L$14</f>
      </c>
      <c r="P1" s="9">
        <f>Filter_Options!$L$15</f>
      </c>
      <c r="Q1" s="9">
        <f>Filter_Options!$L$16</f>
      </c>
      <c r="R1" s="9">
        <f>Filter_Options!$L$17</f>
      </c>
      <c r="S1" s="9">
        <f>Filter_Options!$L$18</f>
      </c>
      <c r="T1" s="9">
        <f>Filter_Options!$L$19</f>
      </c>
      <c r="U1" s="9">
        <f>Filter_Options!$L$20</f>
      </c>
      <c r="V1" s="9">
        <f>Filter_Options!$L$21</f>
      </c>
      <c r="W1" s="9">
        <f>Filter_Options!$L$22</f>
      </c>
      <c r="X1" s="9">
        <f>Filter_Options!$L$23</f>
      </c>
      <c r="Y1" s="9">
        <f>Filter_Options!$L$24</f>
      </c>
      <c r="Z1" s="9">
        <f>Filter_Options!$L$25</f>
      </c>
      <c r="AA1" s="9">
        <f>Filter_Options!$L$26</f>
      </c>
      <c r="AB1" s="9">
        <f>Filter_Options!$L$27</f>
      </c>
      <c r="AC1" s="9">
        <f>Filter_Options!$L$28</f>
      </c>
      <c r="AD1" s="9">
        <f>Filter_Options!$L$29</f>
      </c>
      <c r="AE1" s="9">
        <f>Filter_Options!$L$30</f>
      </c>
      <c r="AF1" s="9">
        <f>Filter_Options!$L$31</f>
      </c>
      <c r="AG1" s="9">
        <f>Filter_Options!$L$32</f>
      </c>
      <c r="AH1" s="9">
        <f>Filter_Options!$L$33</f>
      </c>
      <c r="AI1" s="9">
        <f>Filter_Options!$L$34</f>
      </c>
      <c r="AJ1" s="9">
        <f>Filter_Options!$L$35</f>
      </c>
      <c r="AK1" s="9">
        <f>Filter_Options!$L$36</f>
      </c>
      <c r="AL1" s="9">
        <f>Filter_Options!$L$37</f>
      </c>
    </row>
    <row r="2" spans="1:38" x14ac:dyDescent="0.25">
      <c r="A2" s="7">
        <f>IF(Itineraries!A2="","",Itineraries!A2)</f>
      </c>
      <c r="B2" s="7">
        <f>IF(Itineraries!A2="","",Itineraries!C2)</f>
      </c>
      <c r="C2" s="10">
        <f>IF($A2="","",--(Itineraries!$J2=Filter_Options!$F$2))</f>
      </c>
      <c r="D2" s="10">
        <f>IF($A2="","",--(Itineraries!$J2=Filter_Options!$F$3))</f>
      </c>
      <c r="E2" s="10">
        <f>IF($A2="","",--(Itineraries!$J2=Filter_Options!$F$4))</f>
      </c>
      <c r="F2" s="10">
        <f>IF($A2="","",--(Itineraries!$J2=Filter_Options!$F$5))</f>
      </c>
      <c r="G2" s="10">
        <f>IF($A2="","",--(Itineraries!$J2=Filter_Options!$F$6))</f>
      </c>
      <c r="H2" s="10">
        <f>IF($A2="","",--(Itineraries!$J2=Filter_Options!$F$7))</f>
      </c>
      <c r="I2" s="10">
        <f>IF($A2="","",--AND(Itineraries!$K2&lt;=Filter_Options!$H$8,Itineraries!$L2&gt;=Filter_Options!$G$8))</f>
      </c>
      <c r="J2" s="10">
        <f>IF($A2="","",--AND(Itineraries!$K2&lt;=Filter_Options!$H$9,Itineraries!$L2&gt;=Filter_Options!$G$9))</f>
      </c>
      <c r="K2" s="10">
        <f>IF($A2="","",--AND(Itineraries!$K2&lt;=Filter_Options!$H$10,Itineraries!$L2&gt;=Filter_Options!$G$10))</f>
      </c>
      <c r="L2" s="10">
        <f>IF($A2="","",--AND(Itineraries!$K2&lt;=Filter_Options!$H$11,Itineraries!$L2&gt;=Filter_Options!$G$11))</f>
      </c>
      <c r="M2" s="10">
        <f>IF($A2="","",--AND(Itineraries!$K2&lt;=Filter_Options!$H$12,Itineraries!$L2&gt;=Filter_Options!$G$12))</f>
      </c>
      <c r="N2" s="10">
        <f>IF($A2="","",--AND(Itineraries!$K2&lt;=Filter_Options!$H$13,Itineraries!$L2&gt;=Filter_Options!$G$13))</f>
      </c>
      <c r="O2" s="10">
        <f>IF($A2="","",--AND(Itineraries!$E2&gt;=Filter_Options!$G$14,Itineraries!$E2&lt;=Filter_Options!$H$14))</f>
      </c>
      <c r="P2" s="10">
        <f>IF($A2="","",--AND(Itineraries!$E2&gt;=Filter_Options!$G$15,Itineraries!$E2&lt;=Filter_Options!$H$15))</f>
      </c>
      <c r="Q2" s="10">
        <f>IF($A2="","",--AND(Itineraries!$E2&gt;=Filter_Options!$G$16,Itineraries!$E2&lt;=Filter_Options!$H$16))</f>
      </c>
      <c r="R2" s="10">
        <f>IF($A2="","",--AND(Itineraries!$E2&gt;=Filter_Options!$G$17,Itineraries!$E2&lt;=Filter_Options!$H$17))</f>
      </c>
      <c r="S2" s="10">
        <f>IF($A2="","",--AND(Itineraries!$E2&gt;=Filter_Options!$G$18,Itineraries!$E2&lt;=Filter_Options!$H$18))</f>
      </c>
      <c r="T2" s="10">
        <f>IF($A2="","",--AND(Itineraries!$E2&gt;=Filter_Options!$G$19,Itineraries!$E2&lt;=Filter_Options!$H$19))</f>
      </c>
      <c r="U2" s="10">
        <f>IF($A2="","",--((IF(Filter_Options!$I$20="",0,COUNTIFS(Itinerary_Tags!$A:$A,$A2,Itinerary_Tags!$B:$B,Filter_Options!$I$20))+IF(Filter_Options!$J$20="",0,COUNTIFS(Itinerary_Tags!$A:$A,$A2,Itinerary_Tags!$B:$B,Filter_Options!$J$20))+IF(Filter_Options!$K$20="",0,COUNTIFS(Itinerary_Tags!$A:$A,$A2,Itinerary_Tags!$B:$B,Filter_Options!$K$20)))&gt;0))</f>
      </c>
      <c r="V2" s="10">
        <f>IF($A2="","",--((IF(Filter_Options!$I$21="",0,COUNTIFS(Itinerary_Tags!$A:$A,$A2,Itinerary_Tags!$B:$B,Filter_Options!$I$21))+IF(Filter_Options!$J$21="",0,COUNTIFS(Itinerary_Tags!$A:$A,$A2,Itinerary_Tags!$B:$B,Filter_Options!$J$21))+IF(Filter_Options!$K$21="",0,COUNTIFS(Itinerary_Tags!$A:$A,$A2,Itinerary_Tags!$B:$B,Filter_Options!$K$21)))&gt;0))</f>
      </c>
      <c r="W2" s="10">
        <f>IF($A2="","",--((IF(Filter_Options!$I$22="",0,COUNTIFS(Itinerary_Tags!$A:$A,$A2,Itinerary_Tags!$B:$B,Filter_Options!$I$22))+IF(Filter_Options!$J$22="",0,COUNTIFS(Itinerary_Tags!$A:$A,$A2,Itinerary_Tags!$B:$B,Filter_Options!$J$22))+IF(Filter_Options!$K$22="",0,COUNTIFS(Itinerary_Tags!$A:$A,$A2,Itinerary_Tags!$B:$B,Filter_Options!$K$22)))&gt;0))</f>
      </c>
      <c r="X2" s="10">
        <f>IF($A2="","",--((IF(Filter_Options!$I$23="",0,COUNTIFS(Itinerary_Tags!$A:$A,$A2,Itinerary_Tags!$B:$B,Filter_Options!$I$23))+IF(Filter_Options!$J$23="",0,COUNTIFS(Itinerary_Tags!$A:$A,$A2,Itinerary_Tags!$B:$B,Filter_Options!$J$23))+IF(Filter_Options!$K$23="",0,COUNTIFS(Itinerary_Tags!$A:$A,$A2,Itinerary_Tags!$B:$B,Filter_Options!$K$23)))&gt;0))</f>
      </c>
      <c r="Y2" s="10">
        <f>IF($A2="","",--((IF(Filter_Options!$I$24="",0,COUNTIFS(Itinerary_Tags!$A:$A,$A2,Itinerary_Tags!$B:$B,Filter_Options!$I$24))+IF(Filter_Options!$J$24="",0,COUNTIFS(Itinerary_Tags!$A:$A,$A2,Itinerary_Tags!$B:$B,Filter_Options!$J$24))+IF(Filter_Options!$K$24="",0,COUNTIFS(Itinerary_Tags!$A:$A,$A2,Itinerary_Tags!$B:$B,Filter_Options!$K$24)))&gt;0))</f>
      </c>
      <c r="Z2" s="10">
        <f>IF($A2="","",--((IF(Filter_Options!$I$25="",0,COUNTIFS(Itinerary_Tags!$A:$A,$A2,Itinerary_Tags!$B:$B,Filter_Options!$I$25))+IF(Filter_Options!$J$25="",0,COUNTIFS(Itinerary_Tags!$A:$A,$A2,Itinerary_Tags!$B:$B,Filter_Options!$J$25))+IF(Filter_Options!$K$25="",0,COUNTIFS(Itinerary_Tags!$A:$A,$A2,Itinerary_Tags!$B:$B,Filter_Options!$K$25)))&gt;0))</f>
      </c>
      <c r="AA2" s="10">
        <f>IF($A2="","",--((IF(Filter_Options!$I$26="",0,COUNTIFS(Itinerary_Tags!$A:$A,$A2,Itinerary_Tags!$B:$B,Filter_Options!$I$26))+IF(Filter_Options!$J$26="",0,COUNTIFS(Itinerary_Tags!$A:$A,$A2,Itinerary_Tags!$B:$B,Filter_Options!$J$26))+IF(Filter_Options!$K$26="",0,COUNTIFS(Itinerary_Tags!$A:$A,$A2,Itinerary_Tags!$B:$B,Filter_Options!$K$26)))&gt;0))</f>
      </c>
      <c r="AB2" s="10">
        <f>IF($A2="","",--((IF(Filter_Options!$I$27="",0,COUNTIFS(Itinerary_Tags!$A:$A,$A2,Itinerary_Tags!$B:$B,Filter_Options!$I$27))+IF(Filter_Options!$J$27="",0,COUNTIFS(Itinerary_Tags!$A:$A,$A2,Itinerary_Tags!$B:$B,Filter_Options!$J$27))+IF(Filter_Options!$K$27="",0,COUNTIFS(Itinerary_Tags!$A:$A,$A2,Itinerary_Tags!$B:$B,Filter_Options!$K$27)))&gt;0))</f>
      </c>
      <c r="AC2" s="10">
        <f>IF($A2="","",--((IF(Filter_Options!$I$28="",0,COUNTIFS(Itinerary_Tags!$A:$A,$A2,Itinerary_Tags!$B:$B,Filter_Options!$I$28))+IF(Filter_Options!$J$28="",0,COUNTIFS(Itinerary_Tags!$A:$A,$A2,Itinerary_Tags!$B:$B,Filter_Options!$J$28))+IF(Filter_Options!$K$28="",0,COUNTIFS(Itinerary_Tags!$A:$A,$A2,Itinerary_Tags!$B:$B,Filter_Options!$K$28)))&gt;0))</f>
      </c>
      <c r="AD2" s="10">
        <f>IF($A2="","",--((IF(Filter_Options!$I$29="",0,COUNTIFS(Itinerary_Tags!$A:$A,$A2,Itinerary_Tags!$B:$B,Filter_Options!$I$29))+IF(Filter_Options!$J$29="",0,COUNTIFS(Itinerary_Tags!$A:$A,$A2,Itinerary_Tags!$B:$B,Filter_Options!$J$29))+IF(Filter_Options!$K$29="",0,COUNTIFS(Itinerary_Tags!$A:$A,$A2,Itinerary_Tags!$B:$B,Filter_Options!$K$29)))&gt;0))</f>
      </c>
      <c r="AE2" s="10">
        <f>IF($A2="","",--((IF(Filter_Options!$I$30="",0,COUNTIFS(Itinerary_Tags!$A:$A,$A2,Itinerary_Tags!$B:$B,Filter_Options!$I$30))+IF(Filter_Options!$J$30="",0,COUNTIFS(Itinerary_Tags!$A:$A,$A2,Itinerary_Tags!$B:$B,Filter_Options!$J$30))+IF(Filter_Options!$K$30="",0,COUNTIFS(Itinerary_Tags!$A:$A,$A2,Itinerary_Tags!$B:$B,Filter_Options!$K$30)))&gt;0))</f>
      </c>
      <c r="AF2" s="10">
        <f>IF($A2="","",--((IF(Filter_Options!$I$31="",0,COUNTIFS(Itinerary_Tags!$A:$A,$A2,Itinerary_Tags!$B:$B,Filter_Options!$I$31))+IF(Filter_Options!$J$31="",0,COUNTIFS(Itinerary_Tags!$A:$A,$A2,Itinerary_Tags!$B:$B,Filter_Options!$J$31))+IF(Filter_Options!$K$31="",0,COUNTIFS(Itinerary_Tags!$A:$A,$A2,Itinerary_Tags!$B:$B,Filter_Options!$K$31)))&gt;0))</f>
      </c>
      <c r="AG2" s="10">
        <f>IF($A2="","",--((IF(Filter_Options!$I$32="",0,COUNTIFS(Itinerary_Tags!$A:$A,$A2,Itinerary_Tags!$B:$B,Filter_Options!$I$32))+IF(Filter_Options!$J$32="",0,COUNTIFS(Itinerary_Tags!$A:$A,$A2,Itinerary_Tags!$B:$B,Filter_Options!$J$32))+IF(Filter_Options!$K$32="",0,COUNTIFS(Itinerary_Tags!$A:$A,$A2,Itinerary_Tags!$B:$B,Filter_Options!$K$32)))&gt;0))</f>
      </c>
      <c r="AH2" s="10">
        <f>IF($A2="","",--((IF(Filter_Options!$I$33="",0,COUNTIFS(Itinerary_Tags!$A:$A,$A2,Itinerary_Tags!$B:$B,Filter_Options!$I$33))+IF(Filter_Options!$J$33="",0,COUNTIFS(Itinerary_Tags!$A:$A,$A2,Itinerary_Tags!$B:$B,Filter_Options!$J$33))+IF(Filter_Options!$K$33="",0,COUNTIFS(Itinerary_Tags!$A:$A,$A2,Itinerary_Tags!$B:$B,Filter_Options!$K$33)))&gt;0))</f>
      </c>
      <c r="AI2" s="10">
        <f>IF($A2="","",--((IF(Filter_Options!$I$34="",0,COUNTIFS(Itinerary_Tags!$A:$A,$A2,Itinerary_Tags!$B:$B,Filter_Options!$I$34))+IF(Filter_Options!$J$34="",0,COUNTIFS(Itinerary_Tags!$A:$A,$A2,Itinerary_Tags!$B:$B,Filter_Options!$J$34))+IF(Filter_Options!$K$34="",0,COUNTIFS(Itinerary_Tags!$A:$A,$A2,Itinerary_Tags!$B:$B,Filter_Options!$K$34)))&gt;0))</f>
      </c>
      <c r="AJ2" s="10">
        <f>IF($A2="","",--((IF(Filter_Options!$I$35="",0,COUNTIFS(Itinerary_Tags!$A:$A,$A2,Itinerary_Tags!$B:$B,Filter_Options!$I$35))+IF(Filter_Options!$J$35="",0,COUNTIFS(Itinerary_Tags!$A:$A,$A2,Itinerary_Tags!$B:$B,Filter_Options!$J$35))+IF(Filter_Options!$K$35="",0,COUNTIFS(Itinerary_Tags!$A:$A,$A2,Itinerary_Tags!$B:$B,Filter_Options!$K$35)))&gt;0))</f>
      </c>
      <c r="AK2" s="10">
        <f>IF($A2="","",--((IF(Filter_Options!$I$36="",0,COUNTIFS(Itinerary_Tags!$A:$A,$A2,Itinerary_Tags!$B:$B,Filter_Options!$I$36))+IF(Filter_Options!$J$36="",0,COUNTIFS(Itinerary_Tags!$A:$A,$A2,Itinerary_Tags!$B:$B,Filter_Options!$J$36))+IF(Filter_Options!$K$36="",0,COUNTIFS(Itinerary_Tags!$A:$A,$A2,Itinerary_Tags!$B:$B,Filter_Options!$K$36)))&gt;0))</f>
      </c>
      <c r="AL2" s="10">
        <f>IF($A2="","",--((IF(Filter_Options!$I$37="",0,COUNTIFS(Itinerary_Tags!$A:$A,$A2,Itinerary_Tags!$B:$B,Filter_Options!$I$37))+IF(Filter_Options!$J$37="",0,COUNTIFS(Itinerary_Tags!$A:$A,$A2,Itinerary_Tags!$B:$B,Filter_Options!$J$37))+IF(Filter_Options!$K$37="",0,COUNTIFS(Itinerary_Tags!$A:$A,$A2,Itinerary_Tags!$B:$B,Filter_Options!$K$37)))&gt;0))</f>
      </c>
    </row>
    <row r="3" spans="1:38" x14ac:dyDescent="0.25">
      <c r="A3" s="7">
        <f>IF(Itineraries!A3="","",Itineraries!A3)</f>
      </c>
      <c r="B3" s="7">
        <f>IF(Itineraries!A3="","",Itineraries!C3)</f>
      </c>
      <c r="C3" s="10">
        <f>IF($A3="","",--(Itineraries!$J3=Filter_Options!$F$2))</f>
      </c>
      <c r="D3" s="10">
        <f>IF($A3="","",--(Itineraries!$J3=Filter_Options!$F$3))</f>
      </c>
      <c r="E3" s="10">
        <f>IF($A3="","",--(Itineraries!$J3=Filter_Options!$F$4))</f>
      </c>
      <c r="F3" s="10">
        <f>IF($A3="","",--(Itineraries!$J3=Filter_Options!$F$5))</f>
      </c>
      <c r="G3" s="10">
        <f>IF($A3="","",--(Itineraries!$J3=Filter_Options!$F$6))</f>
      </c>
      <c r="H3" s="10">
        <f>IF($A3="","",--(Itineraries!$J3=Filter_Options!$F$7))</f>
      </c>
      <c r="I3" s="10">
        <f>IF($A3="","",--AND(Itineraries!$K3&lt;=Filter_Options!$H$8,Itineraries!$L3&gt;=Filter_Options!$G$8))</f>
      </c>
      <c r="J3" s="10">
        <f>IF($A3="","",--AND(Itineraries!$K3&lt;=Filter_Options!$H$9,Itineraries!$L3&gt;=Filter_Options!$G$9))</f>
      </c>
      <c r="K3" s="10">
        <f>IF($A3="","",--AND(Itineraries!$K3&lt;=Filter_Options!$H$10,Itineraries!$L3&gt;=Filter_Options!$G$10))</f>
      </c>
      <c r="L3" s="10">
        <f>IF($A3="","",--AND(Itineraries!$K3&lt;=Filter_Options!$H$11,Itineraries!$L3&gt;=Filter_Options!$G$11))</f>
      </c>
      <c r="M3" s="10">
        <f>IF($A3="","",--AND(Itineraries!$K3&lt;=Filter_Options!$H$12,Itineraries!$L3&gt;=Filter_Options!$G$12))</f>
      </c>
      <c r="N3" s="10">
        <f>IF($A3="","",--AND(Itineraries!$K3&lt;=Filter_Options!$H$13,Itineraries!$L3&gt;=Filter_Options!$G$13))</f>
      </c>
      <c r="O3" s="10">
        <f>IF($A3="","",--AND(Itineraries!$E3&gt;=Filter_Options!$G$14,Itineraries!$E3&lt;=Filter_Options!$H$14))</f>
      </c>
      <c r="P3" s="10">
        <f>IF($A3="","",--AND(Itineraries!$E3&gt;=Filter_Options!$G$15,Itineraries!$E3&lt;=Filter_Options!$H$15))</f>
      </c>
      <c r="Q3" s="10">
        <f>IF($A3="","",--AND(Itineraries!$E3&gt;=Filter_Options!$G$16,Itineraries!$E3&lt;=Filter_Options!$H$16))</f>
      </c>
      <c r="R3" s="10">
        <f>IF($A3="","",--AND(Itineraries!$E3&gt;=Filter_Options!$G$17,Itineraries!$E3&lt;=Filter_Options!$H$17))</f>
      </c>
      <c r="S3" s="10">
        <f>IF($A3="","",--AND(Itineraries!$E3&gt;=Filter_Options!$G$18,Itineraries!$E3&lt;=Filter_Options!$H$18))</f>
      </c>
      <c r="T3" s="10">
        <f>IF($A3="","",--AND(Itineraries!$E3&gt;=Filter_Options!$G$19,Itineraries!$E3&lt;=Filter_Options!$H$19))</f>
      </c>
      <c r="U3" s="10">
        <f>IF($A3="","",--((IF(Filter_Options!$I$20="",0,COUNTIFS(Itinerary_Tags!$A:$A,$A3,Itinerary_Tags!$B:$B,Filter_Options!$I$20))+IF(Filter_Options!$J$20="",0,COUNTIFS(Itinerary_Tags!$A:$A,$A3,Itinerary_Tags!$B:$B,Filter_Options!$J$20))+IF(Filter_Options!$K$20="",0,COUNTIFS(Itinerary_Tags!$A:$A,$A3,Itinerary_Tags!$B:$B,Filter_Options!$K$20)))&gt;0))</f>
      </c>
      <c r="V3" s="10">
        <f>IF($A3="","",--((IF(Filter_Options!$I$21="",0,COUNTIFS(Itinerary_Tags!$A:$A,$A3,Itinerary_Tags!$B:$B,Filter_Options!$I$21))+IF(Filter_Options!$J$21="",0,COUNTIFS(Itinerary_Tags!$A:$A,$A3,Itinerary_Tags!$B:$B,Filter_Options!$J$21))+IF(Filter_Options!$K$21="",0,COUNTIFS(Itinerary_Tags!$A:$A,$A3,Itinerary_Tags!$B:$B,Filter_Options!$K$21)))&gt;0))</f>
      </c>
      <c r="W3" s="10">
        <f>IF($A3="","",--((IF(Filter_Options!$I$22="",0,COUNTIFS(Itinerary_Tags!$A:$A,$A3,Itinerary_Tags!$B:$B,Filter_Options!$I$22))+IF(Filter_Options!$J$22="",0,COUNTIFS(Itinerary_Tags!$A:$A,$A3,Itinerary_Tags!$B:$B,Filter_Options!$J$22))+IF(Filter_Options!$K$22="",0,COUNTIFS(Itinerary_Tags!$A:$A,$A3,Itinerary_Tags!$B:$B,Filter_Options!$K$22)))&gt;0))</f>
      </c>
      <c r="X3" s="10">
        <f>IF($A3="","",--((IF(Filter_Options!$I$23="",0,COUNTIFS(Itinerary_Tags!$A:$A,$A3,Itinerary_Tags!$B:$B,Filter_Options!$I$23))+IF(Filter_Options!$J$23="",0,COUNTIFS(Itinerary_Tags!$A:$A,$A3,Itinerary_Tags!$B:$B,Filter_Options!$J$23))+IF(Filter_Options!$K$23="",0,COUNTIFS(Itinerary_Tags!$A:$A,$A3,Itinerary_Tags!$B:$B,Filter_Options!$K$23)))&gt;0))</f>
      </c>
      <c r="Y3" s="10">
        <f>IF($A3="","",--((IF(Filter_Options!$I$24="",0,COUNTIFS(Itinerary_Tags!$A:$A,$A3,Itinerary_Tags!$B:$B,Filter_Options!$I$24))+IF(Filter_Options!$J$24="",0,COUNTIFS(Itinerary_Tags!$A:$A,$A3,Itinerary_Tags!$B:$B,Filter_Options!$J$24))+IF(Filter_Options!$K$24="",0,COUNTIFS(Itinerary_Tags!$A:$A,$A3,Itinerary_Tags!$B:$B,Filter_Options!$K$24)))&gt;0))</f>
      </c>
      <c r="Z3" s="10">
        <f>IF($A3="","",--((IF(Filter_Options!$I$25="",0,COUNTIFS(Itinerary_Tags!$A:$A,$A3,Itinerary_Tags!$B:$B,Filter_Options!$I$25))+IF(Filter_Options!$J$25="",0,COUNTIFS(Itinerary_Tags!$A:$A,$A3,Itinerary_Tags!$B:$B,Filter_Options!$J$25))+IF(Filter_Options!$K$25="",0,COUNTIFS(Itinerary_Tags!$A:$A,$A3,Itinerary_Tags!$B:$B,Filter_Options!$K$25)))&gt;0))</f>
      </c>
      <c r="AA3" s="10">
        <f>IF($A3="","",--((IF(Filter_Options!$I$26="",0,COUNTIFS(Itinerary_Tags!$A:$A,$A3,Itinerary_Tags!$B:$B,Filter_Options!$I$26))+IF(Filter_Options!$J$26="",0,COUNTIFS(Itinerary_Tags!$A:$A,$A3,Itinerary_Tags!$B:$B,Filter_Options!$J$26))+IF(Filter_Options!$K$26="",0,COUNTIFS(Itinerary_Tags!$A:$A,$A3,Itinerary_Tags!$B:$B,Filter_Options!$K$26)))&gt;0))</f>
      </c>
      <c r="AB3" s="10">
        <f>IF($A3="","",--((IF(Filter_Options!$I$27="",0,COUNTIFS(Itinerary_Tags!$A:$A,$A3,Itinerary_Tags!$B:$B,Filter_Options!$I$27))+IF(Filter_Options!$J$27="",0,COUNTIFS(Itinerary_Tags!$A:$A,$A3,Itinerary_Tags!$B:$B,Filter_Options!$J$27))+IF(Filter_Options!$K$27="",0,COUNTIFS(Itinerary_Tags!$A:$A,$A3,Itinerary_Tags!$B:$B,Filter_Options!$K$27)))&gt;0))</f>
      </c>
      <c r="AC3" s="10">
        <f>IF($A3="","",--((IF(Filter_Options!$I$28="",0,COUNTIFS(Itinerary_Tags!$A:$A,$A3,Itinerary_Tags!$B:$B,Filter_Options!$I$28))+IF(Filter_Options!$J$28="",0,COUNTIFS(Itinerary_Tags!$A:$A,$A3,Itinerary_Tags!$B:$B,Filter_Options!$J$28))+IF(Filter_Options!$K$28="",0,COUNTIFS(Itinerary_Tags!$A:$A,$A3,Itinerary_Tags!$B:$B,Filter_Options!$K$28)))&gt;0))</f>
      </c>
      <c r="AD3" s="10">
        <f>IF($A3="","",--((IF(Filter_Options!$I$29="",0,COUNTIFS(Itinerary_Tags!$A:$A,$A3,Itinerary_Tags!$B:$B,Filter_Options!$I$29))+IF(Filter_Options!$J$29="",0,COUNTIFS(Itinerary_Tags!$A:$A,$A3,Itinerary_Tags!$B:$B,Filter_Options!$J$29))+IF(Filter_Options!$K$29="",0,COUNTIFS(Itinerary_Tags!$A:$A,$A3,Itinerary_Tags!$B:$B,Filter_Options!$K$29)))&gt;0))</f>
      </c>
      <c r="AE3" s="10">
        <f>IF($A3="","",--((IF(Filter_Options!$I$30="",0,COUNTIFS(Itinerary_Tags!$A:$A,$A3,Itinerary_Tags!$B:$B,Filter_Options!$I$30))+IF(Filter_Options!$J$30="",0,COUNTIFS(Itinerary_Tags!$A:$A,$A3,Itinerary_Tags!$B:$B,Filter_Options!$J$30))+IF(Filter_Options!$K$30="",0,COUNTIFS(Itinerary_Tags!$A:$A,$A3,Itinerary_Tags!$B:$B,Filter_Options!$K$30)))&gt;0))</f>
      </c>
      <c r="AF3" s="10">
        <f>IF($A3="","",--((IF(Filter_Options!$I$31="",0,COUNTIFS(Itinerary_Tags!$A:$A,$A3,Itinerary_Tags!$B:$B,Filter_Options!$I$31))+IF(Filter_Options!$J$31="",0,COUNTIFS(Itinerary_Tags!$A:$A,$A3,Itinerary_Tags!$B:$B,Filter_Options!$J$31))+IF(Filter_Options!$K$31="",0,COUNTIFS(Itinerary_Tags!$A:$A,$A3,Itinerary_Tags!$B:$B,Filter_Options!$K$31)))&gt;0))</f>
      </c>
      <c r="AG3" s="10">
        <f>IF($A3="","",--((IF(Filter_Options!$I$32="",0,COUNTIFS(Itinerary_Tags!$A:$A,$A3,Itinerary_Tags!$B:$B,Filter_Options!$I$32))+IF(Filter_Options!$J$32="",0,COUNTIFS(Itinerary_Tags!$A:$A,$A3,Itinerary_Tags!$B:$B,Filter_Options!$J$32))+IF(Filter_Options!$K$32="",0,COUNTIFS(Itinerary_Tags!$A:$A,$A3,Itinerary_Tags!$B:$B,Filter_Options!$K$32)))&gt;0))</f>
      </c>
      <c r="AH3" s="10">
        <f>IF($A3="","",--((IF(Filter_Options!$I$33="",0,COUNTIFS(Itinerary_Tags!$A:$A,$A3,Itinerary_Tags!$B:$B,Filter_Options!$I$33))+IF(Filter_Options!$J$33="",0,COUNTIFS(Itinerary_Tags!$A:$A,$A3,Itinerary_Tags!$B:$B,Filter_Options!$J$33))+IF(Filter_Options!$K$33="",0,COUNTIFS(Itinerary_Tags!$A:$A,$A3,Itinerary_Tags!$B:$B,Filter_Options!$K$33)))&gt;0))</f>
      </c>
      <c r="AI3" s="10">
        <f>IF($A3="","",--((IF(Filter_Options!$I$34="",0,COUNTIFS(Itinerary_Tags!$A:$A,$A3,Itinerary_Tags!$B:$B,Filter_Options!$I$34))+IF(Filter_Options!$J$34="",0,COUNTIFS(Itinerary_Tags!$A:$A,$A3,Itinerary_Tags!$B:$B,Filter_Options!$J$34))+IF(Filter_Options!$K$34="",0,COUNTIFS(Itinerary_Tags!$A:$A,$A3,Itinerary_Tags!$B:$B,Filter_Options!$K$34)))&gt;0))</f>
      </c>
      <c r="AJ3" s="10">
        <f>IF($A3="","",--((IF(Filter_Options!$I$35="",0,COUNTIFS(Itinerary_Tags!$A:$A,$A3,Itinerary_Tags!$B:$B,Filter_Options!$I$35))+IF(Filter_Options!$J$35="",0,COUNTIFS(Itinerary_Tags!$A:$A,$A3,Itinerary_Tags!$B:$B,Filter_Options!$J$35))+IF(Filter_Options!$K$35="",0,COUNTIFS(Itinerary_Tags!$A:$A,$A3,Itinerary_Tags!$B:$B,Filter_Options!$K$35)))&gt;0))</f>
      </c>
      <c r="AK3" s="10">
        <f>IF($A3="","",--((IF(Filter_Options!$I$36="",0,COUNTIFS(Itinerary_Tags!$A:$A,$A3,Itinerary_Tags!$B:$B,Filter_Options!$I$36))+IF(Filter_Options!$J$36="",0,COUNTIFS(Itinerary_Tags!$A:$A,$A3,Itinerary_Tags!$B:$B,Filter_Options!$J$36))+IF(Filter_Options!$K$36="",0,COUNTIFS(Itinerary_Tags!$A:$A,$A3,Itinerary_Tags!$B:$B,Filter_Options!$K$36)))&gt;0))</f>
      </c>
      <c r="AL3" s="10">
        <f>IF($A3="","",--((IF(Filter_Options!$I$37="",0,COUNTIFS(Itinerary_Tags!$A:$A,$A3,Itinerary_Tags!$B:$B,Filter_Options!$I$37))+IF(Filter_Options!$J$37="",0,COUNTIFS(Itinerary_Tags!$A:$A,$A3,Itinerary_Tags!$B:$B,Filter_Options!$J$37))+IF(Filter_Options!$K$37="",0,COUNTIFS(Itinerary_Tags!$A:$A,$A3,Itinerary_Tags!$B:$B,Filter_Options!$K$37)))&gt;0))</f>
      </c>
    </row>
    <row r="4" spans="1:38" x14ac:dyDescent="0.25">
      <c r="A4" s="7">
        <f>IF(Itineraries!A4="","",Itineraries!A4)</f>
      </c>
      <c r="B4" s="7">
        <f>IF(Itineraries!A4="","",Itineraries!C4)</f>
      </c>
      <c r="C4" s="10">
        <f>IF($A4="","",--(Itineraries!$J4=Filter_Options!$F$2))</f>
      </c>
      <c r="D4" s="10">
        <f>IF($A4="","",--(Itineraries!$J4=Filter_Options!$F$3))</f>
      </c>
      <c r="E4" s="10">
        <f>IF($A4="","",--(Itineraries!$J4=Filter_Options!$F$4))</f>
      </c>
      <c r="F4" s="10">
        <f>IF($A4="","",--(Itineraries!$J4=Filter_Options!$F$5))</f>
      </c>
      <c r="G4" s="10">
        <f>IF($A4="","",--(Itineraries!$J4=Filter_Options!$F$6))</f>
      </c>
      <c r="H4" s="10">
        <f>IF($A4="","",--(Itineraries!$J4=Filter_Options!$F$7))</f>
      </c>
      <c r="I4" s="10">
        <f>IF($A4="","",--AND(Itineraries!$K4&lt;=Filter_Options!$H$8,Itineraries!$L4&gt;=Filter_Options!$G$8))</f>
      </c>
      <c r="J4" s="10">
        <f>IF($A4="","",--AND(Itineraries!$K4&lt;=Filter_Options!$H$9,Itineraries!$L4&gt;=Filter_Options!$G$9))</f>
      </c>
      <c r="K4" s="10">
        <f>IF($A4="","",--AND(Itineraries!$K4&lt;=Filter_Options!$H$10,Itineraries!$L4&gt;=Filter_Options!$G$10))</f>
      </c>
      <c r="L4" s="10">
        <f>IF($A4="","",--AND(Itineraries!$K4&lt;=Filter_Options!$H$11,Itineraries!$L4&gt;=Filter_Options!$G$11))</f>
      </c>
      <c r="M4" s="10">
        <f>IF($A4="","",--AND(Itineraries!$K4&lt;=Filter_Options!$H$12,Itineraries!$L4&gt;=Filter_Options!$G$12))</f>
      </c>
      <c r="N4" s="10">
        <f>IF($A4="","",--AND(Itineraries!$K4&lt;=Filter_Options!$H$13,Itineraries!$L4&gt;=Filter_Options!$G$13))</f>
      </c>
      <c r="O4" s="10">
        <f>IF($A4="","",--AND(Itineraries!$E4&gt;=Filter_Options!$G$14,Itineraries!$E4&lt;=Filter_Options!$H$14))</f>
      </c>
      <c r="P4" s="10">
        <f>IF($A4="","",--AND(Itineraries!$E4&gt;=Filter_Options!$G$15,Itineraries!$E4&lt;=Filter_Options!$H$15))</f>
      </c>
      <c r="Q4" s="10">
        <f>IF($A4="","",--AND(Itineraries!$E4&gt;=Filter_Options!$G$16,Itineraries!$E4&lt;=Filter_Options!$H$16))</f>
      </c>
      <c r="R4" s="10">
        <f>IF($A4="","",--AND(Itineraries!$E4&gt;=Filter_Options!$G$17,Itineraries!$E4&lt;=Filter_Options!$H$17))</f>
      </c>
      <c r="S4" s="10">
        <f>IF($A4="","",--AND(Itineraries!$E4&gt;=Filter_Options!$G$18,Itineraries!$E4&lt;=Filter_Options!$H$18))</f>
      </c>
      <c r="T4" s="10">
        <f>IF($A4="","",--AND(Itineraries!$E4&gt;=Filter_Options!$G$19,Itineraries!$E4&lt;=Filter_Options!$H$19))</f>
      </c>
      <c r="U4" s="10">
        <f>IF($A4="","",--((IF(Filter_Options!$I$20="",0,COUNTIFS(Itinerary_Tags!$A:$A,$A4,Itinerary_Tags!$B:$B,Filter_Options!$I$20))+IF(Filter_Options!$J$20="",0,COUNTIFS(Itinerary_Tags!$A:$A,$A4,Itinerary_Tags!$B:$B,Filter_Options!$J$20))+IF(Filter_Options!$K$20="",0,COUNTIFS(Itinerary_Tags!$A:$A,$A4,Itinerary_Tags!$B:$B,Filter_Options!$K$20)))&gt;0))</f>
      </c>
      <c r="V4" s="10">
        <f>IF($A4="","",--((IF(Filter_Options!$I$21="",0,COUNTIFS(Itinerary_Tags!$A:$A,$A4,Itinerary_Tags!$B:$B,Filter_Options!$I$21))+IF(Filter_Options!$J$21="",0,COUNTIFS(Itinerary_Tags!$A:$A,$A4,Itinerary_Tags!$B:$B,Filter_Options!$J$21))+IF(Filter_Options!$K$21="",0,COUNTIFS(Itinerary_Tags!$A:$A,$A4,Itinerary_Tags!$B:$B,Filter_Options!$K$21)))&gt;0))</f>
      </c>
      <c r="W4" s="10">
        <f>IF($A4="","",--((IF(Filter_Options!$I$22="",0,COUNTIFS(Itinerary_Tags!$A:$A,$A4,Itinerary_Tags!$B:$B,Filter_Options!$I$22))+IF(Filter_Options!$J$22="",0,COUNTIFS(Itinerary_Tags!$A:$A,$A4,Itinerary_Tags!$B:$B,Filter_Options!$J$22))+IF(Filter_Options!$K$22="",0,COUNTIFS(Itinerary_Tags!$A:$A,$A4,Itinerary_Tags!$B:$B,Filter_Options!$K$22)))&gt;0))</f>
      </c>
      <c r="X4" s="10">
        <f>IF($A4="","",--((IF(Filter_Options!$I$23="",0,COUNTIFS(Itinerary_Tags!$A:$A,$A4,Itinerary_Tags!$B:$B,Filter_Options!$I$23))+IF(Filter_Options!$J$23="",0,COUNTIFS(Itinerary_Tags!$A:$A,$A4,Itinerary_Tags!$B:$B,Filter_Options!$J$23))+IF(Filter_Options!$K$23="",0,COUNTIFS(Itinerary_Tags!$A:$A,$A4,Itinerary_Tags!$B:$B,Filter_Options!$K$23)))&gt;0))</f>
      </c>
      <c r="Y4" s="10">
        <f>IF($A4="","",--((IF(Filter_Options!$I$24="",0,COUNTIFS(Itinerary_Tags!$A:$A,$A4,Itinerary_Tags!$B:$B,Filter_Options!$I$24))+IF(Filter_Options!$J$24="",0,COUNTIFS(Itinerary_Tags!$A:$A,$A4,Itinerary_Tags!$B:$B,Filter_Options!$J$24))+IF(Filter_Options!$K$24="",0,COUNTIFS(Itinerary_Tags!$A:$A,$A4,Itinerary_Tags!$B:$B,Filter_Options!$K$24)))&gt;0))</f>
      </c>
      <c r="Z4" s="10">
        <f>IF($A4="","",--((IF(Filter_Options!$I$25="",0,COUNTIFS(Itinerary_Tags!$A:$A,$A4,Itinerary_Tags!$B:$B,Filter_Options!$I$25))+IF(Filter_Options!$J$25="",0,COUNTIFS(Itinerary_Tags!$A:$A,$A4,Itinerary_Tags!$B:$B,Filter_Options!$J$25))+IF(Filter_Options!$K$25="",0,COUNTIFS(Itinerary_Tags!$A:$A,$A4,Itinerary_Tags!$B:$B,Filter_Options!$K$25)))&gt;0))</f>
      </c>
      <c r="AA4" s="10">
        <f>IF($A4="","",--((IF(Filter_Options!$I$26="",0,COUNTIFS(Itinerary_Tags!$A:$A,$A4,Itinerary_Tags!$B:$B,Filter_Options!$I$26))+IF(Filter_Options!$J$26="",0,COUNTIFS(Itinerary_Tags!$A:$A,$A4,Itinerary_Tags!$B:$B,Filter_Options!$J$26))+IF(Filter_Options!$K$26="",0,COUNTIFS(Itinerary_Tags!$A:$A,$A4,Itinerary_Tags!$B:$B,Filter_Options!$K$26)))&gt;0))</f>
      </c>
      <c r="AB4" s="10">
        <f>IF($A4="","",--((IF(Filter_Options!$I$27="",0,COUNTIFS(Itinerary_Tags!$A:$A,$A4,Itinerary_Tags!$B:$B,Filter_Options!$I$27))+IF(Filter_Options!$J$27="",0,COUNTIFS(Itinerary_Tags!$A:$A,$A4,Itinerary_Tags!$B:$B,Filter_Options!$J$27))+IF(Filter_Options!$K$27="",0,COUNTIFS(Itinerary_Tags!$A:$A,$A4,Itinerary_Tags!$B:$B,Filter_Options!$K$27)))&gt;0))</f>
      </c>
      <c r="AC4" s="10">
        <f>IF($A4="","",--((IF(Filter_Options!$I$28="",0,COUNTIFS(Itinerary_Tags!$A:$A,$A4,Itinerary_Tags!$B:$B,Filter_Options!$I$28))+IF(Filter_Options!$J$28="",0,COUNTIFS(Itinerary_Tags!$A:$A,$A4,Itinerary_Tags!$B:$B,Filter_Options!$J$28))+IF(Filter_Options!$K$28="",0,COUNTIFS(Itinerary_Tags!$A:$A,$A4,Itinerary_Tags!$B:$B,Filter_Options!$K$28)))&gt;0))</f>
      </c>
      <c r="AD4" s="10">
        <f>IF($A4="","",--((IF(Filter_Options!$I$29="",0,COUNTIFS(Itinerary_Tags!$A:$A,$A4,Itinerary_Tags!$B:$B,Filter_Options!$I$29))+IF(Filter_Options!$J$29="",0,COUNTIFS(Itinerary_Tags!$A:$A,$A4,Itinerary_Tags!$B:$B,Filter_Options!$J$29))+IF(Filter_Options!$K$29="",0,COUNTIFS(Itinerary_Tags!$A:$A,$A4,Itinerary_Tags!$B:$B,Filter_Options!$K$29)))&gt;0))</f>
      </c>
      <c r="AE4" s="10">
        <f>IF($A4="","",--((IF(Filter_Options!$I$30="",0,COUNTIFS(Itinerary_Tags!$A:$A,$A4,Itinerary_Tags!$B:$B,Filter_Options!$I$30))+IF(Filter_Options!$J$30="",0,COUNTIFS(Itinerary_Tags!$A:$A,$A4,Itinerary_Tags!$B:$B,Filter_Options!$J$30))+IF(Filter_Options!$K$30="",0,COUNTIFS(Itinerary_Tags!$A:$A,$A4,Itinerary_Tags!$B:$B,Filter_Options!$K$30)))&gt;0))</f>
      </c>
      <c r="AF4" s="10">
        <f>IF($A4="","",--((IF(Filter_Options!$I$31="",0,COUNTIFS(Itinerary_Tags!$A:$A,$A4,Itinerary_Tags!$B:$B,Filter_Options!$I$31))+IF(Filter_Options!$J$31="",0,COUNTIFS(Itinerary_Tags!$A:$A,$A4,Itinerary_Tags!$B:$B,Filter_Options!$J$31))+IF(Filter_Options!$K$31="",0,COUNTIFS(Itinerary_Tags!$A:$A,$A4,Itinerary_Tags!$B:$B,Filter_Options!$K$31)))&gt;0))</f>
      </c>
      <c r="AG4" s="10">
        <f>IF($A4="","",--((IF(Filter_Options!$I$32="",0,COUNTIFS(Itinerary_Tags!$A:$A,$A4,Itinerary_Tags!$B:$B,Filter_Options!$I$32))+IF(Filter_Options!$J$32="",0,COUNTIFS(Itinerary_Tags!$A:$A,$A4,Itinerary_Tags!$B:$B,Filter_Options!$J$32))+IF(Filter_Options!$K$32="",0,COUNTIFS(Itinerary_Tags!$A:$A,$A4,Itinerary_Tags!$B:$B,Filter_Options!$K$32)))&gt;0))</f>
      </c>
      <c r="AH4" s="10">
        <f>IF($A4="","",--((IF(Filter_Options!$I$33="",0,COUNTIFS(Itinerary_Tags!$A:$A,$A4,Itinerary_Tags!$B:$B,Filter_Options!$I$33))+IF(Filter_Options!$J$33="",0,COUNTIFS(Itinerary_Tags!$A:$A,$A4,Itinerary_Tags!$B:$B,Filter_Options!$J$33))+IF(Filter_Options!$K$33="",0,COUNTIFS(Itinerary_Tags!$A:$A,$A4,Itinerary_Tags!$B:$B,Filter_Options!$K$33)))&gt;0))</f>
      </c>
      <c r="AI4" s="10">
        <f>IF($A4="","",--((IF(Filter_Options!$I$34="",0,COUNTIFS(Itinerary_Tags!$A:$A,$A4,Itinerary_Tags!$B:$B,Filter_Options!$I$34))+IF(Filter_Options!$J$34="",0,COUNTIFS(Itinerary_Tags!$A:$A,$A4,Itinerary_Tags!$B:$B,Filter_Options!$J$34))+IF(Filter_Options!$K$34="",0,COUNTIFS(Itinerary_Tags!$A:$A,$A4,Itinerary_Tags!$B:$B,Filter_Options!$K$34)))&gt;0))</f>
      </c>
      <c r="AJ4" s="10">
        <f>IF($A4="","",--((IF(Filter_Options!$I$35="",0,COUNTIFS(Itinerary_Tags!$A:$A,$A4,Itinerary_Tags!$B:$B,Filter_Options!$I$35))+IF(Filter_Options!$J$35="",0,COUNTIFS(Itinerary_Tags!$A:$A,$A4,Itinerary_Tags!$B:$B,Filter_Options!$J$35))+IF(Filter_Options!$K$35="",0,COUNTIFS(Itinerary_Tags!$A:$A,$A4,Itinerary_Tags!$B:$B,Filter_Options!$K$35)))&gt;0))</f>
      </c>
      <c r="AK4" s="10">
        <f>IF($A4="","",--((IF(Filter_Options!$I$36="",0,COUNTIFS(Itinerary_Tags!$A:$A,$A4,Itinerary_Tags!$B:$B,Filter_Options!$I$36))+IF(Filter_Options!$J$36="",0,COUNTIFS(Itinerary_Tags!$A:$A,$A4,Itinerary_Tags!$B:$B,Filter_Options!$J$36))+IF(Filter_Options!$K$36="",0,COUNTIFS(Itinerary_Tags!$A:$A,$A4,Itinerary_Tags!$B:$B,Filter_Options!$K$36)))&gt;0))</f>
      </c>
      <c r="AL4" s="10">
        <f>IF($A4="","",--((IF(Filter_Options!$I$37="",0,COUNTIFS(Itinerary_Tags!$A:$A,$A4,Itinerary_Tags!$B:$B,Filter_Options!$I$37))+IF(Filter_Options!$J$37="",0,COUNTIFS(Itinerary_Tags!$A:$A,$A4,Itinerary_Tags!$B:$B,Filter_Options!$J$37))+IF(Filter_Options!$K$37="",0,COUNTIFS(Itinerary_Tags!$A:$A,$A4,Itinerary_Tags!$B:$B,Filter_Options!$K$37)))&gt;0))</f>
      </c>
    </row>
    <row r="5" spans="1:38" x14ac:dyDescent="0.25">
      <c r="A5" s="7">
        <f>IF(Itineraries!A5="","",Itineraries!A5)</f>
      </c>
      <c r="B5" s="7">
        <f>IF(Itineraries!A5="","",Itineraries!C5)</f>
      </c>
      <c r="C5" s="10">
        <f>IF($A5="","",--(Itineraries!$J5=Filter_Options!$F$2))</f>
      </c>
      <c r="D5" s="10">
        <f>IF($A5="","",--(Itineraries!$J5=Filter_Options!$F$3))</f>
      </c>
      <c r="E5" s="10">
        <f>IF($A5="","",--(Itineraries!$J5=Filter_Options!$F$4))</f>
      </c>
      <c r="F5" s="10">
        <f>IF($A5="","",--(Itineraries!$J5=Filter_Options!$F$5))</f>
      </c>
      <c r="G5" s="10">
        <f>IF($A5="","",--(Itineraries!$J5=Filter_Options!$F$6))</f>
      </c>
      <c r="H5" s="10">
        <f>IF($A5="","",--(Itineraries!$J5=Filter_Options!$F$7))</f>
      </c>
      <c r="I5" s="10">
        <f>IF($A5="","",--AND(Itineraries!$K5&lt;=Filter_Options!$H$8,Itineraries!$L5&gt;=Filter_Options!$G$8))</f>
      </c>
      <c r="J5" s="10">
        <f>IF($A5="","",--AND(Itineraries!$K5&lt;=Filter_Options!$H$9,Itineraries!$L5&gt;=Filter_Options!$G$9))</f>
      </c>
      <c r="K5" s="10">
        <f>IF($A5="","",--AND(Itineraries!$K5&lt;=Filter_Options!$H$10,Itineraries!$L5&gt;=Filter_Options!$G$10))</f>
      </c>
      <c r="L5" s="10">
        <f>IF($A5="","",--AND(Itineraries!$K5&lt;=Filter_Options!$H$11,Itineraries!$L5&gt;=Filter_Options!$G$11))</f>
      </c>
      <c r="M5" s="10">
        <f>IF($A5="","",--AND(Itineraries!$K5&lt;=Filter_Options!$H$12,Itineraries!$L5&gt;=Filter_Options!$G$12))</f>
      </c>
      <c r="N5" s="10">
        <f>IF($A5="","",--AND(Itineraries!$K5&lt;=Filter_Options!$H$13,Itineraries!$L5&gt;=Filter_Options!$G$13))</f>
      </c>
      <c r="O5" s="10">
        <f>IF($A5="","",--AND(Itineraries!$E5&gt;=Filter_Options!$G$14,Itineraries!$E5&lt;=Filter_Options!$H$14))</f>
      </c>
      <c r="P5" s="10">
        <f>IF($A5="","",--AND(Itineraries!$E5&gt;=Filter_Options!$G$15,Itineraries!$E5&lt;=Filter_Options!$H$15))</f>
      </c>
      <c r="Q5" s="10">
        <f>IF($A5="","",--AND(Itineraries!$E5&gt;=Filter_Options!$G$16,Itineraries!$E5&lt;=Filter_Options!$H$16))</f>
      </c>
      <c r="R5" s="10">
        <f>IF($A5="","",--AND(Itineraries!$E5&gt;=Filter_Options!$G$17,Itineraries!$E5&lt;=Filter_Options!$H$17))</f>
      </c>
      <c r="S5" s="10">
        <f>IF($A5="","",--AND(Itineraries!$E5&gt;=Filter_Options!$G$18,Itineraries!$E5&lt;=Filter_Options!$H$18))</f>
      </c>
      <c r="T5" s="10">
        <f>IF($A5="","",--AND(Itineraries!$E5&gt;=Filter_Options!$G$19,Itineraries!$E5&lt;=Filter_Options!$H$19))</f>
      </c>
      <c r="U5" s="10">
        <f>IF($A5="","",--((IF(Filter_Options!$I$20="",0,COUNTIFS(Itinerary_Tags!$A:$A,$A5,Itinerary_Tags!$B:$B,Filter_Options!$I$20))+IF(Filter_Options!$J$20="",0,COUNTIFS(Itinerary_Tags!$A:$A,$A5,Itinerary_Tags!$B:$B,Filter_Options!$J$20))+IF(Filter_Options!$K$20="",0,COUNTIFS(Itinerary_Tags!$A:$A,$A5,Itinerary_Tags!$B:$B,Filter_Options!$K$20)))&gt;0))</f>
      </c>
      <c r="V5" s="10">
        <f>IF($A5="","",--((IF(Filter_Options!$I$21="",0,COUNTIFS(Itinerary_Tags!$A:$A,$A5,Itinerary_Tags!$B:$B,Filter_Options!$I$21))+IF(Filter_Options!$J$21="",0,COUNTIFS(Itinerary_Tags!$A:$A,$A5,Itinerary_Tags!$B:$B,Filter_Options!$J$21))+IF(Filter_Options!$K$21="",0,COUNTIFS(Itinerary_Tags!$A:$A,$A5,Itinerary_Tags!$B:$B,Filter_Options!$K$21)))&gt;0))</f>
      </c>
      <c r="W5" s="10">
        <f>IF($A5="","",--((IF(Filter_Options!$I$22="",0,COUNTIFS(Itinerary_Tags!$A:$A,$A5,Itinerary_Tags!$B:$B,Filter_Options!$I$22))+IF(Filter_Options!$J$22="",0,COUNTIFS(Itinerary_Tags!$A:$A,$A5,Itinerary_Tags!$B:$B,Filter_Options!$J$22))+IF(Filter_Options!$K$22="",0,COUNTIFS(Itinerary_Tags!$A:$A,$A5,Itinerary_Tags!$B:$B,Filter_Options!$K$22)))&gt;0))</f>
      </c>
      <c r="X5" s="10">
        <f>IF($A5="","",--((IF(Filter_Options!$I$23="",0,COUNTIFS(Itinerary_Tags!$A:$A,$A5,Itinerary_Tags!$B:$B,Filter_Options!$I$23))+IF(Filter_Options!$J$23="",0,COUNTIFS(Itinerary_Tags!$A:$A,$A5,Itinerary_Tags!$B:$B,Filter_Options!$J$23))+IF(Filter_Options!$K$23="",0,COUNTIFS(Itinerary_Tags!$A:$A,$A5,Itinerary_Tags!$B:$B,Filter_Options!$K$23)))&gt;0))</f>
      </c>
      <c r="Y5" s="10">
        <f>IF($A5="","",--((IF(Filter_Options!$I$24="",0,COUNTIFS(Itinerary_Tags!$A:$A,$A5,Itinerary_Tags!$B:$B,Filter_Options!$I$24))+IF(Filter_Options!$J$24="",0,COUNTIFS(Itinerary_Tags!$A:$A,$A5,Itinerary_Tags!$B:$B,Filter_Options!$J$24))+IF(Filter_Options!$K$24="",0,COUNTIFS(Itinerary_Tags!$A:$A,$A5,Itinerary_Tags!$B:$B,Filter_Options!$K$24)))&gt;0))</f>
      </c>
      <c r="Z5" s="10">
        <f>IF($A5="","",--((IF(Filter_Options!$I$25="",0,COUNTIFS(Itinerary_Tags!$A:$A,$A5,Itinerary_Tags!$B:$B,Filter_Options!$I$25))+IF(Filter_Options!$J$25="",0,COUNTIFS(Itinerary_Tags!$A:$A,$A5,Itinerary_Tags!$B:$B,Filter_Options!$J$25))+IF(Filter_Options!$K$25="",0,COUNTIFS(Itinerary_Tags!$A:$A,$A5,Itinerary_Tags!$B:$B,Filter_Options!$K$25)))&gt;0))</f>
      </c>
      <c r="AA5" s="10">
        <f>IF($A5="","",--((IF(Filter_Options!$I$26="",0,COUNTIFS(Itinerary_Tags!$A:$A,$A5,Itinerary_Tags!$B:$B,Filter_Options!$I$26))+IF(Filter_Options!$J$26="",0,COUNTIFS(Itinerary_Tags!$A:$A,$A5,Itinerary_Tags!$B:$B,Filter_Options!$J$26))+IF(Filter_Options!$K$26="",0,COUNTIFS(Itinerary_Tags!$A:$A,$A5,Itinerary_Tags!$B:$B,Filter_Options!$K$26)))&gt;0))</f>
      </c>
      <c r="AB5" s="10">
        <f>IF($A5="","",--((IF(Filter_Options!$I$27="",0,COUNTIFS(Itinerary_Tags!$A:$A,$A5,Itinerary_Tags!$B:$B,Filter_Options!$I$27))+IF(Filter_Options!$J$27="",0,COUNTIFS(Itinerary_Tags!$A:$A,$A5,Itinerary_Tags!$B:$B,Filter_Options!$J$27))+IF(Filter_Options!$K$27="",0,COUNTIFS(Itinerary_Tags!$A:$A,$A5,Itinerary_Tags!$B:$B,Filter_Options!$K$27)))&gt;0))</f>
      </c>
      <c r="AC5" s="10">
        <f>IF($A5="","",--((IF(Filter_Options!$I$28="",0,COUNTIFS(Itinerary_Tags!$A:$A,$A5,Itinerary_Tags!$B:$B,Filter_Options!$I$28))+IF(Filter_Options!$J$28="",0,COUNTIFS(Itinerary_Tags!$A:$A,$A5,Itinerary_Tags!$B:$B,Filter_Options!$J$28))+IF(Filter_Options!$K$28="",0,COUNTIFS(Itinerary_Tags!$A:$A,$A5,Itinerary_Tags!$B:$B,Filter_Options!$K$28)))&gt;0))</f>
      </c>
      <c r="AD5" s="10">
        <f>IF($A5="","",--((IF(Filter_Options!$I$29="",0,COUNTIFS(Itinerary_Tags!$A:$A,$A5,Itinerary_Tags!$B:$B,Filter_Options!$I$29))+IF(Filter_Options!$J$29="",0,COUNTIFS(Itinerary_Tags!$A:$A,$A5,Itinerary_Tags!$B:$B,Filter_Options!$J$29))+IF(Filter_Options!$K$29="",0,COUNTIFS(Itinerary_Tags!$A:$A,$A5,Itinerary_Tags!$B:$B,Filter_Options!$K$29)))&gt;0))</f>
      </c>
      <c r="AE5" s="10">
        <f>IF($A5="","",--((IF(Filter_Options!$I$30="",0,COUNTIFS(Itinerary_Tags!$A:$A,$A5,Itinerary_Tags!$B:$B,Filter_Options!$I$30))+IF(Filter_Options!$J$30="",0,COUNTIFS(Itinerary_Tags!$A:$A,$A5,Itinerary_Tags!$B:$B,Filter_Options!$J$30))+IF(Filter_Options!$K$30="",0,COUNTIFS(Itinerary_Tags!$A:$A,$A5,Itinerary_Tags!$B:$B,Filter_Options!$K$30)))&gt;0))</f>
      </c>
      <c r="AF5" s="10">
        <f>IF($A5="","",--((IF(Filter_Options!$I$31="",0,COUNTIFS(Itinerary_Tags!$A:$A,$A5,Itinerary_Tags!$B:$B,Filter_Options!$I$31))+IF(Filter_Options!$J$31="",0,COUNTIFS(Itinerary_Tags!$A:$A,$A5,Itinerary_Tags!$B:$B,Filter_Options!$J$31))+IF(Filter_Options!$K$31="",0,COUNTIFS(Itinerary_Tags!$A:$A,$A5,Itinerary_Tags!$B:$B,Filter_Options!$K$31)))&gt;0))</f>
      </c>
      <c r="AG5" s="10">
        <f>IF($A5="","",--((IF(Filter_Options!$I$32="",0,COUNTIFS(Itinerary_Tags!$A:$A,$A5,Itinerary_Tags!$B:$B,Filter_Options!$I$32))+IF(Filter_Options!$J$32="",0,COUNTIFS(Itinerary_Tags!$A:$A,$A5,Itinerary_Tags!$B:$B,Filter_Options!$J$32))+IF(Filter_Options!$K$32="",0,COUNTIFS(Itinerary_Tags!$A:$A,$A5,Itinerary_Tags!$B:$B,Filter_Options!$K$32)))&gt;0))</f>
      </c>
      <c r="AH5" s="10">
        <f>IF($A5="","",--((IF(Filter_Options!$I$33="",0,COUNTIFS(Itinerary_Tags!$A:$A,$A5,Itinerary_Tags!$B:$B,Filter_Options!$I$33))+IF(Filter_Options!$J$33="",0,COUNTIFS(Itinerary_Tags!$A:$A,$A5,Itinerary_Tags!$B:$B,Filter_Options!$J$33))+IF(Filter_Options!$K$33="",0,COUNTIFS(Itinerary_Tags!$A:$A,$A5,Itinerary_Tags!$B:$B,Filter_Options!$K$33)))&gt;0))</f>
      </c>
      <c r="AI5" s="10">
        <f>IF($A5="","",--((IF(Filter_Options!$I$34="",0,COUNTIFS(Itinerary_Tags!$A:$A,$A5,Itinerary_Tags!$B:$B,Filter_Options!$I$34))+IF(Filter_Options!$J$34="",0,COUNTIFS(Itinerary_Tags!$A:$A,$A5,Itinerary_Tags!$B:$B,Filter_Options!$J$34))+IF(Filter_Options!$K$34="",0,COUNTIFS(Itinerary_Tags!$A:$A,$A5,Itinerary_Tags!$B:$B,Filter_Options!$K$34)))&gt;0))</f>
      </c>
      <c r="AJ5" s="10">
        <f>IF($A5="","",--((IF(Filter_Options!$I$35="",0,COUNTIFS(Itinerary_Tags!$A:$A,$A5,Itinerary_Tags!$B:$B,Filter_Options!$I$35))+IF(Filter_Options!$J$35="",0,COUNTIFS(Itinerary_Tags!$A:$A,$A5,Itinerary_Tags!$B:$B,Filter_Options!$J$35))+IF(Filter_Options!$K$35="",0,COUNTIFS(Itinerary_Tags!$A:$A,$A5,Itinerary_Tags!$B:$B,Filter_Options!$K$35)))&gt;0))</f>
      </c>
      <c r="AK5" s="10">
        <f>IF($A5="","",--((IF(Filter_Options!$I$36="",0,COUNTIFS(Itinerary_Tags!$A:$A,$A5,Itinerary_Tags!$B:$B,Filter_Options!$I$36))+IF(Filter_Options!$J$36="",0,COUNTIFS(Itinerary_Tags!$A:$A,$A5,Itinerary_Tags!$B:$B,Filter_Options!$J$36))+IF(Filter_Options!$K$36="",0,COUNTIFS(Itinerary_Tags!$A:$A,$A5,Itinerary_Tags!$B:$B,Filter_Options!$K$36)))&gt;0))</f>
      </c>
      <c r="AL5" s="10">
        <f>IF($A5="","",--((IF(Filter_Options!$I$37="",0,COUNTIFS(Itinerary_Tags!$A:$A,$A5,Itinerary_Tags!$B:$B,Filter_Options!$I$37))+IF(Filter_Options!$J$37="",0,COUNTIFS(Itinerary_Tags!$A:$A,$A5,Itinerary_Tags!$B:$B,Filter_Options!$J$37))+IF(Filter_Options!$K$37="",0,COUNTIFS(Itinerary_Tags!$A:$A,$A5,Itinerary_Tags!$B:$B,Filter_Options!$K$37)))&gt;0))</f>
      </c>
    </row>
    <row r="6" spans="1:38" x14ac:dyDescent="0.25">
      <c r="A6" s="7">
        <f>IF(Itineraries!A6="","",Itineraries!A6)</f>
      </c>
      <c r="B6" s="7">
        <f>IF(Itineraries!A6="","",Itineraries!C6)</f>
      </c>
      <c r="C6" s="10">
        <f>IF($A6="","",--(Itineraries!$J6=Filter_Options!$F$2))</f>
      </c>
      <c r="D6" s="10">
        <f>IF($A6="","",--(Itineraries!$J6=Filter_Options!$F$3))</f>
      </c>
      <c r="E6" s="10">
        <f>IF($A6="","",--(Itineraries!$J6=Filter_Options!$F$4))</f>
      </c>
      <c r="F6" s="10">
        <f>IF($A6="","",--(Itineraries!$J6=Filter_Options!$F$5))</f>
      </c>
      <c r="G6" s="10">
        <f>IF($A6="","",--(Itineraries!$J6=Filter_Options!$F$6))</f>
      </c>
      <c r="H6" s="10">
        <f>IF($A6="","",--(Itineraries!$J6=Filter_Options!$F$7))</f>
      </c>
      <c r="I6" s="10">
        <f>IF($A6="","",--AND(Itineraries!$K6&lt;=Filter_Options!$H$8,Itineraries!$L6&gt;=Filter_Options!$G$8))</f>
      </c>
      <c r="J6" s="10">
        <f>IF($A6="","",--AND(Itineraries!$K6&lt;=Filter_Options!$H$9,Itineraries!$L6&gt;=Filter_Options!$G$9))</f>
      </c>
      <c r="K6" s="10">
        <f>IF($A6="","",--AND(Itineraries!$K6&lt;=Filter_Options!$H$10,Itineraries!$L6&gt;=Filter_Options!$G$10))</f>
      </c>
      <c r="L6" s="10">
        <f>IF($A6="","",--AND(Itineraries!$K6&lt;=Filter_Options!$H$11,Itineraries!$L6&gt;=Filter_Options!$G$11))</f>
      </c>
      <c r="M6" s="10">
        <f>IF($A6="","",--AND(Itineraries!$K6&lt;=Filter_Options!$H$12,Itineraries!$L6&gt;=Filter_Options!$G$12))</f>
      </c>
      <c r="N6" s="10">
        <f>IF($A6="","",--AND(Itineraries!$K6&lt;=Filter_Options!$H$13,Itineraries!$L6&gt;=Filter_Options!$G$13))</f>
      </c>
      <c r="O6" s="10">
        <f>IF($A6="","",--AND(Itineraries!$E6&gt;=Filter_Options!$G$14,Itineraries!$E6&lt;=Filter_Options!$H$14))</f>
      </c>
      <c r="P6" s="10">
        <f>IF($A6="","",--AND(Itineraries!$E6&gt;=Filter_Options!$G$15,Itineraries!$E6&lt;=Filter_Options!$H$15))</f>
      </c>
      <c r="Q6" s="10">
        <f>IF($A6="","",--AND(Itineraries!$E6&gt;=Filter_Options!$G$16,Itineraries!$E6&lt;=Filter_Options!$H$16))</f>
      </c>
      <c r="R6" s="10">
        <f>IF($A6="","",--AND(Itineraries!$E6&gt;=Filter_Options!$G$17,Itineraries!$E6&lt;=Filter_Options!$H$17))</f>
      </c>
      <c r="S6" s="10">
        <f>IF($A6="","",--AND(Itineraries!$E6&gt;=Filter_Options!$G$18,Itineraries!$E6&lt;=Filter_Options!$H$18))</f>
      </c>
      <c r="T6" s="10">
        <f>IF($A6="","",--AND(Itineraries!$E6&gt;=Filter_Options!$G$19,Itineraries!$E6&lt;=Filter_Options!$H$19))</f>
      </c>
      <c r="U6" s="10">
        <f>IF($A6="","",--((IF(Filter_Options!$I$20="",0,COUNTIFS(Itinerary_Tags!$A:$A,$A6,Itinerary_Tags!$B:$B,Filter_Options!$I$20))+IF(Filter_Options!$J$20="",0,COUNTIFS(Itinerary_Tags!$A:$A,$A6,Itinerary_Tags!$B:$B,Filter_Options!$J$20))+IF(Filter_Options!$K$20="",0,COUNTIFS(Itinerary_Tags!$A:$A,$A6,Itinerary_Tags!$B:$B,Filter_Options!$K$20)))&gt;0))</f>
      </c>
      <c r="V6" s="10">
        <f>IF($A6="","",--((IF(Filter_Options!$I$21="",0,COUNTIFS(Itinerary_Tags!$A:$A,$A6,Itinerary_Tags!$B:$B,Filter_Options!$I$21))+IF(Filter_Options!$J$21="",0,COUNTIFS(Itinerary_Tags!$A:$A,$A6,Itinerary_Tags!$B:$B,Filter_Options!$J$21))+IF(Filter_Options!$K$21="",0,COUNTIFS(Itinerary_Tags!$A:$A,$A6,Itinerary_Tags!$B:$B,Filter_Options!$K$21)))&gt;0))</f>
      </c>
      <c r="W6" s="10">
        <f>IF($A6="","",--((IF(Filter_Options!$I$22="",0,COUNTIFS(Itinerary_Tags!$A:$A,$A6,Itinerary_Tags!$B:$B,Filter_Options!$I$22))+IF(Filter_Options!$J$22="",0,COUNTIFS(Itinerary_Tags!$A:$A,$A6,Itinerary_Tags!$B:$B,Filter_Options!$J$22))+IF(Filter_Options!$K$22="",0,COUNTIFS(Itinerary_Tags!$A:$A,$A6,Itinerary_Tags!$B:$B,Filter_Options!$K$22)))&gt;0))</f>
      </c>
      <c r="X6" s="10">
        <f>IF($A6="","",--((IF(Filter_Options!$I$23="",0,COUNTIFS(Itinerary_Tags!$A:$A,$A6,Itinerary_Tags!$B:$B,Filter_Options!$I$23))+IF(Filter_Options!$J$23="",0,COUNTIFS(Itinerary_Tags!$A:$A,$A6,Itinerary_Tags!$B:$B,Filter_Options!$J$23))+IF(Filter_Options!$K$23="",0,COUNTIFS(Itinerary_Tags!$A:$A,$A6,Itinerary_Tags!$B:$B,Filter_Options!$K$23)))&gt;0))</f>
      </c>
      <c r="Y6" s="10">
        <f>IF($A6="","",--((IF(Filter_Options!$I$24="",0,COUNTIFS(Itinerary_Tags!$A:$A,$A6,Itinerary_Tags!$B:$B,Filter_Options!$I$24))+IF(Filter_Options!$J$24="",0,COUNTIFS(Itinerary_Tags!$A:$A,$A6,Itinerary_Tags!$B:$B,Filter_Options!$J$24))+IF(Filter_Options!$K$24="",0,COUNTIFS(Itinerary_Tags!$A:$A,$A6,Itinerary_Tags!$B:$B,Filter_Options!$K$24)))&gt;0))</f>
      </c>
      <c r="Z6" s="10">
        <f>IF($A6="","",--((IF(Filter_Options!$I$25="",0,COUNTIFS(Itinerary_Tags!$A:$A,$A6,Itinerary_Tags!$B:$B,Filter_Options!$I$25))+IF(Filter_Options!$J$25="",0,COUNTIFS(Itinerary_Tags!$A:$A,$A6,Itinerary_Tags!$B:$B,Filter_Options!$J$25))+IF(Filter_Options!$K$25="",0,COUNTIFS(Itinerary_Tags!$A:$A,$A6,Itinerary_Tags!$B:$B,Filter_Options!$K$25)))&gt;0))</f>
      </c>
      <c r="AA6" s="10">
        <f>IF($A6="","",--((IF(Filter_Options!$I$26="",0,COUNTIFS(Itinerary_Tags!$A:$A,$A6,Itinerary_Tags!$B:$B,Filter_Options!$I$26))+IF(Filter_Options!$J$26="",0,COUNTIFS(Itinerary_Tags!$A:$A,$A6,Itinerary_Tags!$B:$B,Filter_Options!$J$26))+IF(Filter_Options!$K$26="",0,COUNTIFS(Itinerary_Tags!$A:$A,$A6,Itinerary_Tags!$B:$B,Filter_Options!$K$26)))&gt;0))</f>
      </c>
      <c r="AB6" s="10">
        <f>IF($A6="","",--((IF(Filter_Options!$I$27="",0,COUNTIFS(Itinerary_Tags!$A:$A,$A6,Itinerary_Tags!$B:$B,Filter_Options!$I$27))+IF(Filter_Options!$J$27="",0,COUNTIFS(Itinerary_Tags!$A:$A,$A6,Itinerary_Tags!$B:$B,Filter_Options!$J$27))+IF(Filter_Options!$K$27="",0,COUNTIFS(Itinerary_Tags!$A:$A,$A6,Itinerary_Tags!$B:$B,Filter_Options!$K$27)))&gt;0))</f>
      </c>
      <c r="AC6" s="10">
        <f>IF($A6="","",--((IF(Filter_Options!$I$28="",0,COUNTIFS(Itinerary_Tags!$A:$A,$A6,Itinerary_Tags!$B:$B,Filter_Options!$I$28))+IF(Filter_Options!$J$28="",0,COUNTIFS(Itinerary_Tags!$A:$A,$A6,Itinerary_Tags!$B:$B,Filter_Options!$J$28))+IF(Filter_Options!$K$28="",0,COUNTIFS(Itinerary_Tags!$A:$A,$A6,Itinerary_Tags!$B:$B,Filter_Options!$K$28)))&gt;0))</f>
      </c>
      <c r="AD6" s="10">
        <f>IF($A6="","",--((IF(Filter_Options!$I$29="",0,COUNTIFS(Itinerary_Tags!$A:$A,$A6,Itinerary_Tags!$B:$B,Filter_Options!$I$29))+IF(Filter_Options!$J$29="",0,COUNTIFS(Itinerary_Tags!$A:$A,$A6,Itinerary_Tags!$B:$B,Filter_Options!$J$29))+IF(Filter_Options!$K$29="",0,COUNTIFS(Itinerary_Tags!$A:$A,$A6,Itinerary_Tags!$B:$B,Filter_Options!$K$29)))&gt;0))</f>
      </c>
      <c r="AE6" s="10">
        <f>IF($A6="","",--((IF(Filter_Options!$I$30="",0,COUNTIFS(Itinerary_Tags!$A:$A,$A6,Itinerary_Tags!$B:$B,Filter_Options!$I$30))+IF(Filter_Options!$J$30="",0,COUNTIFS(Itinerary_Tags!$A:$A,$A6,Itinerary_Tags!$B:$B,Filter_Options!$J$30))+IF(Filter_Options!$K$30="",0,COUNTIFS(Itinerary_Tags!$A:$A,$A6,Itinerary_Tags!$B:$B,Filter_Options!$K$30)))&gt;0))</f>
      </c>
      <c r="AF6" s="10">
        <f>IF($A6="","",--((IF(Filter_Options!$I$31="",0,COUNTIFS(Itinerary_Tags!$A:$A,$A6,Itinerary_Tags!$B:$B,Filter_Options!$I$31))+IF(Filter_Options!$J$31="",0,COUNTIFS(Itinerary_Tags!$A:$A,$A6,Itinerary_Tags!$B:$B,Filter_Options!$J$31))+IF(Filter_Options!$K$31="",0,COUNTIFS(Itinerary_Tags!$A:$A,$A6,Itinerary_Tags!$B:$B,Filter_Options!$K$31)))&gt;0))</f>
      </c>
      <c r="AG6" s="10">
        <f>IF($A6="","",--((IF(Filter_Options!$I$32="",0,COUNTIFS(Itinerary_Tags!$A:$A,$A6,Itinerary_Tags!$B:$B,Filter_Options!$I$32))+IF(Filter_Options!$J$32="",0,COUNTIFS(Itinerary_Tags!$A:$A,$A6,Itinerary_Tags!$B:$B,Filter_Options!$J$32))+IF(Filter_Options!$K$32="",0,COUNTIFS(Itinerary_Tags!$A:$A,$A6,Itinerary_Tags!$B:$B,Filter_Options!$K$32)))&gt;0))</f>
      </c>
      <c r="AH6" s="10">
        <f>IF($A6="","",--((IF(Filter_Options!$I$33="",0,COUNTIFS(Itinerary_Tags!$A:$A,$A6,Itinerary_Tags!$B:$B,Filter_Options!$I$33))+IF(Filter_Options!$J$33="",0,COUNTIFS(Itinerary_Tags!$A:$A,$A6,Itinerary_Tags!$B:$B,Filter_Options!$J$33))+IF(Filter_Options!$K$33="",0,COUNTIFS(Itinerary_Tags!$A:$A,$A6,Itinerary_Tags!$B:$B,Filter_Options!$K$33)))&gt;0))</f>
      </c>
      <c r="AI6" s="10">
        <f>IF($A6="","",--((IF(Filter_Options!$I$34="",0,COUNTIFS(Itinerary_Tags!$A:$A,$A6,Itinerary_Tags!$B:$B,Filter_Options!$I$34))+IF(Filter_Options!$J$34="",0,COUNTIFS(Itinerary_Tags!$A:$A,$A6,Itinerary_Tags!$B:$B,Filter_Options!$J$34))+IF(Filter_Options!$K$34="",0,COUNTIFS(Itinerary_Tags!$A:$A,$A6,Itinerary_Tags!$B:$B,Filter_Options!$K$34)))&gt;0))</f>
      </c>
      <c r="AJ6" s="10">
        <f>IF($A6="","",--((IF(Filter_Options!$I$35="",0,COUNTIFS(Itinerary_Tags!$A:$A,$A6,Itinerary_Tags!$B:$B,Filter_Options!$I$35))+IF(Filter_Options!$J$35="",0,COUNTIFS(Itinerary_Tags!$A:$A,$A6,Itinerary_Tags!$B:$B,Filter_Options!$J$35))+IF(Filter_Options!$K$35="",0,COUNTIFS(Itinerary_Tags!$A:$A,$A6,Itinerary_Tags!$B:$B,Filter_Options!$K$35)))&gt;0))</f>
      </c>
      <c r="AK6" s="10">
        <f>IF($A6="","",--((IF(Filter_Options!$I$36="",0,COUNTIFS(Itinerary_Tags!$A:$A,$A6,Itinerary_Tags!$B:$B,Filter_Options!$I$36))+IF(Filter_Options!$J$36="",0,COUNTIFS(Itinerary_Tags!$A:$A,$A6,Itinerary_Tags!$B:$B,Filter_Options!$J$36))+IF(Filter_Options!$K$36="",0,COUNTIFS(Itinerary_Tags!$A:$A,$A6,Itinerary_Tags!$B:$B,Filter_Options!$K$36)))&gt;0))</f>
      </c>
      <c r="AL6" s="10">
        <f>IF($A6="","",--((IF(Filter_Options!$I$37="",0,COUNTIFS(Itinerary_Tags!$A:$A,$A6,Itinerary_Tags!$B:$B,Filter_Options!$I$37))+IF(Filter_Options!$J$37="",0,COUNTIFS(Itinerary_Tags!$A:$A,$A6,Itinerary_Tags!$B:$B,Filter_Options!$J$37))+IF(Filter_Options!$K$37="",0,COUNTIFS(Itinerary_Tags!$A:$A,$A6,Itinerary_Tags!$B:$B,Filter_Options!$K$37)))&gt;0))</f>
      </c>
    </row>
    <row r="7" spans="1:38" x14ac:dyDescent="0.25">
      <c r="A7" s="7">
        <f>IF(Itineraries!A7="","",Itineraries!A7)</f>
      </c>
      <c r="B7" s="7">
        <f>IF(Itineraries!A7="","",Itineraries!C7)</f>
      </c>
      <c r="C7" s="10">
        <f>IF($A7="","",--(Itineraries!$J7=Filter_Options!$F$2))</f>
      </c>
      <c r="D7" s="10">
        <f>IF($A7="","",--(Itineraries!$J7=Filter_Options!$F$3))</f>
      </c>
      <c r="E7" s="10">
        <f>IF($A7="","",--(Itineraries!$J7=Filter_Options!$F$4))</f>
      </c>
      <c r="F7" s="10">
        <f>IF($A7="","",--(Itineraries!$J7=Filter_Options!$F$5))</f>
      </c>
      <c r="G7" s="10">
        <f>IF($A7="","",--(Itineraries!$J7=Filter_Options!$F$6))</f>
      </c>
      <c r="H7" s="10">
        <f>IF($A7="","",--(Itineraries!$J7=Filter_Options!$F$7))</f>
      </c>
      <c r="I7" s="10">
        <f>IF($A7="","",--AND(Itineraries!$K7&lt;=Filter_Options!$H$8,Itineraries!$L7&gt;=Filter_Options!$G$8))</f>
      </c>
      <c r="J7" s="10">
        <f>IF($A7="","",--AND(Itineraries!$K7&lt;=Filter_Options!$H$9,Itineraries!$L7&gt;=Filter_Options!$G$9))</f>
      </c>
      <c r="K7" s="10">
        <f>IF($A7="","",--AND(Itineraries!$K7&lt;=Filter_Options!$H$10,Itineraries!$L7&gt;=Filter_Options!$G$10))</f>
      </c>
      <c r="L7" s="10">
        <f>IF($A7="","",--AND(Itineraries!$K7&lt;=Filter_Options!$H$11,Itineraries!$L7&gt;=Filter_Options!$G$11))</f>
      </c>
      <c r="M7" s="10">
        <f>IF($A7="","",--AND(Itineraries!$K7&lt;=Filter_Options!$H$12,Itineraries!$L7&gt;=Filter_Options!$G$12))</f>
      </c>
      <c r="N7" s="10">
        <f>IF($A7="","",--AND(Itineraries!$K7&lt;=Filter_Options!$H$13,Itineraries!$L7&gt;=Filter_Options!$G$13))</f>
      </c>
      <c r="O7" s="10">
        <f>IF($A7="","",--AND(Itineraries!$E7&gt;=Filter_Options!$G$14,Itineraries!$E7&lt;=Filter_Options!$H$14))</f>
      </c>
      <c r="P7" s="10">
        <f>IF($A7="","",--AND(Itineraries!$E7&gt;=Filter_Options!$G$15,Itineraries!$E7&lt;=Filter_Options!$H$15))</f>
      </c>
      <c r="Q7" s="10">
        <f>IF($A7="","",--AND(Itineraries!$E7&gt;=Filter_Options!$G$16,Itineraries!$E7&lt;=Filter_Options!$H$16))</f>
      </c>
      <c r="R7" s="10">
        <f>IF($A7="","",--AND(Itineraries!$E7&gt;=Filter_Options!$G$17,Itineraries!$E7&lt;=Filter_Options!$H$17))</f>
      </c>
      <c r="S7" s="10">
        <f>IF($A7="","",--AND(Itineraries!$E7&gt;=Filter_Options!$G$18,Itineraries!$E7&lt;=Filter_Options!$H$18))</f>
      </c>
      <c r="T7" s="10">
        <f>IF($A7="","",--AND(Itineraries!$E7&gt;=Filter_Options!$G$19,Itineraries!$E7&lt;=Filter_Options!$H$19))</f>
      </c>
      <c r="U7" s="10">
        <f>IF($A7="","",--((IF(Filter_Options!$I$20="",0,COUNTIFS(Itinerary_Tags!$A:$A,$A7,Itinerary_Tags!$B:$B,Filter_Options!$I$20))+IF(Filter_Options!$J$20="",0,COUNTIFS(Itinerary_Tags!$A:$A,$A7,Itinerary_Tags!$B:$B,Filter_Options!$J$20))+IF(Filter_Options!$K$20="",0,COUNTIFS(Itinerary_Tags!$A:$A,$A7,Itinerary_Tags!$B:$B,Filter_Options!$K$20)))&gt;0))</f>
      </c>
      <c r="V7" s="10">
        <f>IF($A7="","",--((IF(Filter_Options!$I$21="",0,COUNTIFS(Itinerary_Tags!$A:$A,$A7,Itinerary_Tags!$B:$B,Filter_Options!$I$21))+IF(Filter_Options!$J$21="",0,COUNTIFS(Itinerary_Tags!$A:$A,$A7,Itinerary_Tags!$B:$B,Filter_Options!$J$21))+IF(Filter_Options!$K$21="",0,COUNTIFS(Itinerary_Tags!$A:$A,$A7,Itinerary_Tags!$B:$B,Filter_Options!$K$21)))&gt;0))</f>
      </c>
      <c r="W7" s="10">
        <f>IF($A7="","",--((IF(Filter_Options!$I$22="",0,COUNTIFS(Itinerary_Tags!$A:$A,$A7,Itinerary_Tags!$B:$B,Filter_Options!$I$22))+IF(Filter_Options!$J$22="",0,COUNTIFS(Itinerary_Tags!$A:$A,$A7,Itinerary_Tags!$B:$B,Filter_Options!$J$22))+IF(Filter_Options!$K$22="",0,COUNTIFS(Itinerary_Tags!$A:$A,$A7,Itinerary_Tags!$B:$B,Filter_Options!$K$22)))&gt;0))</f>
      </c>
      <c r="X7" s="10">
        <f>IF($A7="","",--((IF(Filter_Options!$I$23="",0,COUNTIFS(Itinerary_Tags!$A:$A,$A7,Itinerary_Tags!$B:$B,Filter_Options!$I$23))+IF(Filter_Options!$J$23="",0,COUNTIFS(Itinerary_Tags!$A:$A,$A7,Itinerary_Tags!$B:$B,Filter_Options!$J$23))+IF(Filter_Options!$K$23="",0,COUNTIFS(Itinerary_Tags!$A:$A,$A7,Itinerary_Tags!$B:$B,Filter_Options!$K$23)))&gt;0))</f>
      </c>
      <c r="Y7" s="10">
        <f>IF($A7="","",--((IF(Filter_Options!$I$24="",0,COUNTIFS(Itinerary_Tags!$A:$A,$A7,Itinerary_Tags!$B:$B,Filter_Options!$I$24))+IF(Filter_Options!$J$24="",0,COUNTIFS(Itinerary_Tags!$A:$A,$A7,Itinerary_Tags!$B:$B,Filter_Options!$J$24))+IF(Filter_Options!$K$24="",0,COUNTIFS(Itinerary_Tags!$A:$A,$A7,Itinerary_Tags!$B:$B,Filter_Options!$K$24)))&gt;0))</f>
      </c>
      <c r="Z7" s="10">
        <f>IF($A7="","",--((IF(Filter_Options!$I$25="",0,COUNTIFS(Itinerary_Tags!$A:$A,$A7,Itinerary_Tags!$B:$B,Filter_Options!$I$25))+IF(Filter_Options!$J$25="",0,COUNTIFS(Itinerary_Tags!$A:$A,$A7,Itinerary_Tags!$B:$B,Filter_Options!$J$25))+IF(Filter_Options!$K$25="",0,COUNTIFS(Itinerary_Tags!$A:$A,$A7,Itinerary_Tags!$B:$B,Filter_Options!$K$25)))&gt;0))</f>
      </c>
      <c r="AA7" s="10">
        <f>IF($A7="","",--((IF(Filter_Options!$I$26="",0,COUNTIFS(Itinerary_Tags!$A:$A,$A7,Itinerary_Tags!$B:$B,Filter_Options!$I$26))+IF(Filter_Options!$J$26="",0,COUNTIFS(Itinerary_Tags!$A:$A,$A7,Itinerary_Tags!$B:$B,Filter_Options!$J$26))+IF(Filter_Options!$K$26="",0,COUNTIFS(Itinerary_Tags!$A:$A,$A7,Itinerary_Tags!$B:$B,Filter_Options!$K$26)))&gt;0))</f>
      </c>
      <c r="AB7" s="10">
        <f>IF($A7="","",--((IF(Filter_Options!$I$27="",0,COUNTIFS(Itinerary_Tags!$A:$A,$A7,Itinerary_Tags!$B:$B,Filter_Options!$I$27))+IF(Filter_Options!$J$27="",0,COUNTIFS(Itinerary_Tags!$A:$A,$A7,Itinerary_Tags!$B:$B,Filter_Options!$J$27))+IF(Filter_Options!$K$27="",0,COUNTIFS(Itinerary_Tags!$A:$A,$A7,Itinerary_Tags!$B:$B,Filter_Options!$K$27)))&gt;0))</f>
      </c>
      <c r="AC7" s="10">
        <f>IF($A7="","",--((IF(Filter_Options!$I$28="",0,COUNTIFS(Itinerary_Tags!$A:$A,$A7,Itinerary_Tags!$B:$B,Filter_Options!$I$28))+IF(Filter_Options!$J$28="",0,COUNTIFS(Itinerary_Tags!$A:$A,$A7,Itinerary_Tags!$B:$B,Filter_Options!$J$28))+IF(Filter_Options!$K$28="",0,COUNTIFS(Itinerary_Tags!$A:$A,$A7,Itinerary_Tags!$B:$B,Filter_Options!$K$28)))&gt;0))</f>
      </c>
      <c r="AD7" s="10">
        <f>IF($A7="","",--((IF(Filter_Options!$I$29="",0,COUNTIFS(Itinerary_Tags!$A:$A,$A7,Itinerary_Tags!$B:$B,Filter_Options!$I$29))+IF(Filter_Options!$J$29="",0,COUNTIFS(Itinerary_Tags!$A:$A,$A7,Itinerary_Tags!$B:$B,Filter_Options!$J$29))+IF(Filter_Options!$K$29="",0,COUNTIFS(Itinerary_Tags!$A:$A,$A7,Itinerary_Tags!$B:$B,Filter_Options!$K$29)))&gt;0))</f>
      </c>
      <c r="AE7" s="10">
        <f>IF($A7="","",--((IF(Filter_Options!$I$30="",0,COUNTIFS(Itinerary_Tags!$A:$A,$A7,Itinerary_Tags!$B:$B,Filter_Options!$I$30))+IF(Filter_Options!$J$30="",0,COUNTIFS(Itinerary_Tags!$A:$A,$A7,Itinerary_Tags!$B:$B,Filter_Options!$J$30))+IF(Filter_Options!$K$30="",0,COUNTIFS(Itinerary_Tags!$A:$A,$A7,Itinerary_Tags!$B:$B,Filter_Options!$K$30)))&gt;0))</f>
      </c>
      <c r="AF7" s="10">
        <f>IF($A7="","",--((IF(Filter_Options!$I$31="",0,COUNTIFS(Itinerary_Tags!$A:$A,$A7,Itinerary_Tags!$B:$B,Filter_Options!$I$31))+IF(Filter_Options!$J$31="",0,COUNTIFS(Itinerary_Tags!$A:$A,$A7,Itinerary_Tags!$B:$B,Filter_Options!$J$31))+IF(Filter_Options!$K$31="",0,COUNTIFS(Itinerary_Tags!$A:$A,$A7,Itinerary_Tags!$B:$B,Filter_Options!$K$31)))&gt;0))</f>
      </c>
      <c r="AG7" s="10">
        <f>IF($A7="","",--((IF(Filter_Options!$I$32="",0,COUNTIFS(Itinerary_Tags!$A:$A,$A7,Itinerary_Tags!$B:$B,Filter_Options!$I$32))+IF(Filter_Options!$J$32="",0,COUNTIFS(Itinerary_Tags!$A:$A,$A7,Itinerary_Tags!$B:$B,Filter_Options!$J$32))+IF(Filter_Options!$K$32="",0,COUNTIFS(Itinerary_Tags!$A:$A,$A7,Itinerary_Tags!$B:$B,Filter_Options!$K$32)))&gt;0))</f>
      </c>
      <c r="AH7" s="10">
        <f>IF($A7="","",--((IF(Filter_Options!$I$33="",0,COUNTIFS(Itinerary_Tags!$A:$A,$A7,Itinerary_Tags!$B:$B,Filter_Options!$I$33))+IF(Filter_Options!$J$33="",0,COUNTIFS(Itinerary_Tags!$A:$A,$A7,Itinerary_Tags!$B:$B,Filter_Options!$J$33))+IF(Filter_Options!$K$33="",0,COUNTIFS(Itinerary_Tags!$A:$A,$A7,Itinerary_Tags!$B:$B,Filter_Options!$K$33)))&gt;0))</f>
      </c>
      <c r="AI7" s="10">
        <f>IF($A7="","",--((IF(Filter_Options!$I$34="",0,COUNTIFS(Itinerary_Tags!$A:$A,$A7,Itinerary_Tags!$B:$B,Filter_Options!$I$34))+IF(Filter_Options!$J$34="",0,COUNTIFS(Itinerary_Tags!$A:$A,$A7,Itinerary_Tags!$B:$B,Filter_Options!$J$34))+IF(Filter_Options!$K$34="",0,COUNTIFS(Itinerary_Tags!$A:$A,$A7,Itinerary_Tags!$B:$B,Filter_Options!$K$34)))&gt;0))</f>
      </c>
      <c r="AJ7" s="10">
        <f>IF($A7="","",--((IF(Filter_Options!$I$35="",0,COUNTIFS(Itinerary_Tags!$A:$A,$A7,Itinerary_Tags!$B:$B,Filter_Options!$I$35))+IF(Filter_Options!$J$35="",0,COUNTIFS(Itinerary_Tags!$A:$A,$A7,Itinerary_Tags!$B:$B,Filter_Options!$J$35))+IF(Filter_Options!$K$35="",0,COUNTIFS(Itinerary_Tags!$A:$A,$A7,Itinerary_Tags!$B:$B,Filter_Options!$K$35)))&gt;0))</f>
      </c>
      <c r="AK7" s="10">
        <f>IF($A7="","",--((IF(Filter_Options!$I$36="",0,COUNTIFS(Itinerary_Tags!$A:$A,$A7,Itinerary_Tags!$B:$B,Filter_Options!$I$36))+IF(Filter_Options!$J$36="",0,COUNTIFS(Itinerary_Tags!$A:$A,$A7,Itinerary_Tags!$B:$B,Filter_Options!$J$36))+IF(Filter_Options!$K$36="",0,COUNTIFS(Itinerary_Tags!$A:$A,$A7,Itinerary_Tags!$B:$B,Filter_Options!$K$36)))&gt;0))</f>
      </c>
      <c r="AL7" s="10">
        <f>IF($A7="","",--((IF(Filter_Options!$I$37="",0,COUNTIFS(Itinerary_Tags!$A:$A,$A7,Itinerary_Tags!$B:$B,Filter_Options!$I$37))+IF(Filter_Options!$J$37="",0,COUNTIFS(Itinerary_Tags!$A:$A,$A7,Itinerary_Tags!$B:$B,Filter_Options!$J$37))+IF(Filter_Options!$K$37="",0,COUNTIFS(Itinerary_Tags!$A:$A,$A7,Itinerary_Tags!$B:$B,Filter_Options!$K$37)))&gt;0))</f>
      </c>
    </row>
    <row r="8" spans="1:38" x14ac:dyDescent="0.25">
      <c r="A8" s="7">
        <f>IF(Itineraries!A8="","",Itineraries!A8)</f>
      </c>
      <c r="B8" s="7">
        <f>IF(Itineraries!A8="","",Itineraries!C8)</f>
      </c>
      <c r="C8" s="10">
        <f>IF($A8="","",--(Itineraries!$J8=Filter_Options!$F$2))</f>
      </c>
      <c r="D8" s="10">
        <f>IF($A8="","",--(Itineraries!$J8=Filter_Options!$F$3))</f>
      </c>
      <c r="E8" s="10">
        <f>IF($A8="","",--(Itineraries!$J8=Filter_Options!$F$4))</f>
      </c>
      <c r="F8" s="10">
        <f>IF($A8="","",--(Itineraries!$J8=Filter_Options!$F$5))</f>
      </c>
      <c r="G8" s="10">
        <f>IF($A8="","",--(Itineraries!$J8=Filter_Options!$F$6))</f>
      </c>
      <c r="H8" s="10">
        <f>IF($A8="","",--(Itineraries!$J8=Filter_Options!$F$7))</f>
      </c>
      <c r="I8" s="10">
        <f>IF($A8="","",--AND(Itineraries!$K8&lt;=Filter_Options!$H$8,Itineraries!$L8&gt;=Filter_Options!$G$8))</f>
      </c>
      <c r="J8" s="10">
        <f>IF($A8="","",--AND(Itineraries!$K8&lt;=Filter_Options!$H$9,Itineraries!$L8&gt;=Filter_Options!$G$9))</f>
      </c>
      <c r="K8" s="10">
        <f>IF($A8="","",--AND(Itineraries!$K8&lt;=Filter_Options!$H$10,Itineraries!$L8&gt;=Filter_Options!$G$10))</f>
      </c>
      <c r="L8" s="10">
        <f>IF($A8="","",--AND(Itineraries!$K8&lt;=Filter_Options!$H$11,Itineraries!$L8&gt;=Filter_Options!$G$11))</f>
      </c>
      <c r="M8" s="10">
        <f>IF($A8="","",--AND(Itineraries!$K8&lt;=Filter_Options!$H$12,Itineraries!$L8&gt;=Filter_Options!$G$12))</f>
      </c>
      <c r="N8" s="10">
        <f>IF($A8="","",--AND(Itineraries!$K8&lt;=Filter_Options!$H$13,Itineraries!$L8&gt;=Filter_Options!$G$13))</f>
      </c>
      <c r="O8" s="10">
        <f>IF($A8="","",--AND(Itineraries!$E8&gt;=Filter_Options!$G$14,Itineraries!$E8&lt;=Filter_Options!$H$14))</f>
      </c>
      <c r="P8" s="10">
        <f>IF($A8="","",--AND(Itineraries!$E8&gt;=Filter_Options!$G$15,Itineraries!$E8&lt;=Filter_Options!$H$15))</f>
      </c>
      <c r="Q8" s="10">
        <f>IF($A8="","",--AND(Itineraries!$E8&gt;=Filter_Options!$G$16,Itineraries!$E8&lt;=Filter_Options!$H$16))</f>
      </c>
      <c r="R8" s="10">
        <f>IF($A8="","",--AND(Itineraries!$E8&gt;=Filter_Options!$G$17,Itineraries!$E8&lt;=Filter_Options!$H$17))</f>
      </c>
      <c r="S8" s="10">
        <f>IF($A8="","",--AND(Itineraries!$E8&gt;=Filter_Options!$G$18,Itineraries!$E8&lt;=Filter_Options!$H$18))</f>
      </c>
      <c r="T8" s="10">
        <f>IF($A8="","",--AND(Itineraries!$E8&gt;=Filter_Options!$G$19,Itineraries!$E8&lt;=Filter_Options!$H$19))</f>
      </c>
      <c r="U8" s="10">
        <f>IF($A8="","",--((IF(Filter_Options!$I$20="",0,COUNTIFS(Itinerary_Tags!$A:$A,$A8,Itinerary_Tags!$B:$B,Filter_Options!$I$20))+IF(Filter_Options!$J$20="",0,COUNTIFS(Itinerary_Tags!$A:$A,$A8,Itinerary_Tags!$B:$B,Filter_Options!$J$20))+IF(Filter_Options!$K$20="",0,COUNTIFS(Itinerary_Tags!$A:$A,$A8,Itinerary_Tags!$B:$B,Filter_Options!$K$20)))&gt;0))</f>
      </c>
      <c r="V8" s="10">
        <f>IF($A8="","",--((IF(Filter_Options!$I$21="",0,COUNTIFS(Itinerary_Tags!$A:$A,$A8,Itinerary_Tags!$B:$B,Filter_Options!$I$21))+IF(Filter_Options!$J$21="",0,COUNTIFS(Itinerary_Tags!$A:$A,$A8,Itinerary_Tags!$B:$B,Filter_Options!$J$21))+IF(Filter_Options!$K$21="",0,COUNTIFS(Itinerary_Tags!$A:$A,$A8,Itinerary_Tags!$B:$B,Filter_Options!$K$21)))&gt;0))</f>
      </c>
      <c r="W8" s="10">
        <f>IF($A8="","",--((IF(Filter_Options!$I$22="",0,COUNTIFS(Itinerary_Tags!$A:$A,$A8,Itinerary_Tags!$B:$B,Filter_Options!$I$22))+IF(Filter_Options!$J$22="",0,COUNTIFS(Itinerary_Tags!$A:$A,$A8,Itinerary_Tags!$B:$B,Filter_Options!$J$22))+IF(Filter_Options!$K$22="",0,COUNTIFS(Itinerary_Tags!$A:$A,$A8,Itinerary_Tags!$B:$B,Filter_Options!$K$22)))&gt;0))</f>
      </c>
      <c r="X8" s="10">
        <f>IF($A8="","",--((IF(Filter_Options!$I$23="",0,COUNTIFS(Itinerary_Tags!$A:$A,$A8,Itinerary_Tags!$B:$B,Filter_Options!$I$23))+IF(Filter_Options!$J$23="",0,COUNTIFS(Itinerary_Tags!$A:$A,$A8,Itinerary_Tags!$B:$B,Filter_Options!$J$23))+IF(Filter_Options!$K$23="",0,COUNTIFS(Itinerary_Tags!$A:$A,$A8,Itinerary_Tags!$B:$B,Filter_Options!$K$23)))&gt;0))</f>
      </c>
      <c r="Y8" s="10">
        <f>IF($A8="","",--((IF(Filter_Options!$I$24="",0,COUNTIFS(Itinerary_Tags!$A:$A,$A8,Itinerary_Tags!$B:$B,Filter_Options!$I$24))+IF(Filter_Options!$J$24="",0,COUNTIFS(Itinerary_Tags!$A:$A,$A8,Itinerary_Tags!$B:$B,Filter_Options!$J$24))+IF(Filter_Options!$K$24="",0,COUNTIFS(Itinerary_Tags!$A:$A,$A8,Itinerary_Tags!$B:$B,Filter_Options!$K$24)))&gt;0))</f>
      </c>
      <c r="Z8" s="10">
        <f>IF($A8="","",--((IF(Filter_Options!$I$25="",0,COUNTIFS(Itinerary_Tags!$A:$A,$A8,Itinerary_Tags!$B:$B,Filter_Options!$I$25))+IF(Filter_Options!$J$25="",0,COUNTIFS(Itinerary_Tags!$A:$A,$A8,Itinerary_Tags!$B:$B,Filter_Options!$J$25))+IF(Filter_Options!$K$25="",0,COUNTIFS(Itinerary_Tags!$A:$A,$A8,Itinerary_Tags!$B:$B,Filter_Options!$K$25)))&gt;0))</f>
      </c>
      <c r="AA8" s="10">
        <f>IF($A8="","",--((IF(Filter_Options!$I$26="",0,COUNTIFS(Itinerary_Tags!$A:$A,$A8,Itinerary_Tags!$B:$B,Filter_Options!$I$26))+IF(Filter_Options!$J$26="",0,COUNTIFS(Itinerary_Tags!$A:$A,$A8,Itinerary_Tags!$B:$B,Filter_Options!$J$26))+IF(Filter_Options!$K$26="",0,COUNTIFS(Itinerary_Tags!$A:$A,$A8,Itinerary_Tags!$B:$B,Filter_Options!$K$26)))&gt;0))</f>
      </c>
      <c r="AB8" s="10">
        <f>IF($A8="","",--((IF(Filter_Options!$I$27="",0,COUNTIFS(Itinerary_Tags!$A:$A,$A8,Itinerary_Tags!$B:$B,Filter_Options!$I$27))+IF(Filter_Options!$J$27="",0,COUNTIFS(Itinerary_Tags!$A:$A,$A8,Itinerary_Tags!$B:$B,Filter_Options!$J$27))+IF(Filter_Options!$K$27="",0,COUNTIFS(Itinerary_Tags!$A:$A,$A8,Itinerary_Tags!$B:$B,Filter_Options!$K$27)))&gt;0))</f>
      </c>
      <c r="AC8" s="10">
        <f>IF($A8="","",--((IF(Filter_Options!$I$28="",0,COUNTIFS(Itinerary_Tags!$A:$A,$A8,Itinerary_Tags!$B:$B,Filter_Options!$I$28))+IF(Filter_Options!$J$28="",0,COUNTIFS(Itinerary_Tags!$A:$A,$A8,Itinerary_Tags!$B:$B,Filter_Options!$J$28))+IF(Filter_Options!$K$28="",0,COUNTIFS(Itinerary_Tags!$A:$A,$A8,Itinerary_Tags!$B:$B,Filter_Options!$K$28)))&gt;0))</f>
      </c>
      <c r="AD8" s="10">
        <f>IF($A8="","",--((IF(Filter_Options!$I$29="",0,COUNTIFS(Itinerary_Tags!$A:$A,$A8,Itinerary_Tags!$B:$B,Filter_Options!$I$29))+IF(Filter_Options!$J$29="",0,COUNTIFS(Itinerary_Tags!$A:$A,$A8,Itinerary_Tags!$B:$B,Filter_Options!$J$29))+IF(Filter_Options!$K$29="",0,COUNTIFS(Itinerary_Tags!$A:$A,$A8,Itinerary_Tags!$B:$B,Filter_Options!$K$29)))&gt;0))</f>
      </c>
      <c r="AE8" s="10">
        <f>IF($A8="","",--((IF(Filter_Options!$I$30="",0,COUNTIFS(Itinerary_Tags!$A:$A,$A8,Itinerary_Tags!$B:$B,Filter_Options!$I$30))+IF(Filter_Options!$J$30="",0,COUNTIFS(Itinerary_Tags!$A:$A,$A8,Itinerary_Tags!$B:$B,Filter_Options!$J$30))+IF(Filter_Options!$K$30="",0,COUNTIFS(Itinerary_Tags!$A:$A,$A8,Itinerary_Tags!$B:$B,Filter_Options!$K$30)))&gt;0))</f>
      </c>
      <c r="AF8" s="10">
        <f>IF($A8="","",--((IF(Filter_Options!$I$31="",0,COUNTIFS(Itinerary_Tags!$A:$A,$A8,Itinerary_Tags!$B:$B,Filter_Options!$I$31))+IF(Filter_Options!$J$31="",0,COUNTIFS(Itinerary_Tags!$A:$A,$A8,Itinerary_Tags!$B:$B,Filter_Options!$J$31))+IF(Filter_Options!$K$31="",0,COUNTIFS(Itinerary_Tags!$A:$A,$A8,Itinerary_Tags!$B:$B,Filter_Options!$K$31)))&gt;0))</f>
      </c>
      <c r="AG8" s="10">
        <f>IF($A8="","",--((IF(Filter_Options!$I$32="",0,COUNTIFS(Itinerary_Tags!$A:$A,$A8,Itinerary_Tags!$B:$B,Filter_Options!$I$32))+IF(Filter_Options!$J$32="",0,COUNTIFS(Itinerary_Tags!$A:$A,$A8,Itinerary_Tags!$B:$B,Filter_Options!$J$32))+IF(Filter_Options!$K$32="",0,COUNTIFS(Itinerary_Tags!$A:$A,$A8,Itinerary_Tags!$B:$B,Filter_Options!$K$32)))&gt;0))</f>
      </c>
      <c r="AH8" s="10">
        <f>IF($A8="","",--((IF(Filter_Options!$I$33="",0,COUNTIFS(Itinerary_Tags!$A:$A,$A8,Itinerary_Tags!$B:$B,Filter_Options!$I$33))+IF(Filter_Options!$J$33="",0,COUNTIFS(Itinerary_Tags!$A:$A,$A8,Itinerary_Tags!$B:$B,Filter_Options!$J$33))+IF(Filter_Options!$K$33="",0,COUNTIFS(Itinerary_Tags!$A:$A,$A8,Itinerary_Tags!$B:$B,Filter_Options!$K$33)))&gt;0))</f>
      </c>
      <c r="AI8" s="10">
        <f>IF($A8="","",--((IF(Filter_Options!$I$34="",0,COUNTIFS(Itinerary_Tags!$A:$A,$A8,Itinerary_Tags!$B:$B,Filter_Options!$I$34))+IF(Filter_Options!$J$34="",0,COUNTIFS(Itinerary_Tags!$A:$A,$A8,Itinerary_Tags!$B:$B,Filter_Options!$J$34))+IF(Filter_Options!$K$34="",0,COUNTIFS(Itinerary_Tags!$A:$A,$A8,Itinerary_Tags!$B:$B,Filter_Options!$K$34)))&gt;0))</f>
      </c>
      <c r="AJ8" s="10">
        <f>IF($A8="","",--((IF(Filter_Options!$I$35="",0,COUNTIFS(Itinerary_Tags!$A:$A,$A8,Itinerary_Tags!$B:$B,Filter_Options!$I$35))+IF(Filter_Options!$J$35="",0,COUNTIFS(Itinerary_Tags!$A:$A,$A8,Itinerary_Tags!$B:$B,Filter_Options!$J$35))+IF(Filter_Options!$K$35="",0,COUNTIFS(Itinerary_Tags!$A:$A,$A8,Itinerary_Tags!$B:$B,Filter_Options!$K$35)))&gt;0))</f>
      </c>
      <c r="AK8" s="10">
        <f>IF($A8="","",--((IF(Filter_Options!$I$36="",0,COUNTIFS(Itinerary_Tags!$A:$A,$A8,Itinerary_Tags!$B:$B,Filter_Options!$I$36))+IF(Filter_Options!$J$36="",0,COUNTIFS(Itinerary_Tags!$A:$A,$A8,Itinerary_Tags!$B:$B,Filter_Options!$J$36))+IF(Filter_Options!$K$36="",0,COUNTIFS(Itinerary_Tags!$A:$A,$A8,Itinerary_Tags!$B:$B,Filter_Options!$K$36)))&gt;0))</f>
      </c>
      <c r="AL8" s="10">
        <f>IF($A8="","",--((IF(Filter_Options!$I$37="",0,COUNTIFS(Itinerary_Tags!$A:$A,$A8,Itinerary_Tags!$B:$B,Filter_Options!$I$37))+IF(Filter_Options!$J$37="",0,COUNTIFS(Itinerary_Tags!$A:$A,$A8,Itinerary_Tags!$B:$B,Filter_Options!$J$37))+IF(Filter_Options!$K$37="",0,COUNTIFS(Itinerary_Tags!$A:$A,$A8,Itinerary_Tags!$B:$B,Filter_Options!$K$37)))&gt;0))</f>
      </c>
    </row>
    <row r="9" spans="1:38" x14ac:dyDescent="0.25">
      <c r="A9" s="7">
        <f>IF(Itineraries!A9="","",Itineraries!A9)</f>
      </c>
      <c r="B9" s="7">
        <f>IF(Itineraries!A9="","",Itineraries!C9)</f>
      </c>
      <c r="C9" s="10">
        <f>IF($A9="","",--(Itineraries!$J9=Filter_Options!$F$2))</f>
      </c>
      <c r="D9" s="10">
        <f>IF($A9="","",--(Itineraries!$J9=Filter_Options!$F$3))</f>
      </c>
      <c r="E9" s="10">
        <f>IF($A9="","",--(Itineraries!$J9=Filter_Options!$F$4))</f>
      </c>
      <c r="F9" s="10">
        <f>IF($A9="","",--(Itineraries!$J9=Filter_Options!$F$5))</f>
      </c>
      <c r="G9" s="10">
        <f>IF($A9="","",--(Itineraries!$J9=Filter_Options!$F$6))</f>
      </c>
      <c r="H9" s="10">
        <f>IF($A9="","",--(Itineraries!$J9=Filter_Options!$F$7))</f>
      </c>
      <c r="I9" s="10">
        <f>IF($A9="","",--AND(Itineraries!$K9&lt;=Filter_Options!$H$8,Itineraries!$L9&gt;=Filter_Options!$G$8))</f>
      </c>
      <c r="J9" s="10">
        <f>IF($A9="","",--AND(Itineraries!$K9&lt;=Filter_Options!$H$9,Itineraries!$L9&gt;=Filter_Options!$G$9))</f>
      </c>
      <c r="K9" s="10">
        <f>IF($A9="","",--AND(Itineraries!$K9&lt;=Filter_Options!$H$10,Itineraries!$L9&gt;=Filter_Options!$G$10))</f>
      </c>
      <c r="L9" s="10">
        <f>IF($A9="","",--AND(Itineraries!$K9&lt;=Filter_Options!$H$11,Itineraries!$L9&gt;=Filter_Options!$G$11))</f>
      </c>
      <c r="M9" s="10">
        <f>IF($A9="","",--AND(Itineraries!$K9&lt;=Filter_Options!$H$12,Itineraries!$L9&gt;=Filter_Options!$G$12))</f>
      </c>
      <c r="N9" s="10">
        <f>IF($A9="","",--AND(Itineraries!$K9&lt;=Filter_Options!$H$13,Itineraries!$L9&gt;=Filter_Options!$G$13))</f>
      </c>
      <c r="O9" s="10">
        <f>IF($A9="","",--AND(Itineraries!$E9&gt;=Filter_Options!$G$14,Itineraries!$E9&lt;=Filter_Options!$H$14))</f>
      </c>
      <c r="P9" s="10">
        <f>IF($A9="","",--AND(Itineraries!$E9&gt;=Filter_Options!$G$15,Itineraries!$E9&lt;=Filter_Options!$H$15))</f>
      </c>
      <c r="Q9" s="10">
        <f>IF($A9="","",--AND(Itineraries!$E9&gt;=Filter_Options!$G$16,Itineraries!$E9&lt;=Filter_Options!$H$16))</f>
      </c>
      <c r="R9" s="10">
        <f>IF($A9="","",--AND(Itineraries!$E9&gt;=Filter_Options!$G$17,Itineraries!$E9&lt;=Filter_Options!$H$17))</f>
      </c>
      <c r="S9" s="10">
        <f>IF($A9="","",--AND(Itineraries!$E9&gt;=Filter_Options!$G$18,Itineraries!$E9&lt;=Filter_Options!$H$18))</f>
      </c>
      <c r="T9" s="10">
        <f>IF($A9="","",--AND(Itineraries!$E9&gt;=Filter_Options!$G$19,Itineraries!$E9&lt;=Filter_Options!$H$19))</f>
      </c>
      <c r="U9" s="10">
        <f>IF($A9="","",--((IF(Filter_Options!$I$20="",0,COUNTIFS(Itinerary_Tags!$A:$A,$A9,Itinerary_Tags!$B:$B,Filter_Options!$I$20))+IF(Filter_Options!$J$20="",0,COUNTIFS(Itinerary_Tags!$A:$A,$A9,Itinerary_Tags!$B:$B,Filter_Options!$J$20))+IF(Filter_Options!$K$20="",0,COUNTIFS(Itinerary_Tags!$A:$A,$A9,Itinerary_Tags!$B:$B,Filter_Options!$K$20)))&gt;0))</f>
      </c>
      <c r="V9" s="10">
        <f>IF($A9="","",--((IF(Filter_Options!$I$21="",0,COUNTIFS(Itinerary_Tags!$A:$A,$A9,Itinerary_Tags!$B:$B,Filter_Options!$I$21))+IF(Filter_Options!$J$21="",0,COUNTIFS(Itinerary_Tags!$A:$A,$A9,Itinerary_Tags!$B:$B,Filter_Options!$J$21))+IF(Filter_Options!$K$21="",0,COUNTIFS(Itinerary_Tags!$A:$A,$A9,Itinerary_Tags!$B:$B,Filter_Options!$K$21)))&gt;0))</f>
      </c>
      <c r="W9" s="10">
        <f>IF($A9="","",--((IF(Filter_Options!$I$22="",0,COUNTIFS(Itinerary_Tags!$A:$A,$A9,Itinerary_Tags!$B:$B,Filter_Options!$I$22))+IF(Filter_Options!$J$22="",0,COUNTIFS(Itinerary_Tags!$A:$A,$A9,Itinerary_Tags!$B:$B,Filter_Options!$J$22))+IF(Filter_Options!$K$22="",0,COUNTIFS(Itinerary_Tags!$A:$A,$A9,Itinerary_Tags!$B:$B,Filter_Options!$K$22)))&gt;0))</f>
      </c>
      <c r="X9" s="10">
        <f>IF($A9="","",--((IF(Filter_Options!$I$23="",0,COUNTIFS(Itinerary_Tags!$A:$A,$A9,Itinerary_Tags!$B:$B,Filter_Options!$I$23))+IF(Filter_Options!$J$23="",0,COUNTIFS(Itinerary_Tags!$A:$A,$A9,Itinerary_Tags!$B:$B,Filter_Options!$J$23))+IF(Filter_Options!$K$23="",0,COUNTIFS(Itinerary_Tags!$A:$A,$A9,Itinerary_Tags!$B:$B,Filter_Options!$K$23)))&gt;0))</f>
      </c>
      <c r="Y9" s="10">
        <f>IF($A9="","",--((IF(Filter_Options!$I$24="",0,COUNTIFS(Itinerary_Tags!$A:$A,$A9,Itinerary_Tags!$B:$B,Filter_Options!$I$24))+IF(Filter_Options!$J$24="",0,COUNTIFS(Itinerary_Tags!$A:$A,$A9,Itinerary_Tags!$B:$B,Filter_Options!$J$24))+IF(Filter_Options!$K$24="",0,COUNTIFS(Itinerary_Tags!$A:$A,$A9,Itinerary_Tags!$B:$B,Filter_Options!$K$24)))&gt;0))</f>
      </c>
      <c r="Z9" s="10">
        <f>IF($A9="","",--((IF(Filter_Options!$I$25="",0,COUNTIFS(Itinerary_Tags!$A:$A,$A9,Itinerary_Tags!$B:$B,Filter_Options!$I$25))+IF(Filter_Options!$J$25="",0,COUNTIFS(Itinerary_Tags!$A:$A,$A9,Itinerary_Tags!$B:$B,Filter_Options!$J$25))+IF(Filter_Options!$K$25="",0,COUNTIFS(Itinerary_Tags!$A:$A,$A9,Itinerary_Tags!$B:$B,Filter_Options!$K$25)))&gt;0))</f>
      </c>
      <c r="AA9" s="10">
        <f>IF($A9="","",--((IF(Filter_Options!$I$26="",0,COUNTIFS(Itinerary_Tags!$A:$A,$A9,Itinerary_Tags!$B:$B,Filter_Options!$I$26))+IF(Filter_Options!$J$26="",0,COUNTIFS(Itinerary_Tags!$A:$A,$A9,Itinerary_Tags!$B:$B,Filter_Options!$J$26))+IF(Filter_Options!$K$26="",0,COUNTIFS(Itinerary_Tags!$A:$A,$A9,Itinerary_Tags!$B:$B,Filter_Options!$K$26)))&gt;0))</f>
      </c>
      <c r="AB9" s="10">
        <f>IF($A9="","",--((IF(Filter_Options!$I$27="",0,COUNTIFS(Itinerary_Tags!$A:$A,$A9,Itinerary_Tags!$B:$B,Filter_Options!$I$27))+IF(Filter_Options!$J$27="",0,COUNTIFS(Itinerary_Tags!$A:$A,$A9,Itinerary_Tags!$B:$B,Filter_Options!$J$27))+IF(Filter_Options!$K$27="",0,COUNTIFS(Itinerary_Tags!$A:$A,$A9,Itinerary_Tags!$B:$B,Filter_Options!$K$27)))&gt;0))</f>
      </c>
      <c r="AC9" s="10">
        <f>IF($A9="","",--((IF(Filter_Options!$I$28="",0,COUNTIFS(Itinerary_Tags!$A:$A,$A9,Itinerary_Tags!$B:$B,Filter_Options!$I$28))+IF(Filter_Options!$J$28="",0,COUNTIFS(Itinerary_Tags!$A:$A,$A9,Itinerary_Tags!$B:$B,Filter_Options!$J$28))+IF(Filter_Options!$K$28="",0,COUNTIFS(Itinerary_Tags!$A:$A,$A9,Itinerary_Tags!$B:$B,Filter_Options!$K$28)))&gt;0))</f>
      </c>
      <c r="AD9" s="10">
        <f>IF($A9="","",--((IF(Filter_Options!$I$29="",0,COUNTIFS(Itinerary_Tags!$A:$A,$A9,Itinerary_Tags!$B:$B,Filter_Options!$I$29))+IF(Filter_Options!$J$29="",0,COUNTIFS(Itinerary_Tags!$A:$A,$A9,Itinerary_Tags!$B:$B,Filter_Options!$J$29))+IF(Filter_Options!$K$29="",0,COUNTIFS(Itinerary_Tags!$A:$A,$A9,Itinerary_Tags!$B:$B,Filter_Options!$K$29)))&gt;0))</f>
      </c>
      <c r="AE9" s="10">
        <f>IF($A9="","",--((IF(Filter_Options!$I$30="",0,COUNTIFS(Itinerary_Tags!$A:$A,$A9,Itinerary_Tags!$B:$B,Filter_Options!$I$30))+IF(Filter_Options!$J$30="",0,COUNTIFS(Itinerary_Tags!$A:$A,$A9,Itinerary_Tags!$B:$B,Filter_Options!$J$30))+IF(Filter_Options!$K$30="",0,COUNTIFS(Itinerary_Tags!$A:$A,$A9,Itinerary_Tags!$B:$B,Filter_Options!$K$30)))&gt;0))</f>
      </c>
      <c r="AF9" s="10">
        <f>IF($A9="","",--((IF(Filter_Options!$I$31="",0,COUNTIFS(Itinerary_Tags!$A:$A,$A9,Itinerary_Tags!$B:$B,Filter_Options!$I$31))+IF(Filter_Options!$J$31="",0,COUNTIFS(Itinerary_Tags!$A:$A,$A9,Itinerary_Tags!$B:$B,Filter_Options!$J$31))+IF(Filter_Options!$K$31="",0,COUNTIFS(Itinerary_Tags!$A:$A,$A9,Itinerary_Tags!$B:$B,Filter_Options!$K$31)))&gt;0))</f>
      </c>
      <c r="AG9" s="10">
        <f>IF($A9="","",--((IF(Filter_Options!$I$32="",0,COUNTIFS(Itinerary_Tags!$A:$A,$A9,Itinerary_Tags!$B:$B,Filter_Options!$I$32))+IF(Filter_Options!$J$32="",0,COUNTIFS(Itinerary_Tags!$A:$A,$A9,Itinerary_Tags!$B:$B,Filter_Options!$J$32))+IF(Filter_Options!$K$32="",0,COUNTIFS(Itinerary_Tags!$A:$A,$A9,Itinerary_Tags!$B:$B,Filter_Options!$K$32)))&gt;0))</f>
      </c>
      <c r="AH9" s="10">
        <f>IF($A9="","",--((IF(Filter_Options!$I$33="",0,COUNTIFS(Itinerary_Tags!$A:$A,$A9,Itinerary_Tags!$B:$B,Filter_Options!$I$33))+IF(Filter_Options!$J$33="",0,COUNTIFS(Itinerary_Tags!$A:$A,$A9,Itinerary_Tags!$B:$B,Filter_Options!$J$33))+IF(Filter_Options!$K$33="",0,COUNTIFS(Itinerary_Tags!$A:$A,$A9,Itinerary_Tags!$B:$B,Filter_Options!$K$33)))&gt;0))</f>
      </c>
      <c r="AI9" s="10">
        <f>IF($A9="","",--((IF(Filter_Options!$I$34="",0,COUNTIFS(Itinerary_Tags!$A:$A,$A9,Itinerary_Tags!$B:$B,Filter_Options!$I$34))+IF(Filter_Options!$J$34="",0,COUNTIFS(Itinerary_Tags!$A:$A,$A9,Itinerary_Tags!$B:$B,Filter_Options!$J$34))+IF(Filter_Options!$K$34="",0,COUNTIFS(Itinerary_Tags!$A:$A,$A9,Itinerary_Tags!$B:$B,Filter_Options!$K$34)))&gt;0))</f>
      </c>
      <c r="AJ9" s="10">
        <f>IF($A9="","",--((IF(Filter_Options!$I$35="",0,COUNTIFS(Itinerary_Tags!$A:$A,$A9,Itinerary_Tags!$B:$B,Filter_Options!$I$35))+IF(Filter_Options!$J$35="",0,COUNTIFS(Itinerary_Tags!$A:$A,$A9,Itinerary_Tags!$B:$B,Filter_Options!$J$35))+IF(Filter_Options!$K$35="",0,COUNTIFS(Itinerary_Tags!$A:$A,$A9,Itinerary_Tags!$B:$B,Filter_Options!$K$35)))&gt;0))</f>
      </c>
      <c r="AK9" s="10">
        <f>IF($A9="","",--((IF(Filter_Options!$I$36="",0,COUNTIFS(Itinerary_Tags!$A:$A,$A9,Itinerary_Tags!$B:$B,Filter_Options!$I$36))+IF(Filter_Options!$J$36="",0,COUNTIFS(Itinerary_Tags!$A:$A,$A9,Itinerary_Tags!$B:$B,Filter_Options!$J$36))+IF(Filter_Options!$K$36="",0,COUNTIFS(Itinerary_Tags!$A:$A,$A9,Itinerary_Tags!$B:$B,Filter_Options!$K$36)))&gt;0))</f>
      </c>
      <c r="AL9" s="10">
        <f>IF($A9="","",--((IF(Filter_Options!$I$37="",0,COUNTIFS(Itinerary_Tags!$A:$A,$A9,Itinerary_Tags!$B:$B,Filter_Options!$I$37))+IF(Filter_Options!$J$37="",0,COUNTIFS(Itinerary_Tags!$A:$A,$A9,Itinerary_Tags!$B:$B,Filter_Options!$J$37))+IF(Filter_Options!$K$37="",0,COUNTIFS(Itinerary_Tags!$A:$A,$A9,Itinerary_Tags!$B:$B,Filter_Options!$K$37)))&gt;0))</f>
      </c>
    </row>
    <row r="10" spans="1:38" x14ac:dyDescent="0.25">
      <c r="A10" s="7">
        <f>IF(Itineraries!A10="","",Itineraries!A10)</f>
      </c>
      <c r="B10" s="7">
        <f>IF(Itineraries!A10="","",Itineraries!C10)</f>
      </c>
      <c r="C10" s="10">
        <f>IF($A10="","",--(Itineraries!$J10=Filter_Options!$F$2))</f>
      </c>
      <c r="D10" s="10">
        <f>IF($A10="","",--(Itineraries!$J10=Filter_Options!$F$3))</f>
      </c>
      <c r="E10" s="10">
        <f>IF($A10="","",--(Itineraries!$J10=Filter_Options!$F$4))</f>
      </c>
      <c r="F10" s="10">
        <f>IF($A10="","",--(Itineraries!$J10=Filter_Options!$F$5))</f>
      </c>
      <c r="G10" s="10">
        <f>IF($A10="","",--(Itineraries!$J10=Filter_Options!$F$6))</f>
      </c>
      <c r="H10" s="10">
        <f>IF($A10="","",--(Itineraries!$J10=Filter_Options!$F$7))</f>
      </c>
      <c r="I10" s="10">
        <f>IF($A10="","",--AND(Itineraries!$K10&lt;=Filter_Options!$H$8,Itineraries!$L10&gt;=Filter_Options!$G$8))</f>
      </c>
      <c r="J10" s="10">
        <f>IF($A10="","",--AND(Itineraries!$K10&lt;=Filter_Options!$H$9,Itineraries!$L10&gt;=Filter_Options!$G$9))</f>
      </c>
      <c r="K10" s="10">
        <f>IF($A10="","",--AND(Itineraries!$K10&lt;=Filter_Options!$H$10,Itineraries!$L10&gt;=Filter_Options!$G$10))</f>
      </c>
      <c r="L10" s="10">
        <f>IF($A10="","",--AND(Itineraries!$K10&lt;=Filter_Options!$H$11,Itineraries!$L10&gt;=Filter_Options!$G$11))</f>
      </c>
      <c r="M10" s="10">
        <f>IF($A10="","",--AND(Itineraries!$K10&lt;=Filter_Options!$H$12,Itineraries!$L10&gt;=Filter_Options!$G$12))</f>
      </c>
      <c r="N10" s="10">
        <f>IF($A10="","",--AND(Itineraries!$K10&lt;=Filter_Options!$H$13,Itineraries!$L10&gt;=Filter_Options!$G$13))</f>
      </c>
      <c r="O10" s="10">
        <f>IF($A10="","",--AND(Itineraries!$E10&gt;=Filter_Options!$G$14,Itineraries!$E10&lt;=Filter_Options!$H$14))</f>
      </c>
      <c r="P10" s="10">
        <f>IF($A10="","",--AND(Itineraries!$E10&gt;=Filter_Options!$G$15,Itineraries!$E10&lt;=Filter_Options!$H$15))</f>
      </c>
      <c r="Q10" s="10">
        <f>IF($A10="","",--AND(Itineraries!$E10&gt;=Filter_Options!$G$16,Itineraries!$E10&lt;=Filter_Options!$H$16))</f>
      </c>
      <c r="R10" s="10">
        <f>IF($A10="","",--AND(Itineraries!$E10&gt;=Filter_Options!$G$17,Itineraries!$E10&lt;=Filter_Options!$H$17))</f>
      </c>
      <c r="S10" s="10">
        <f>IF($A10="","",--AND(Itineraries!$E10&gt;=Filter_Options!$G$18,Itineraries!$E10&lt;=Filter_Options!$H$18))</f>
      </c>
      <c r="T10" s="10">
        <f>IF($A10="","",--AND(Itineraries!$E10&gt;=Filter_Options!$G$19,Itineraries!$E10&lt;=Filter_Options!$H$19))</f>
      </c>
      <c r="U10" s="10">
        <f>IF($A10="","",--((IF(Filter_Options!$I$20="",0,COUNTIFS(Itinerary_Tags!$A:$A,$A10,Itinerary_Tags!$B:$B,Filter_Options!$I$20))+IF(Filter_Options!$J$20="",0,COUNTIFS(Itinerary_Tags!$A:$A,$A10,Itinerary_Tags!$B:$B,Filter_Options!$J$20))+IF(Filter_Options!$K$20="",0,COUNTIFS(Itinerary_Tags!$A:$A,$A10,Itinerary_Tags!$B:$B,Filter_Options!$K$20)))&gt;0))</f>
      </c>
      <c r="V10" s="10">
        <f>IF($A10="","",--((IF(Filter_Options!$I$21="",0,COUNTIFS(Itinerary_Tags!$A:$A,$A10,Itinerary_Tags!$B:$B,Filter_Options!$I$21))+IF(Filter_Options!$J$21="",0,COUNTIFS(Itinerary_Tags!$A:$A,$A10,Itinerary_Tags!$B:$B,Filter_Options!$J$21))+IF(Filter_Options!$K$21="",0,COUNTIFS(Itinerary_Tags!$A:$A,$A10,Itinerary_Tags!$B:$B,Filter_Options!$K$21)))&gt;0))</f>
      </c>
      <c r="W10" s="10">
        <f>IF($A10="","",--((IF(Filter_Options!$I$22="",0,COUNTIFS(Itinerary_Tags!$A:$A,$A10,Itinerary_Tags!$B:$B,Filter_Options!$I$22))+IF(Filter_Options!$J$22="",0,COUNTIFS(Itinerary_Tags!$A:$A,$A10,Itinerary_Tags!$B:$B,Filter_Options!$J$22))+IF(Filter_Options!$K$22="",0,COUNTIFS(Itinerary_Tags!$A:$A,$A10,Itinerary_Tags!$B:$B,Filter_Options!$K$22)))&gt;0))</f>
      </c>
      <c r="X10" s="10">
        <f>IF($A10="","",--((IF(Filter_Options!$I$23="",0,COUNTIFS(Itinerary_Tags!$A:$A,$A10,Itinerary_Tags!$B:$B,Filter_Options!$I$23))+IF(Filter_Options!$J$23="",0,COUNTIFS(Itinerary_Tags!$A:$A,$A10,Itinerary_Tags!$B:$B,Filter_Options!$J$23))+IF(Filter_Options!$K$23="",0,COUNTIFS(Itinerary_Tags!$A:$A,$A10,Itinerary_Tags!$B:$B,Filter_Options!$K$23)))&gt;0))</f>
      </c>
      <c r="Y10" s="10">
        <f>IF($A10="","",--((IF(Filter_Options!$I$24="",0,COUNTIFS(Itinerary_Tags!$A:$A,$A10,Itinerary_Tags!$B:$B,Filter_Options!$I$24))+IF(Filter_Options!$J$24="",0,COUNTIFS(Itinerary_Tags!$A:$A,$A10,Itinerary_Tags!$B:$B,Filter_Options!$J$24))+IF(Filter_Options!$K$24="",0,COUNTIFS(Itinerary_Tags!$A:$A,$A10,Itinerary_Tags!$B:$B,Filter_Options!$K$24)))&gt;0))</f>
      </c>
      <c r="Z10" s="10">
        <f>IF($A10="","",--((IF(Filter_Options!$I$25="",0,COUNTIFS(Itinerary_Tags!$A:$A,$A10,Itinerary_Tags!$B:$B,Filter_Options!$I$25))+IF(Filter_Options!$J$25="",0,COUNTIFS(Itinerary_Tags!$A:$A,$A10,Itinerary_Tags!$B:$B,Filter_Options!$J$25))+IF(Filter_Options!$K$25="",0,COUNTIFS(Itinerary_Tags!$A:$A,$A10,Itinerary_Tags!$B:$B,Filter_Options!$K$25)))&gt;0))</f>
      </c>
      <c r="AA10" s="10">
        <f>IF($A10="","",--((IF(Filter_Options!$I$26="",0,COUNTIFS(Itinerary_Tags!$A:$A,$A10,Itinerary_Tags!$B:$B,Filter_Options!$I$26))+IF(Filter_Options!$J$26="",0,COUNTIFS(Itinerary_Tags!$A:$A,$A10,Itinerary_Tags!$B:$B,Filter_Options!$J$26))+IF(Filter_Options!$K$26="",0,COUNTIFS(Itinerary_Tags!$A:$A,$A10,Itinerary_Tags!$B:$B,Filter_Options!$K$26)))&gt;0))</f>
      </c>
      <c r="AB10" s="10">
        <f>IF($A10="","",--((IF(Filter_Options!$I$27="",0,COUNTIFS(Itinerary_Tags!$A:$A,$A10,Itinerary_Tags!$B:$B,Filter_Options!$I$27))+IF(Filter_Options!$J$27="",0,COUNTIFS(Itinerary_Tags!$A:$A,$A10,Itinerary_Tags!$B:$B,Filter_Options!$J$27))+IF(Filter_Options!$K$27="",0,COUNTIFS(Itinerary_Tags!$A:$A,$A10,Itinerary_Tags!$B:$B,Filter_Options!$K$27)))&gt;0))</f>
      </c>
      <c r="AC10" s="10">
        <f>IF($A10="","",--((IF(Filter_Options!$I$28="",0,COUNTIFS(Itinerary_Tags!$A:$A,$A10,Itinerary_Tags!$B:$B,Filter_Options!$I$28))+IF(Filter_Options!$J$28="",0,COUNTIFS(Itinerary_Tags!$A:$A,$A10,Itinerary_Tags!$B:$B,Filter_Options!$J$28))+IF(Filter_Options!$K$28="",0,COUNTIFS(Itinerary_Tags!$A:$A,$A10,Itinerary_Tags!$B:$B,Filter_Options!$K$28)))&gt;0))</f>
      </c>
      <c r="AD10" s="10">
        <f>IF($A10="","",--((IF(Filter_Options!$I$29="",0,COUNTIFS(Itinerary_Tags!$A:$A,$A10,Itinerary_Tags!$B:$B,Filter_Options!$I$29))+IF(Filter_Options!$J$29="",0,COUNTIFS(Itinerary_Tags!$A:$A,$A10,Itinerary_Tags!$B:$B,Filter_Options!$J$29))+IF(Filter_Options!$K$29="",0,COUNTIFS(Itinerary_Tags!$A:$A,$A10,Itinerary_Tags!$B:$B,Filter_Options!$K$29)))&gt;0))</f>
      </c>
      <c r="AE10" s="10">
        <f>IF($A10="","",--((IF(Filter_Options!$I$30="",0,COUNTIFS(Itinerary_Tags!$A:$A,$A10,Itinerary_Tags!$B:$B,Filter_Options!$I$30))+IF(Filter_Options!$J$30="",0,COUNTIFS(Itinerary_Tags!$A:$A,$A10,Itinerary_Tags!$B:$B,Filter_Options!$J$30))+IF(Filter_Options!$K$30="",0,COUNTIFS(Itinerary_Tags!$A:$A,$A10,Itinerary_Tags!$B:$B,Filter_Options!$K$30)))&gt;0))</f>
      </c>
      <c r="AF10" s="10">
        <f>IF($A10="","",--((IF(Filter_Options!$I$31="",0,COUNTIFS(Itinerary_Tags!$A:$A,$A10,Itinerary_Tags!$B:$B,Filter_Options!$I$31))+IF(Filter_Options!$J$31="",0,COUNTIFS(Itinerary_Tags!$A:$A,$A10,Itinerary_Tags!$B:$B,Filter_Options!$J$31))+IF(Filter_Options!$K$31="",0,COUNTIFS(Itinerary_Tags!$A:$A,$A10,Itinerary_Tags!$B:$B,Filter_Options!$K$31)))&gt;0))</f>
      </c>
      <c r="AG10" s="10">
        <f>IF($A10="","",--((IF(Filter_Options!$I$32="",0,COUNTIFS(Itinerary_Tags!$A:$A,$A10,Itinerary_Tags!$B:$B,Filter_Options!$I$32))+IF(Filter_Options!$J$32="",0,COUNTIFS(Itinerary_Tags!$A:$A,$A10,Itinerary_Tags!$B:$B,Filter_Options!$J$32))+IF(Filter_Options!$K$32="",0,COUNTIFS(Itinerary_Tags!$A:$A,$A10,Itinerary_Tags!$B:$B,Filter_Options!$K$32)))&gt;0))</f>
      </c>
      <c r="AH10" s="10">
        <f>IF($A10="","",--((IF(Filter_Options!$I$33="",0,COUNTIFS(Itinerary_Tags!$A:$A,$A10,Itinerary_Tags!$B:$B,Filter_Options!$I$33))+IF(Filter_Options!$J$33="",0,COUNTIFS(Itinerary_Tags!$A:$A,$A10,Itinerary_Tags!$B:$B,Filter_Options!$J$33))+IF(Filter_Options!$K$33="",0,COUNTIFS(Itinerary_Tags!$A:$A,$A10,Itinerary_Tags!$B:$B,Filter_Options!$K$33)))&gt;0))</f>
      </c>
      <c r="AI10" s="10">
        <f>IF($A10="","",--((IF(Filter_Options!$I$34="",0,COUNTIFS(Itinerary_Tags!$A:$A,$A10,Itinerary_Tags!$B:$B,Filter_Options!$I$34))+IF(Filter_Options!$J$34="",0,COUNTIFS(Itinerary_Tags!$A:$A,$A10,Itinerary_Tags!$B:$B,Filter_Options!$J$34))+IF(Filter_Options!$K$34="",0,COUNTIFS(Itinerary_Tags!$A:$A,$A10,Itinerary_Tags!$B:$B,Filter_Options!$K$34)))&gt;0))</f>
      </c>
      <c r="AJ10" s="10">
        <f>IF($A10="","",--((IF(Filter_Options!$I$35="",0,COUNTIFS(Itinerary_Tags!$A:$A,$A10,Itinerary_Tags!$B:$B,Filter_Options!$I$35))+IF(Filter_Options!$J$35="",0,COUNTIFS(Itinerary_Tags!$A:$A,$A10,Itinerary_Tags!$B:$B,Filter_Options!$J$35))+IF(Filter_Options!$K$35="",0,COUNTIFS(Itinerary_Tags!$A:$A,$A10,Itinerary_Tags!$B:$B,Filter_Options!$K$35)))&gt;0))</f>
      </c>
      <c r="AK10" s="10">
        <f>IF($A10="","",--((IF(Filter_Options!$I$36="",0,COUNTIFS(Itinerary_Tags!$A:$A,$A10,Itinerary_Tags!$B:$B,Filter_Options!$I$36))+IF(Filter_Options!$J$36="",0,COUNTIFS(Itinerary_Tags!$A:$A,$A10,Itinerary_Tags!$B:$B,Filter_Options!$J$36))+IF(Filter_Options!$K$36="",0,COUNTIFS(Itinerary_Tags!$A:$A,$A10,Itinerary_Tags!$B:$B,Filter_Options!$K$36)))&gt;0))</f>
      </c>
      <c r="AL10" s="10">
        <f>IF($A10="","",--((IF(Filter_Options!$I$37="",0,COUNTIFS(Itinerary_Tags!$A:$A,$A10,Itinerary_Tags!$B:$B,Filter_Options!$I$37))+IF(Filter_Options!$J$37="",0,COUNTIFS(Itinerary_Tags!$A:$A,$A10,Itinerary_Tags!$B:$B,Filter_Options!$J$37))+IF(Filter_Options!$K$37="",0,COUNTIFS(Itinerary_Tags!$A:$A,$A10,Itinerary_Tags!$B:$B,Filter_Options!$K$37)))&gt;0))</f>
      </c>
    </row>
    <row r="11" spans="1:38" x14ac:dyDescent="0.25">
      <c r="A11" s="7">
        <f>IF(Itineraries!A11="","",Itineraries!A11)</f>
      </c>
      <c r="B11" s="7">
        <f>IF(Itineraries!A11="","",Itineraries!C11)</f>
      </c>
      <c r="C11" s="10">
        <f>IF($A11="","",--(Itineraries!$J11=Filter_Options!$F$2))</f>
      </c>
      <c r="D11" s="10">
        <f>IF($A11="","",--(Itineraries!$J11=Filter_Options!$F$3))</f>
      </c>
      <c r="E11" s="10">
        <f>IF($A11="","",--(Itineraries!$J11=Filter_Options!$F$4))</f>
      </c>
      <c r="F11" s="10">
        <f>IF($A11="","",--(Itineraries!$J11=Filter_Options!$F$5))</f>
      </c>
      <c r="G11" s="10">
        <f>IF($A11="","",--(Itineraries!$J11=Filter_Options!$F$6))</f>
      </c>
      <c r="H11" s="10">
        <f>IF($A11="","",--(Itineraries!$J11=Filter_Options!$F$7))</f>
      </c>
      <c r="I11" s="10">
        <f>IF($A11="","",--AND(Itineraries!$K11&lt;=Filter_Options!$H$8,Itineraries!$L11&gt;=Filter_Options!$G$8))</f>
      </c>
      <c r="J11" s="10">
        <f>IF($A11="","",--AND(Itineraries!$K11&lt;=Filter_Options!$H$9,Itineraries!$L11&gt;=Filter_Options!$G$9))</f>
      </c>
      <c r="K11" s="10">
        <f>IF($A11="","",--AND(Itineraries!$K11&lt;=Filter_Options!$H$10,Itineraries!$L11&gt;=Filter_Options!$G$10))</f>
      </c>
      <c r="L11" s="10">
        <f>IF($A11="","",--AND(Itineraries!$K11&lt;=Filter_Options!$H$11,Itineraries!$L11&gt;=Filter_Options!$G$11))</f>
      </c>
      <c r="M11" s="10">
        <f>IF($A11="","",--AND(Itineraries!$K11&lt;=Filter_Options!$H$12,Itineraries!$L11&gt;=Filter_Options!$G$12))</f>
      </c>
      <c r="N11" s="10">
        <f>IF($A11="","",--AND(Itineraries!$K11&lt;=Filter_Options!$H$13,Itineraries!$L11&gt;=Filter_Options!$G$13))</f>
      </c>
      <c r="O11" s="10">
        <f>IF($A11="","",--AND(Itineraries!$E11&gt;=Filter_Options!$G$14,Itineraries!$E11&lt;=Filter_Options!$H$14))</f>
      </c>
      <c r="P11" s="10">
        <f>IF($A11="","",--AND(Itineraries!$E11&gt;=Filter_Options!$G$15,Itineraries!$E11&lt;=Filter_Options!$H$15))</f>
      </c>
      <c r="Q11" s="10">
        <f>IF($A11="","",--AND(Itineraries!$E11&gt;=Filter_Options!$G$16,Itineraries!$E11&lt;=Filter_Options!$H$16))</f>
      </c>
      <c r="R11" s="10">
        <f>IF($A11="","",--AND(Itineraries!$E11&gt;=Filter_Options!$G$17,Itineraries!$E11&lt;=Filter_Options!$H$17))</f>
      </c>
      <c r="S11" s="10">
        <f>IF($A11="","",--AND(Itineraries!$E11&gt;=Filter_Options!$G$18,Itineraries!$E11&lt;=Filter_Options!$H$18))</f>
      </c>
      <c r="T11" s="10">
        <f>IF($A11="","",--AND(Itineraries!$E11&gt;=Filter_Options!$G$19,Itineraries!$E11&lt;=Filter_Options!$H$19))</f>
      </c>
      <c r="U11" s="10">
        <f>IF($A11="","",--((IF(Filter_Options!$I$20="",0,COUNTIFS(Itinerary_Tags!$A:$A,$A11,Itinerary_Tags!$B:$B,Filter_Options!$I$20))+IF(Filter_Options!$J$20="",0,COUNTIFS(Itinerary_Tags!$A:$A,$A11,Itinerary_Tags!$B:$B,Filter_Options!$J$20))+IF(Filter_Options!$K$20="",0,COUNTIFS(Itinerary_Tags!$A:$A,$A11,Itinerary_Tags!$B:$B,Filter_Options!$K$20)))&gt;0))</f>
      </c>
      <c r="V11" s="10">
        <f>IF($A11="","",--((IF(Filter_Options!$I$21="",0,COUNTIFS(Itinerary_Tags!$A:$A,$A11,Itinerary_Tags!$B:$B,Filter_Options!$I$21))+IF(Filter_Options!$J$21="",0,COUNTIFS(Itinerary_Tags!$A:$A,$A11,Itinerary_Tags!$B:$B,Filter_Options!$J$21))+IF(Filter_Options!$K$21="",0,COUNTIFS(Itinerary_Tags!$A:$A,$A11,Itinerary_Tags!$B:$B,Filter_Options!$K$21)))&gt;0))</f>
      </c>
      <c r="W11" s="10">
        <f>IF($A11="","",--((IF(Filter_Options!$I$22="",0,COUNTIFS(Itinerary_Tags!$A:$A,$A11,Itinerary_Tags!$B:$B,Filter_Options!$I$22))+IF(Filter_Options!$J$22="",0,COUNTIFS(Itinerary_Tags!$A:$A,$A11,Itinerary_Tags!$B:$B,Filter_Options!$J$22))+IF(Filter_Options!$K$22="",0,COUNTIFS(Itinerary_Tags!$A:$A,$A11,Itinerary_Tags!$B:$B,Filter_Options!$K$22)))&gt;0))</f>
      </c>
      <c r="X11" s="10">
        <f>IF($A11="","",--((IF(Filter_Options!$I$23="",0,COUNTIFS(Itinerary_Tags!$A:$A,$A11,Itinerary_Tags!$B:$B,Filter_Options!$I$23))+IF(Filter_Options!$J$23="",0,COUNTIFS(Itinerary_Tags!$A:$A,$A11,Itinerary_Tags!$B:$B,Filter_Options!$J$23))+IF(Filter_Options!$K$23="",0,COUNTIFS(Itinerary_Tags!$A:$A,$A11,Itinerary_Tags!$B:$B,Filter_Options!$K$23)))&gt;0))</f>
      </c>
      <c r="Y11" s="10">
        <f>IF($A11="","",--((IF(Filter_Options!$I$24="",0,COUNTIFS(Itinerary_Tags!$A:$A,$A11,Itinerary_Tags!$B:$B,Filter_Options!$I$24))+IF(Filter_Options!$J$24="",0,COUNTIFS(Itinerary_Tags!$A:$A,$A11,Itinerary_Tags!$B:$B,Filter_Options!$J$24))+IF(Filter_Options!$K$24="",0,COUNTIFS(Itinerary_Tags!$A:$A,$A11,Itinerary_Tags!$B:$B,Filter_Options!$K$24)))&gt;0))</f>
      </c>
      <c r="Z11" s="10">
        <f>IF($A11="","",--((IF(Filter_Options!$I$25="",0,COUNTIFS(Itinerary_Tags!$A:$A,$A11,Itinerary_Tags!$B:$B,Filter_Options!$I$25))+IF(Filter_Options!$J$25="",0,COUNTIFS(Itinerary_Tags!$A:$A,$A11,Itinerary_Tags!$B:$B,Filter_Options!$J$25))+IF(Filter_Options!$K$25="",0,COUNTIFS(Itinerary_Tags!$A:$A,$A11,Itinerary_Tags!$B:$B,Filter_Options!$K$25)))&gt;0))</f>
      </c>
      <c r="AA11" s="10">
        <f>IF($A11="","",--((IF(Filter_Options!$I$26="",0,COUNTIFS(Itinerary_Tags!$A:$A,$A11,Itinerary_Tags!$B:$B,Filter_Options!$I$26))+IF(Filter_Options!$J$26="",0,COUNTIFS(Itinerary_Tags!$A:$A,$A11,Itinerary_Tags!$B:$B,Filter_Options!$J$26))+IF(Filter_Options!$K$26="",0,COUNTIFS(Itinerary_Tags!$A:$A,$A11,Itinerary_Tags!$B:$B,Filter_Options!$K$26)))&gt;0))</f>
      </c>
      <c r="AB11" s="10">
        <f>IF($A11="","",--((IF(Filter_Options!$I$27="",0,COUNTIFS(Itinerary_Tags!$A:$A,$A11,Itinerary_Tags!$B:$B,Filter_Options!$I$27))+IF(Filter_Options!$J$27="",0,COUNTIFS(Itinerary_Tags!$A:$A,$A11,Itinerary_Tags!$B:$B,Filter_Options!$J$27))+IF(Filter_Options!$K$27="",0,COUNTIFS(Itinerary_Tags!$A:$A,$A11,Itinerary_Tags!$B:$B,Filter_Options!$K$27)))&gt;0))</f>
      </c>
      <c r="AC11" s="10">
        <f>IF($A11="","",--((IF(Filter_Options!$I$28="",0,COUNTIFS(Itinerary_Tags!$A:$A,$A11,Itinerary_Tags!$B:$B,Filter_Options!$I$28))+IF(Filter_Options!$J$28="",0,COUNTIFS(Itinerary_Tags!$A:$A,$A11,Itinerary_Tags!$B:$B,Filter_Options!$J$28))+IF(Filter_Options!$K$28="",0,COUNTIFS(Itinerary_Tags!$A:$A,$A11,Itinerary_Tags!$B:$B,Filter_Options!$K$28)))&gt;0))</f>
      </c>
      <c r="AD11" s="10">
        <f>IF($A11="","",--((IF(Filter_Options!$I$29="",0,COUNTIFS(Itinerary_Tags!$A:$A,$A11,Itinerary_Tags!$B:$B,Filter_Options!$I$29))+IF(Filter_Options!$J$29="",0,COUNTIFS(Itinerary_Tags!$A:$A,$A11,Itinerary_Tags!$B:$B,Filter_Options!$J$29))+IF(Filter_Options!$K$29="",0,COUNTIFS(Itinerary_Tags!$A:$A,$A11,Itinerary_Tags!$B:$B,Filter_Options!$K$29)))&gt;0))</f>
      </c>
      <c r="AE11" s="10">
        <f>IF($A11="","",--((IF(Filter_Options!$I$30="",0,COUNTIFS(Itinerary_Tags!$A:$A,$A11,Itinerary_Tags!$B:$B,Filter_Options!$I$30))+IF(Filter_Options!$J$30="",0,COUNTIFS(Itinerary_Tags!$A:$A,$A11,Itinerary_Tags!$B:$B,Filter_Options!$J$30))+IF(Filter_Options!$K$30="",0,COUNTIFS(Itinerary_Tags!$A:$A,$A11,Itinerary_Tags!$B:$B,Filter_Options!$K$30)))&gt;0))</f>
      </c>
      <c r="AF11" s="10">
        <f>IF($A11="","",--((IF(Filter_Options!$I$31="",0,COUNTIFS(Itinerary_Tags!$A:$A,$A11,Itinerary_Tags!$B:$B,Filter_Options!$I$31))+IF(Filter_Options!$J$31="",0,COUNTIFS(Itinerary_Tags!$A:$A,$A11,Itinerary_Tags!$B:$B,Filter_Options!$J$31))+IF(Filter_Options!$K$31="",0,COUNTIFS(Itinerary_Tags!$A:$A,$A11,Itinerary_Tags!$B:$B,Filter_Options!$K$31)))&gt;0))</f>
      </c>
      <c r="AG11" s="10">
        <f>IF($A11="","",--((IF(Filter_Options!$I$32="",0,COUNTIFS(Itinerary_Tags!$A:$A,$A11,Itinerary_Tags!$B:$B,Filter_Options!$I$32))+IF(Filter_Options!$J$32="",0,COUNTIFS(Itinerary_Tags!$A:$A,$A11,Itinerary_Tags!$B:$B,Filter_Options!$J$32))+IF(Filter_Options!$K$32="",0,COUNTIFS(Itinerary_Tags!$A:$A,$A11,Itinerary_Tags!$B:$B,Filter_Options!$K$32)))&gt;0))</f>
      </c>
      <c r="AH11" s="10">
        <f>IF($A11="","",--((IF(Filter_Options!$I$33="",0,COUNTIFS(Itinerary_Tags!$A:$A,$A11,Itinerary_Tags!$B:$B,Filter_Options!$I$33))+IF(Filter_Options!$J$33="",0,COUNTIFS(Itinerary_Tags!$A:$A,$A11,Itinerary_Tags!$B:$B,Filter_Options!$J$33))+IF(Filter_Options!$K$33="",0,COUNTIFS(Itinerary_Tags!$A:$A,$A11,Itinerary_Tags!$B:$B,Filter_Options!$K$33)))&gt;0))</f>
      </c>
      <c r="AI11" s="10">
        <f>IF($A11="","",--((IF(Filter_Options!$I$34="",0,COUNTIFS(Itinerary_Tags!$A:$A,$A11,Itinerary_Tags!$B:$B,Filter_Options!$I$34))+IF(Filter_Options!$J$34="",0,COUNTIFS(Itinerary_Tags!$A:$A,$A11,Itinerary_Tags!$B:$B,Filter_Options!$J$34))+IF(Filter_Options!$K$34="",0,COUNTIFS(Itinerary_Tags!$A:$A,$A11,Itinerary_Tags!$B:$B,Filter_Options!$K$34)))&gt;0))</f>
      </c>
      <c r="AJ11" s="10">
        <f>IF($A11="","",--((IF(Filter_Options!$I$35="",0,COUNTIFS(Itinerary_Tags!$A:$A,$A11,Itinerary_Tags!$B:$B,Filter_Options!$I$35))+IF(Filter_Options!$J$35="",0,COUNTIFS(Itinerary_Tags!$A:$A,$A11,Itinerary_Tags!$B:$B,Filter_Options!$J$35))+IF(Filter_Options!$K$35="",0,COUNTIFS(Itinerary_Tags!$A:$A,$A11,Itinerary_Tags!$B:$B,Filter_Options!$K$35)))&gt;0))</f>
      </c>
      <c r="AK11" s="10">
        <f>IF($A11="","",--((IF(Filter_Options!$I$36="",0,COUNTIFS(Itinerary_Tags!$A:$A,$A11,Itinerary_Tags!$B:$B,Filter_Options!$I$36))+IF(Filter_Options!$J$36="",0,COUNTIFS(Itinerary_Tags!$A:$A,$A11,Itinerary_Tags!$B:$B,Filter_Options!$J$36))+IF(Filter_Options!$K$36="",0,COUNTIFS(Itinerary_Tags!$A:$A,$A11,Itinerary_Tags!$B:$B,Filter_Options!$K$36)))&gt;0))</f>
      </c>
      <c r="AL11" s="10">
        <f>IF($A11="","",--((IF(Filter_Options!$I$37="",0,COUNTIFS(Itinerary_Tags!$A:$A,$A11,Itinerary_Tags!$B:$B,Filter_Options!$I$37))+IF(Filter_Options!$J$37="",0,COUNTIFS(Itinerary_Tags!$A:$A,$A11,Itinerary_Tags!$B:$B,Filter_Options!$J$37))+IF(Filter_Options!$K$37="",0,COUNTIFS(Itinerary_Tags!$A:$A,$A11,Itinerary_Tags!$B:$B,Filter_Options!$K$37)))&gt;0))</f>
      </c>
    </row>
    <row r="12" spans="1:38" x14ac:dyDescent="0.25">
      <c r="A12" s="7">
        <f>IF(Itineraries!A12="","",Itineraries!A12)</f>
      </c>
      <c r="B12" s="7">
        <f>IF(Itineraries!A12="","",Itineraries!C12)</f>
      </c>
      <c r="C12" s="10">
        <f>IF($A12="","",--(Itineraries!$J12=Filter_Options!$F$2))</f>
      </c>
      <c r="D12" s="10">
        <f>IF($A12="","",--(Itineraries!$J12=Filter_Options!$F$3))</f>
      </c>
      <c r="E12" s="10">
        <f>IF($A12="","",--(Itineraries!$J12=Filter_Options!$F$4))</f>
      </c>
      <c r="F12" s="10">
        <f>IF($A12="","",--(Itineraries!$J12=Filter_Options!$F$5))</f>
      </c>
      <c r="G12" s="10">
        <f>IF($A12="","",--(Itineraries!$J12=Filter_Options!$F$6))</f>
      </c>
      <c r="H12" s="10">
        <f>IF($A12="","",--(Itineraries!$J12=Filter_Options!$F$7))</f>
      </c>
      <c r="I12" s="10">
        <f>IF($A12="","",--AND(Itineraries!$K12&lt;=Filter_Options!$H$8,Itineraries!$L12&gt;=Filter_Options!$G$8))</f>
      </c>
      <c r="J12" s="10">
        <f>IF($A12="","",--AND(Itineraries!$K12&lt;=Filter_Options!$H$9,Itineraries!$L12&gt;=Filter_Options!$G$9))</f>
      </c>
      <c r="K12" s="10">
        <f>IF($A12="","",--AND(Itineraries!$K12&lt;=Filter_Options!$H$10,Itineraries!$L12&gt;=Filter_Options!$G$10))</f>
      </c>
      <c r="L12" s="10">
        <f>IF($A12="","",--AND(Itineraries!$K12&lt;=Filter_Options!$H$11,Itineraries!$L12&gt;=Filter_Options!$G$11))</f>
      </c>
      <c r="M12" s="10">
        <f>IF($A12="","",--AND(Itineraries!$K12&lt;=Filter_Options!$H$12,Itineraries!$L12&gt;=Filter_Options!$G$12))</f>
      </c>
      <c r="N12" s="10">
        <f>IF($A12="","",--AND(Itineraries!$K12&lt;=Filter_Options!$H$13,Itineraries!$L12&gt;=Filter_Options!$G$13))</f>
      </c>
      <c r="O12" s="10">
        <f>IF($A12="","",--AND(Itineraries!$E12&gt;=Filter_Options!$G$14,Itineraries!$E12&lt;=Filter_Options!$H$14))</f>
      </c>
      <c r="P12" s="10">
        <f>IF($A12="","",--AND(Itineraries!$E12&gt;=Filter_Options!$G$15,Itineraries!$E12&lt;=Filter_Options!$H$15))</f>
      </c>
      <c r="Q12" s="10">
        <f>IF($A12="","",--AND(Itineraries!$E12&gt;=Filter_Options!$G$16,Itineraries!$E12&lt;=Filter_Options!$H$16))</f>
      </c>
      <c r="R12" s="10">
        <f>IF($A12="","",--AND(Itineraries!$E12&gt;=Filter_Options!$G$17,Itineraries!$E12&lt;=Filter_Options!$H$17))</f>
      </c>
      <c r="S12" s="10">
        <f>IF($A12="","",--AND(Itineraries!$E12&gt;=Filter_Options!$G$18,Itineraries!$E12&lt;=Filter_Options!$H$18))</f>
      </c>
      <c r="T12" s="10">
        <f>IF($A12="","",--AND(Itineraries!$E12&gt;=Filter_Options!$G$19,Itineraries!$E12&lt;=Filter_Options!$H$19))</f>
      </c>
      <c r="U12" s="10">
        <f>IF($A12="","",--((IF(Filter_Options!$I$20="",0,COUNTIFS(Itinerary_Tags!$A:$A,$A12,Itinerary_Tags!$B:$B,Filter_Options!$I$20))+IF(Filter_Options!$J$20="",0,COUNTIFS(Itinerary_Tags!$A:$A,$A12,Itinerary_Tags!$B:$B,Filter_Options!$J$20))+IF(Filter_Options!$K$20="",0,COUNTIFS(Itinerary_Tags!$A:$A,$A12,Itinerary_Tags!$B:$B,Filter_Options!$K$20)))&gt;0))</f>
      </c>
      <c r="V12" s="10">
        <f>IF($A12="","",--((IF(Filter_Options!$I$21="",0,COUNTIFS(Itinerary_Tags!$A:$A,$A12,Itinerary_Tags!$B:$B,Filter_Options!$I$21))+IF(Filter_Options!$J$21="",0,COUNTIFS(Itinerary_Tags!$A:$A,$A12,Itinerary_Tags!$B:$B,Filter_Options!$J$21))+IF(Filter_Options!$K$21="",0,COUNTIFS(Itinerary_Tags!$A:$A,$A12,Itinerary_Tags!$B:$B,Filter_Options!$K$21)))&gt;0))</f>
      </c>
      <c r="W12" s="10">
        <f>IF($A12="","",--((IF(Filter_Options!$I$22="",0,COUNTIFS(Itinerary_Tags!$A:$A,$A12,Itinerary_Tags!$B:$B,Filter_Options!$I$22))+IF(Filter_Options!$J$22="",0,COUNTIFS(Itinerary_Tags!$A:$A,$A12,Itinerary_Tags!$B:$B,Filter_Options!$J$22))+IF(Filter_Options!$K$22="",0,COUNTIFS(Itinerary_Tags!$A:$A,$A12,Itinerary_Tags!$B:$B,Filter_Options!$K$22)))&gt;0))</f>
      </c>
      <c r="X12" s="10">
        <f>IF($A12="","",--((IF(Filter_Options!$I$23="",0,COUNTIFS(Itinerary_Tags!$A:$A,$A12,Itinerary_Tags!$B:$B,Filter_Options!$I$23))+IF(Filter_Options!$J$23="",0,COUNTIFS(Itinerary_Tags!$A:$A,$A12,Itinerary_Tags!$B:$B,Filter_Options!$J$23))+IF(Filter_Options!$K$23="",0,COUNTIFS(Itinerary_Tags!$A:$A,$A12,Itinerary_Tags!$B:$B,Filter_Options!$K$23)))&gt;0))</f>
      </c>
      <c r="Y12" s="10">
        <f>IF($A12="","",--((IF(Filter_Options!$I$24="",0,COUNTIFS(Itinerary_Tags!$A:$A,$A12,Itinerary_Tags!$B:$B,Filter_Options!$I$24))+IF(Filter_Options!$J$24="",0,COUNTIFS(Itinerary_Tags!$A:$A,$A12,Itinerary_Tags!$B:$B,Filter_Options!$J$24))+IF(Filter_Options!$K$24="",0,COUNTIFS(Itinerary_Tags!$A:$A,$A12,Itinerary_Tags!$B:$B,Filter_Options!$K$24)))&gt;0))</f>
      </c>
      <c r="Z12" s="10">
        <f>IF($A12="","",--((IF(Filter_Options!$I$25="",0,COUNTIFS(Itinerary_Tags!$A:$A,$A12,Itinerary_Tags!$B:$B,Filter_Options!$I$25))+IF(Filter_Options!$J$25="",0,COUNTIFS(Itinerary_Tags!$A:$A,$A12,Itinerary_Tags!$B:$B,Filter_Options!$J$25))+IF(Filter_Options!$K$25="",0,COUNTIFS(Itinerary_Tags!$A:$A,$A12,Itinerary_Tags!$B:$B,Filter_Options!$K$25)))&gt;0))</f>
      </c>
      <c r="AA12" s="10">
        <f>IF($A12="","",--((IF(Filter_Options!$I$26="",0,COUNTIFS(Itinerary_Tags!$A:$A,$A12,Itinerary_Tags!$B:$B,Filter_Options!$I$26))+IF(Filter_Options!$J$26="",0,COUNTIFS(Itinerary_Tags!$A:$A,$A12,Itinerary_Tags!$B:$B,Filter_Options!$J$26))+IF(Filter_Options!$K$26="",0,COUNTIFS(Itinerary_Tags!$A:$A,$A12,Itinerary_Tags!$B:$B,Filter_Options!$K$26)))&gt;0))</f>
      </c>
      <c r="AB12" s="10">
        <f>IF($A12="","",--((IF(Filter_Options!$I$27="",0,COUNTIFS(Itinerary_Tags!$A:$A,$A12,Itinerary_Tags!$B:$B,Filter_Options!$I$27))+IF(Filter_Options!$J$27="",0,COUNTIFS(Itinerary_Tags!$A:$A,$A12,Itinerary_Tags!$B:$B,Filter_Options!$J$27))+IF(Filter_Options!$K$27="",0,COUNTIFS(Itinerary_Tags!$A:$A,$A12,Itinerary_Tags!$B:$B,Filter_Options!$K$27)))&gt;0))</f>
      </c>
      <c r="AC12" s="10">
        <f>IF($A12="","",--((IF(Filter_Options!$I$28="",0,COUNTIFS(Itinerary_Tags!$A:$A,$A12,Itinerary_Tags!$B:$B,Filter_Options!$I$28))+IF(Filter_Options!$J$28="",0,COUNTIFS(Itinerary_Tags!$A:$A,$A12,Itinerary_Tags!$B:$B,Filter_Options!$J$28))+IF(Filter_Options!$K$28="",0,COUNTIFS(Itinerary_Tags!$A:$A,$A12,Itinerary_Tags!$B:$B,Filter_Options!$K$28)))&gt;0))</f>
      </c>
      <c r="AD12" s="10">
        <f>IF($A12="","",--((IF(Filter_Options!$I$29="",0,COUNTIFS(Itinerary_Tags!$A:$A,$A12,Itinerary_Tags!$B:$B,Filter_Options!$I$29))+IF(Filter_Options!$J$29="",0,COUNTIFS(Itinerary_Tags!$A:$A,$A12,Itinerary_Tags!$B:$B,Filter_Options!$J$29))+IF(Filter_Options!$K$29="",0,COUNTIFS(Itinerary_Tags!$A:$A,$A12,Itinerary_Tags!$B:$B,Filter_Options!$K$29)))&gt;0))</f>
      </c>
      <c r="AE12" s="10">
        <f>IF($A12="","",--((IF(Filter_Options!$I$30="",0,COUNTIFS(Itinerary_Tags!$A:$A,$A12,Itinerary_Tags!$B:$B,Filter_Options!$I$30))+IF(Filter_Options!$J$30="",0,COUNTIFS(Itinerary_Tags!$A:$A,$A12,Itinerary_Tags!$B:$B,Filter_Options!$J$30))+IF(Filter_Options!$K$30="",0,COUNTIFS(Itinerary_Tags!$A:$A,$A12,Itinerary_Tags!$B:$B,Filter_Options!$K$30)))&gt;0))</f>
      </c>
      <c r="AF12" s="10">
        <f>IF($A12="","",--((IF(Filter_Options!$I$31="",0,COUNTIFS(Itinerary_Tags!$A:$A,$A12,Itinerary_Tags!$B:$B,Filter_Options!$I$31))+IF(Filter_Options!$J$31="",0,COUNTIFS(Itinerary_Tags!$A:$A,$A12,Itinerary_Tags!$B:$B,Filter_Options!$J$31))+IF(Filter_Options!$K$31="",0,COUNTIFS(Itinerary_Tags!$A:$A,$A12,Itinerary_Tags!$B:$B,Filter_Options!$K$31)))&gt;0))</f>
      </c>
      <c r="AG12" s="10">
        <f>IF($A12="","",--((IF(Filter_Options!$I$32="",0,COUNTIFS(Itinerary_Tags!$A:$A,$A12,Itinerary_Tags!$B:$B,Filter_Options!$I$32))+IF(Filter_Options!$J$32="",0,COUNTIFS(Itinerary_Tags!$A:$A,$A12,Itinerary_Tags!$B:$B,Filter_Options!$J$32))+IF(Filter_Options!$K$32="",0,COUNTIFS(Itinerary_Tags!$A:$A,$A12,Itinerary_Tags!$B:$B,Filter_Options!$K$32)))&gt;0))</f>
      </c>
      <c r="AH12" s="10">
        <f>IF($A12="","",--((IF(Filter_Options!$I$33="",0,COUNTIFS(Itinerary_Tags!$A:$A,$A12,Itinerary_Tags!$B:$B,Filter_Options!$I$33))+IF(Filter_Options!$J$33="",0,COUNTIFS(Itinerary_Tags!$A:$A,$A12,Itinerary_Tags!$B:$B,Filter_Options!$J$33))+IF(Filter_Options!$K$33="",0,COUNTIFS(Itinerary_Tags!$A:$A,$A12,Itinerary_Tags!$B:$B,Filter_Options!$K$33)))&gt;0))</f>
      </c>
      <c r="AI12" s="10">
        <f>IF($A12="","",--((IF(Filter_Options!$I$34="",0,COUNTIFS(Itinerary_Tags!$A:$A,$A12,Itinerary_Tags!$B:$B,Filter_Options!$I$34))+IF(Filter_Options!$J$34="",0,COUNTIFS(Itinerary_Tags!$A:$A,$A12,Itinerary_Tags!$B:$B,Filter_Options!$J$34))+IF(Filter_Options!$K$34="",0,COUNTIFS(Itinerary_Tags!$A:$A,$A12,Itinerary_Tags!$B:$B,Filter_Options!$K$34)))&gt;0))</f>
      </c>
      <c r="AJ12" s="10">
        <f>IF($A12="","",--((IF(Filter_Options!$I$35="",0,COUNTIFS(Itinerary_Tags!$A:$A,$A12,Itinerary_Tags!$B:$B,Filter_Options!$I$35))+IF(Filter_Options!$J$35="",0,COUNTIFS(Itinerary_Tags!$A:$A,$A12,Itinerary_Tags!$B:$B,Filter_Options!$J$35))+IF(Filter_Options!$K$35="",0,COUNTIFS(Itinerary_Tags!$A:$A,$A12,Itinerary_Tags!$B:$B,Filter_Options!$K$35)))&gt;0))</f>
      </c>
      <c r="AK12" s="10">
        <f>IF($A12="","",--((IF(Filter_Options!$I$36="",0,COUNTIFS(Itinerary_Tags!$A:$A,$A12,Itinerary_Tags!$B:$B,Filter_Options!$I$36))+IF(Filter_Options!$J$36="",0,COUNTIFS(Itinerary_Tags!$A:$A,$A12,Itinerary_Tags!$B:$B,Filter_Options!$J$36))+IF(Filter_Options!$K$36="",0,COUNTIFS(Itinerary_Tags!$A:$A,$A12,Itinerary_Tags!$B:$B,Filter_Options!$K$36)))&gt;0))</f>
      </c>
      <c r="AL12" s="10">
        <f>IF($A12="","",--((IF(Filter_Options!$I$37="",0,COUNTIFS(Itinerary_Tags!$A:$A,$A12,Itinerary_Tags!$B:$B,Filter_Options!$I$37))+IF(Filter_Options!$J$37="",0,COUNTIFS(Itinerary_Tags!$A:$A,$A12,Itinerary_Tags!$B:$B,Filter_Options!$J$37))+IF(Filter_Options!$K$37="",0,COUNTIFS(Itinerary_Tags!$A:$A,$A12,Itinerary_Tags!$B:$B,Filter_Options!$K$37)))&gt;0))</f>
      </c>
    </row>
    <row r="13" spans="1:38" x14ac:dyDescent="0.25">
      <c r="A13" s="7">
        <f>IF(Itineraries!A13="","",Itineraries!A13)</f>
      </c>
      <c r="B13" s="7">
        <f>IF(Itineraries!A13="","",Itineraries!C13)</f>
      </c>
      <c r="C13" s="10">
        <f>IF($A13="","",--(Itineraries!$J13=Filter_Options!$F$2))</f>
      </c>
      <c r="D13" s="10">
        <f>IF($A13="","",--(Itineraries!$J13=Filter_Options!$F$3))</f>
      </c>
      <c r="E13" s="10">
        <f>IF($A13="","",--(Itineraries!$J13=Filter_Options!$F$4))</f>
      </c>
      <c r="F13" s="10">
        <f>IF($A13="","",--(Itineraries!$J13=Filter_Options!$F$5))</f>
      </c>
      <c r="G13" s="10">
        <f>IF($A13="","",--(Itineraries!$J13=Filter_Options!$F$6))</f>
      </c>
      <c r="H13" s="10">
        <f>IF($A13="","",--(Itineraries!$J13=Filter_Options!$F$7))</f>
      </c>
      <c r="I13" s="10">
        <f>IF($A13="","",--AND(Itineraries!$K13&lt;=Filter_Options!$H$8,Itineraries!$L13&gt;=Filter_Options!$G$8))</f>
      </c>
      <c r="J13" s="10">
        <f>IF($A13="","",--AND(Itineraries!$K13&lt;=Filter_Options!$H$9,Itineraries!$L13&gt;=Filter_Options!$G$9))</f>
      </c>
      <c r="K13" s="10">
        <f>IF($A13="","",--AND(Itineraries!$K13&lt;=Filter_Options!$H$10,Itineraries!$L13&gt;=Filter_Options!$G$10))</f>
      </c>
      <c r="L13" s="10">
        <f>IF($A13="","",--AND(Itineraries!$K13&lt;=Filter_Options!$H$11,Itineraries!$L13&gt;=Filter_Options!$G$11))</f>
      </c>
      <c r="M13" s="10">
        <f>IF($A13="","",--AND(Itineraries!$K13&lt;=Filter_Options!$H$12,Itineraries!$L13&gt;=Filter_Options!$G$12))</f>
      </c>
      <c r="N13" s="10">
        <f>IF($A13="","",--AND(Itineraries!$K13&lt;=Filter_Options!$H$13,Itineraries!$L13&gt;=Filter_Options!$G$13))</f>
      </c>
      <c r="O13" s="10">
        <f>IF($A13="","",--AND(Itineraries!$E13&gt;=Filter_Options!$G$14,Itineraries!$E13&lt;=Filter_Options!$H$14))</f>
      </c>
      <c r="P13" s="10">
        <f>IF($A13="","",--AND(Itineraries!$E13&gt;=Filter_Options!$G$15,Itineraries!$E13&lt;=Filter_Options!$H$15))</f>
      </c>
      <c r="Q13" s="10">
        <f>IF($A13="","",--AND(Itineraries!$E13&gt;=Filter_Options!$G$16,Itineraries!$E13&lt;=Filter_Options!$H$16))</f>
      </c>
      <c r="R13" s="10">
        <f>IF($A13="","",--AND(Itineraries!$E13&gt;=Filter_Options!$G$17,Itineraries!$E13&lt;=Filter_Options!$H$17))</f>
      </c>
      <c r="S13" s="10">
        <f>IF($A13="","",--AND(Itineraries!$E13&gt;=Filter_Options!$G$18,Itineraries!$E13&lt;=Filter_Options!$H$18))</f>
      </c>
      <c r="T13" s="10">
        <f>IF($A13="","",--AND(Itineraries!$E13&gt;=Filter_Options!$G$19,Itineraries!$E13&lt;=Filter_Options!$H$19))</f>
      </c>
      <c r="U13" s="10">
        <f>IF($A13="","",--((IF(Filter_Options!$I$20="",0,COUNTIFS(Itinerary_Tags!$A:$A,$A13,Itinerary_Tags!$B:$B,Filter_Options!$I$20))+IF(Filter_Options!$J$20="",0,COUNTIFS(Itinerary_Tags!$A:$A,$A13,Itinerary_Tags!$B:$B,Filter_Options!$J$20))+IF(Filter_Options!$K$20="",0,COUNTIFS(Itinerary_Tags!$A:$A,$A13,Itinerary_Tags!$B:$B,Filter_Options!$K$20)))&gt;0))</f>
      </c>
      <c r="V13" s="10">
        <f>IF($A13="","",--((IF(Filter_Options!$I$21="",0,COUNTIFS(Itinerary_Tags!$A:$A,$A13,Itinerary_Tags!$B:$B,Filter_Options!$I$21))+IF(Filter_Options!$J$21="",0,COUNTIFS(Itinerary_Tags!$A:$A,$A13,Itinerary_Tags!$B:$B,Filter_Options!$J$21))+IF(Filter_Options!$K$21="",0,COUNTIFS(Itinerary_Tags!$A:$A,$A13,Itinerary_Tags!$B:$B,Filter_Options!$K$21)))&gt;0))</f>
      </c>
      <c r="W13" s="10">
        <f>IF($A13="","",--((IF(Filter_Options!$I$22="",0,COUNTIFS(Itinerary_Tags!$A:$A,$A13,Itinerary_Tags!$B:$B,Filter_Options!$I$22))+IF(Filter_Options!$J$22="",0,COUNTIFS(Itinerary_Tags!$A:$A,$A13,Itinerary_Tags!$B:$B,Filter_Options!$J$22))+IF(Filter_Options!$K$22="",0,COUNTIFS(Itinerary_Tags!$A:$A,$A13,Itinerary_Tags!$B:$B,Filter_Options!$K$22)))&gt;0))</f>
      </c>
      <c r="X13" s="10">
        <f>IF($A13="","",--((IF(Filter_Options!$I$23="",0,COUNTIFS(Itinerary_Tags!$A:$A,$A13,Itinerary_Tags!$B:$B,Filter_Options!$I$23))+IF(Filter_Options!$J$23="",0,COUNTIFS(Itinerary_Tags!$A:$A,$A13,Itinerary_Tags!$B:$B,Filter_Options!$J$23))+IF(Filter_Options!$K$23="",0,COUNTIFS(Itinerary_Tags!$A:$A,$A13,Itinerary_Tags!$B:$B,Filter_Options!$K$23)))&gt;0))</f>
      </c>
      <c r="Y13" s="10">
        <f>IF($A13="","",--((IF(Filter_Options!$I$24="",0,COUNTIFS(Itinerary_Tags!$A:$A,$A13,Itinerary_Tags!$B:$B,Filter_Options!$I$24))+IF(Filter_Options!$J$24="",0,COUNTIFS(Itinerary_Tags!$A:$A,$A13,Itinerary_Tags!$B:$B,Filter_Options!$J$24))+IF(Filter_Options!$K$24="",0,COUNTIFS(Itinerary_Tags!$A:$A,$A13,Itinerary_Tags!$B:$B,Filter_Options!$K$24)))&gt;0))</f>
      </c>
      <c r="Z13" s="10">
        <f>IF($A13="","",--((IF(Filter_Options!$I$25="",0,COUNTIFS(Itinerary_Tags!$A:$A,$A13,Itinerary_Tags!$B:$B,Filter_Options!$I$25))+IF(Filter_Options!$J$25="",0,COUNTIFS(Itinerary_Tags!$A:$A,$A13,Itinerary_Tags!$B:$B,Filter_Options!$J$25))+IF(Filter_Options!$K$25="",0,COUNTIFS(Itinerary_Tags!$A:$A,$A13,Itinerary_Tags!$B:$B,Filter_Options!$K$25)))&gt;0))</f>
      </c>
      <c r="AA13" s="10">
        <f>IF($A13="","",--((IF(Filter_Options!$I$26="",0,COUNTIFS(Itinerary_Tags!$A:$A,$A13,Itinerary_Tags!$B:$B,Filter_Options!$I$26))+IF(Filter_Options!$J$26="",0,COUNTIFS(Itinerary_Tags!$A:$A,$A13,Itinerary_Tags!$B:$B,Filter_Options!$J$26))+IF(Filter_Options!$K$26="",0,COUNTIFS(Itinerary_Tags!$A:$A,$A13,Itinerary_Tags!$B:$B,Filter_Options!$K$26)))&gt;0))</f>
      </c>
      <c r="AB13" s="10">
        <f>IF($A13="","",--((IF(Filter_Options!$I$27="",0,COUNTIFS(Itinerary_Tags!$A:$A,$A13,Itinerary_Tags!$B:$B,Filter_Options!$I$27))+IF(Filter_Options!$J$27="",0,COUNTIFS(Itinerary_Tags!$A:$A,$A13,Itinerary_Tags!$B:$B,Filter_Options!$J$27))+IF(Filter_Options!$K$27="",0,COUNTIFS(Itinerary_Tags!$A:$A,$A13,Itinerary_Tags!$B:$B,Filter_Options!$K$27)))&gt;0))</f>
      </c>
      <c r="AC13" s="10">
        <f>IF($A13="","",--((IF(Filter_Options!$I$28="",0,COUNTIFS(Itinerary_Tags!$A:$A,$A13,Itinerary_Tags!$B:$B,Filter_Options!$I$28))+IF(Filter_Options!$J$28="",0,COUNTIFS(Itinerary_Tags!$A:$A,$A13,Itinerary_Tags!$B:$B,Filter_Options!$J$28))+IF(Filter_Options!$K$28="",0,COUNTIFS(Itinerary_Tags!$A:$A,$A13,Itinerary_Tags!$B:$B,Filter_Options!$K$28)))&gt;0))</f>
      </c>
      <c r="AD13" s="10">
        <f>IF($A13="","",--((IF(Filter_Options!$I$29="",0,COUNTIFS(Itinerary_Tags!$A:$A,$A13,Itinerary_Tags!$B:$B,Filter_Options!$I$29))+IF(Filter_Options!$J$29="",0,COUNTIFS(Itinerary_Tags!$A:$A,$A13,Itinerary_Tags!$B:$B,Filter_Options!$J$29))+IF(Filter_Options!$K$29="",0,COUNTIFS(Itinerary_Tags!$A:$A,$A13,Itinerary_Tags!$B:$B,Filter_Options!$K$29)))&gt;0))</f>
      </c>
      <c r="AE13" s="10">
        <f>IF($A13="","",--((IF(Filter_Options!$I$30="",0,COUNTIFS(Itinerary_Tags!$A:$A,$A13,Itinerary_Tags!$B:$B,Filter_Options!$I$30))+IF(Filter_Options!$J$30="",0,COUNTIFS(Itinerary_Tags!$A:$A,$A13,Itinerary_Tags!$B:$B,Filter_Options!$J$30))+IF(Filter_Options!$K$30="",0,COUNTIFS(Itinerary_Tags!$A:$A,$A13,Itinerary_Tags!$B:$B,Filter_Options!$K$30)))&gt;0))</f>
      </c>
      <c r="AF13" s="10">
        <f>IF($A13="","",--((IF(Filter_Options!$I$31="",0,COUNTIFS(Itinerary_Tags!$A:$A,$A13,Itinerary_Tags!$B:$B,Filter_Options!$I$31))+IF(Filter_Options!$J$31="",0,COUNTIFS(Itinerary_Tags!$A:$A,$A13,Itinerary_Tags!$B:$B,Filter_Options!$J$31))+IF(Filter_Options!$K$31="",0,COUNTIFS(Itinerary_Tags!$A:$A,$A13,Itinerary_Tags!$B:$B,Filter_Options!$K$31)))&gt;0))</f>
      </c>
      <c r="AG13" s="10">
        <f>IF($A13="","",--((IF(Filter_Options!$I$32="",0,COUNTIFS(Itinerary_Tags!$A:$A,$A13,Itinerary_Tags!$B:$B,Filter_Options!$I$32))+IF(Filter_Options!$J$32="",0,COUNTIFS(Itinerary_Tags!$A:$A,$A13,Itinerary_Tags!$B:$B,Filter_Options!$J$32))+IF(Filter_Options!$K$32="",0,COUNTIFS(Itinerary_Tags!$A:$A,$A13,Itinerary_Tags!$B:$B,Filter_Options!$K$32)))&gt;0))</f>
      </c>
      <c r="AH13" s="10">
        <f>IF($A13="","",--((IF(Filter_Options!$I$33="",0,COUNTIFS(Itinerary_Tags!$A:$A,$A13,Itinerary_Tags!$B:$B,Filter_Options!$I$33))+IF(Filter_Options!$J$33="",0,COUNTIFS(Itinerary_Tags!$A:$A,$A13,Itinerary_Tags!$B:$B,Filter_Options!$J$33))+IF(Filter_Options!$K$33="",0,COUNTIFS(Itinerary_Tags!$A:$A,$A13,Itinerary_Tags!$B:$B,Filter_Options!$K$33)))&gt;0))</f>
      </c>
      <c r="AI13" s="10">
        <f>IF($A13="","",--((IF(Filter_Options!$I$34="",0,COUNTIFS(Itinerary_Tags!$A:$A,$A13,Itinerary_Tags!$B:$B,Filter_Options!$I$34))+IF(Filter_Options!$J$34="",0,COUNTIFS(Itinerary_Tags!$A:$A,$A13,Itinerary_Tags!$B:$B,Filter_Options!$J$34))+IF(Filter_Options!$K$34="",0,COUNTIFS(Itinerary_Tags!$A:$A,$A13,Itinerary_Tags!$B:$B,Filter_Options!$K$34)))&gt;0))</f>
      </c>
      <c r="AJ13" s="10">
        <f>IF($A13="","",--((IF(Filter_Options!$I$35="",0,COUNTIFS(Itinerary_Tags!$A:$A,$A13,Itinerary_Tags!$B:$B,Filter_Options!$I$35))+IF(Filter_Options!$J$35="",0,COUNTIFS(Itinerary_Tags!$A:$A,$A13,Itinerary_Tags!$B:$B,Filter_Options!$J$35))+IF(Filter_Options!$K$35="",0,COUNTIFS(Itinerary_Tags!$A:$A,$A13,Itinerary_Tags!$B:$B,Filter_Options!$K$35)))&gt;0))</f>
      </c>
      <c r="AK13" s="10">
        <f>IF($A13="","",--((IF(Filter_Options!$I$36="",0,COUNTIFS(Itinerary_Tags!$A:$A,$A13,Itinerary_Tags!$B:$B,Filter_Options!$I$36))+IF(Filter_Options!$J$36="",0,COUNTIFS(Itinerary_Tags!$A:$A,$A13,Itinerary_Tags!$B:$B,Filter_Options!$J$36))+IF(Filter_Options!$K$36="",0,COUNTIFS(Itinerary_Tags!$A:$A,$A13,Itinerary_Tags!$B:$B,Filter_Options!$K$36)))&gt;0))</f>
      </c>
      <c r="AL13" s="10">
        <f>IF($A13="","",--((IF(Filter_Options!$I$37="",0,COUNTIFS(Itinerary_Tags!$A:$A,$A13,Itinerary_Tags!$B:$B,Filter_Options!$I$37))+IF(Filter_Options!$J$37="",0,COUNTIFS(Itinerary_Tags!$A:$A,$A13,Itinerary_Tags!$B:$B,Filter_Options!$J$37))+IF(Filter_Options!$K$37="",0,COUNTIFS(Itinerary_Tags!$A:$A,$A13,Itinerary_Tags!$B:$B,Filter_Options!$K$37)))&gt;0))</f>
      </c>
    </row>
    <row r="14" spans="1:38" x14ac:dyDescent="0.25">
      <c r="A14" s="7">
        <f>IF(Itineraries!A14="","",Itineraries!A14)</f>
      </c>
      <c r="B14" s="7">
        <f>IF(Itineraries!A14="","",Itineraries!C14)</f>
      </c>
      <c r="C14" s="10">
        <f>IF($A14="","",--(Itineraries!$J14=Filter_Options!$F$2))</f>
      </c>
      <c r="D14" s="10">
        <f>IF($A14="","",--(Itineraries!$J14=Filter_Options!$F$3))</f>
      </c>
      <c r="E14" s="10">
        <f>IF($A14="","",--(Itineraries!$J14=Filter_Options!$F$4))</f>
      </c>
      <c r="F14" s="10">
        <f>IF($A14="","",--(Itineraries!$J14=Filter_Options!$F$5))</f>
      </c>
      <c r="G14" s="10">
        <f>IF($A14="","",--(Itineraries!$J14=Filter_Options!$F$6))</f>
      </c>
      <c r="H14" s="10">
        <f>IF($A14="","",--(Itineraries!$J14=Filter_Options!$F$7))</f>
      </c>
      <c r="I14" s="10">
        <f>IF($A14="","",--AND(Itineraries!$K14&lt;=Filter_Options!$H$8,Itineraries!$L14&gt;=Filter_Options!$G$8))</f>
      </c>
      <c r="J14" s="10">
        <f>IF($A14="","",--AND(Itineraries!$K14&lt;=Filter_Options!$H$9,Itineraries!$L14&gt;=Filter_Options!$G$9))</f>
      </c>
      <c r="K14" s="10">
        <f>IF($A14="","",--AND(Itineraries!$K14&lt;=Filter_Options!$H$10,Itineraries!$L14&gt;=Filter_Options!$G$10))</f>
      </c>
      <c r="L14" s="10">
        <f>IF($A14="","",--AND(Itineraries!$K14&lt;=Filter_Options!$H$11,Itineraries!$L14&gt;=Filter_Options!$G$11))</f>
      </c>
      <c r="M14" s="10">
        <f>IF($A14="","",--AND(Itineraries!$K14&lt;=Filter_Options!$H$12,Itineraries!$L14&gt;=Filter_Options!$G$12))</f>
      </c>
      <c r="N14" s="10">
        <f>IF($A14="","",--AND(Itineraries!$K14&lt;=Filter_Options!$H$13,Itineraries!$L14&gt;=Filter_Options!$G$13))</f>
      </c>
      <c r="O14" s="10">
        <f>IF($A14="","",--AND(Itineraries!$E14&gt;=Filter_Options!$G$14,Itineraries!$E14&lt;=Filter_Options!$H$14))</f>
      </c>
      <c r="P14" s="10">
        <f>IF($A14="","",--AND(Itineraries!$E14&gt;=Filter_Options!$G$15,Itineraries!$E14&lt;=Filter_Options!$H$15))</f>
      </c>
      <c r="Q14" s="10">
        <f>IF($A14="","",--AND(Itineraries!$E14&gt;=Filter_Options!$G$16,Itineraries!$E14&lt;=Filter_Options!$H$16))</f>
      </c>
      <c r="R14" s="10">
        <f>IF($A14="","",--AND(Itineraries!$E14&gt;=Filter_Options!$G$17,Itineraries!$E14&lt;=Filter_Options!$H$17))</f>
      </c>
      <c r="S14" s="10">
        <f>IF($A14="","",--AND(Itineraries!$E14&gt;=Filter_Options!$G$18,Itineraries!$E14&lt;=Filter_Options!$H$18))</f>
      </c>
      <c r="T14" s="10">
        <f>IF($A14="","",--AND(Itineraries!$E14&gt;=Filter_Options!$G$19,Itineraries!$E14&lt;=Filter_Options!$H$19))</f>
      </c>
      <c r="U14" s="10">
        <f>IF($A14="","",--((IF(Filter_Options!$I$20="",0,COUNTIFS(Itinerary_Tags!$A:$A,$A14,Itinerary_Tags!$B:$B,Filter_Options!$I$20))+IF(Filter_Options!$J$20="",0,COUNTIFS(Itinerary_Tags!$A:$A,$A14,Itinerary_Tags!$B:$B,Filter_Options!$J$20))+IF(Filter_Options!$K$20="",0,COUNTIFS(Itinerary_Tags!$A:$A,$A14,Itinerary_Tags!$B:$B,Filter_Options!$K$20)))&gt;0))</f>
      </c>
      <c r="V14" s="10">
        <f>IF($A14="","",--((IF(Filter_Options!$I$21="",0,COUNTIFS(Itinerary_Tags!$A:$A,$A14,Itinerary_Tags!$B:$B,Filter_Options!$I$21))+IF(Filter_Options!$J$21="",0,COUNTIFS(Itinerary_Tags!$A:$A,$A14,Itinerary_Tags!$B:$B,Filter_Options!$J$21))+IF(Filter_Options!$K$21="",0,COUNTIFS(Itinerary_Tags!$A:$A,$A14,Itinerary_Tags!$B:$B,Filter_Options!$K$21)))&gt;0))</f>
      </c>
      <c r="W14" s="10">
        <f>IF($A14="","",--((IF(Filter_Options!$I$22="",0,COUNTIFS(Itinerary_Tags!$A:$A,$A14,Itinerary_Tags!$B:$B,Filter_Options!$I$22))+IF(Filter_Options!$J$22="",0,COUNTIFS(Itinerary_Tags!$A:$A,$A14,Itinerary_Tags!$B:$B,Filter_Options!$J$22))+IF(Filter_Options!$K$22="",0,COUNTIFS(Itinerary_Tags!$A:$A,$A14,Itinerary_Tags!$B:$B,Filter_Options!$K$22)))&gt;0))</f>
      </c>
      <c r="X14" s="10">
        <f>IF($A14="","",--((IF(Filter_Options!$I$23="",0,COUNTIFS(Itinerary_Tags!$A:$A,$A14,Itinerary_Tags!$B:$B,Filter_Options!$I$23))+IF(Filter_Options!$J$23="",0,COUNTIFS(Itinerary_Tags!$A:$A,$A14,Itinerary_Tags!$B:$B,Filter_Options!$J$23))+IF(Filter_Options!$K$23="",0,COUNTIFS(Itinerary_Tags!$A:$A,$A14,Itinerary_Tags!$B:$B,Filter_Options!$K$23)))&gt;0))</f>
      </c>
      <c r="Y14" s="10">
        <f>IF($A14="","",--((IF(Filter_Options!$I$24="",0,COUNTIFS(Itinerary_Tags!$A:$A,$A14,Itinerary_Tags!$B:$B,Filter_Options!$I$24))+IF(Filter_Options!$J$24="",0,COUNTIFS(Itinerary_Tags!$A:$A,$A14,Itinerary_Tags!$B:$B,Filter_Options!$J$24))+IF(Filter_Options!$K$24="",0,COUNTIFS(Itinerary_Tags!$A:$A,$A14,Itinerary_Tags!$B:$B,Filter_Options!$K$24)))&gt;0))</f>
      </c>
      <c r="Z14" s="10">
        <f>IF($A14="","",--((IF(Filter_Options!$I$25="",0,COUNTIFS(Itinerary_Tags!$A:$A,$A14,Itinerary_Tags!$B:$B,Filter_Options!$I$25))+IF(Filter_Options!$J$25="",0,COUNTIFS(Itinerary_Tags!$A:$A,$A14,Itinerary_Tags!$B:$B,Filter_Options!$J$25))+IF(Filter_Options!$K$25="",0,COUNTIFS(Itinerary_Tags!$A:$A,$A14,Itinerary_Tags!$B:$B,Filter_Options!$K$25)))&gt;0))</f>
      </c>
      <c r="AA14" s="10">
        <f>IF($A14="","",--((IF(Filter_Options!$I$26="",0,COUNTIFS(Itinerary_Tags!$A:$A,$A14,Itinerary_Tags!$B:$B,Filter_Options!$I$26))+IF(Filter_Options!$J$26="",0,COUNTIFS(Itinerary_Tags!$A:$A,$A14,Itinerary_Tags!$B:$B,Filter_Options!$J$26))+IF(Filter_Options!$K$26="",0,COUNTIFS(Itinerary_Tags!$A:$A,$A14,Itinerary_Tags!$B:$B,Filter_Options!$K$26)))&gt;0))</f>
      </c>
      <c r="AB14" s="10">
        <f>IF($A14="","",--((IF(Filter_Options!$I$27="",0,COUNTIFS(Itinerary_Tags!$A:$A,$A14,Itinerary_Tags!$B:$B,Filter_Options!$I$27))+IF(Filter_Options!$J$27="",0,COUNTIFS(Itinerary_Tags!$A:$A,$A14,Itinerary_Tags!$B:$B,Filter_Options!$J$27))+IF(Filter_Options!$K$27="",0,COUNTIFS(Itinerary_Tags!$A:$A,$A14,Itinerary_Tags!$B:$B,Filter_Options!$K$27)))&gt;0))</f>
      </c>
      <c r="AC14" s="10">
        <f>IF($A14="","",--((IF(Filter_Options!$I$28="",0,COUNTIFS(Itinerary_Tags!$A:$A,$A14,Itinerary_Tags!$B:$B,Filter_Options!$I$28))+IF(Filter_Options!$J$28="",0,COUNTIFS(Itinerary_Tags!$A:$A,$A14,Itinerary_Tags!$B:$B,Filter_Options!$J$28))+IF(Filter_Options!$K$28="",0,COUNTIFS(Itinerary_Tags!$A:$A,$A14,Itinerary_Tags!$B:$B,Filter_Options!$K$28)))&gt;0))</f>
      </c>
      <c r="AD14" s="10">
        <f>IF($A14="","",--((IF(Filter_Options!$I$29="",0,COUNTIFS(Itinerary_Tags!$A:$A,$A14,Itinerary_Tags!$B:$B,Filter_Options!$I$29))+IF(Filter_Options!$J$29="",0,COUNTIFS(Itinerary_Tags!$A:$A,$A14,Itinerary_Tags!$B:$B,Filter_Options!$J$29))+IF(Filter_Options!$K$29="",0,COUNTIFS(Itinerary_Tags!$A:$A,$A14,Itinerary_Tags!$B:$B,Filter_Options!$K$29)))&gt;0))</f>
      </c>
      <c r="AE14" s="10">
        <f>IF($A14="","",--((IF(Filter_Options!$I$30="",0,COUNTIFS(Itinerary_Tags!$A:$A,$A14,Itinerary_Tags!$B:$B,Filter_Options!$I$30))+IF(Filter_Options!$J$30="",0,COUNTIFS(Itinerary_Tags!$A:$A,$A14,Itinerary_Tags!$B:$B,Filter_Options!$J$30))+IF(Filter_Options!$K$30="",0,COUNTIFS(Itinerary_Tags!$A:$A,$A14,Itinerary_Tags!$B:$B,Filter_Options!$K$30)))&gt;0))</f>
      </c>
      <c r="AF14" s="10">
        <f>IF($A14="","",--((IF(Filter_Options!$I$31="",0,COUNTIFS(Itinerary_Tags!$A:$A,$A14,Itinerary_Tags!$B:$B,Filter_Options!$I$31))+IF(Filter_Options!$J$31="",0,COUNTIFS(Itinerary_Tags!$A:$A,$A14,Itinerary_Tags!$B:$B,Filter_Options!$J$31))+IF(Filter_Options!$K$31="",0,COUNTIFS(Itinerary_Tags!$A:$A,$A14,Itinerary_Tags!$B:$B,Filter_Options!$K$31)))&gt;0))</f>
      </c>
      <c r="AG14" s="10">
        <f>IF($A14="","",--((IF(Filter_Options!$I$32="",0,COUNTIFS(Itinerary_Tags!$A:$A,$A14,Itinerary_Tags!$B:$B,Filter_Options!$I$32))+IF(Filter_Options!$J$32="",0,COUNTIFS(Itinerary_Tags!$A:$A,$A14,Itinerary_Tags!$B:$B,Filter_Options!$J$32))+IF(Filter_Options!$K$32="",0,COUNTIFS(Itinerary_Tags!$A:$A,$A14,Itinerary_Tags!$B:$B,Filter_Options!$K$32)))&gt;0))</f>
      </c>
      <c r="AH14" s="10">
        <f>IF($A14="","",--((IF(Filter_Options!$I$33="",0,COUNTIFS(Itinerary_Tags!$A:$A,$A14,Itinerary_Tags!$B:$B,Filter_Options!$I$33))+IF(Filter_Options!$J$33="",0,COUNTIFS(Itinerary_Tags!$A:$A,$A14,Itinerary_Tags!$B:$B,Filter_Options!$J$33))+IF(Filter_Options!$K$33="",0,COUNTIFS(Itinerary_Tags!$A:$A,$A14,Itinerary_Tags!$B:$B,Filter_Options!$K$33)))&gt;0))</f>
      </c>
      <c r="AI14" s="10">
        <f>IF($A14="","",--((IF(Filter_Options!$I$34="",0,COUNTIFS(Itinerary_Tags!$A:$A,$A14,Itinerary_Tags!$B:$B,Filter_Options!$I$34))+IF(Filter_Options!$J$34="",0,COUNTIFS(Itinerary_Tags!$A:$A,$A14,Itinerary_Tags!$B:$B,Filter_Options!$J$34))+IF(Filter_Options!$K$34="",0,COUNTIFS(Itinerary_Tags!$A:$A,$A14,Itinerary_Tags!$B:$B,Filter_Options!$K$34)))&gt;0))</f>
      </c>
      <c r="AJ14" s="10">
        <f>IF($A14="","",--((IF(Filter_Options!$I$35="",0,COUNTIFS(Itinerary_Tags!$A:$A,$A14,Itinerary_Tags!$B:$B,Filter_Options!$I$35))+IF(Filter_Options!$J$35="",0,COUNTIFS(Itinerary_Tags!$A:$A,$A14,Itinerary_Tags!$B:$B,Filter_Options!$J$35))+IF(Filter_Options!$K$35="",0,COUNTIFS(Itinerary_Tags!$A:$A,$A14,Itinerary_Tags!$B:$B,Filter_Options!$K$35)))&gt;0))</f>
      </c>
      <c r="AK14" s="10">
        <f>IF($A14="","",--((IF(Filter_Options!$I$36="",0,COUNTIFS(Itinerary_Tags!$A:$A,$A14,Itinerary_Tags!$B:$B,Filter_Options!$I$36))+IF(Filter_Options!$J$36="",0,COUNTIFS(Itinerary_Tags!$A:$A,$A14,Itinerary_Tags!$B:$B,Filter_Options!$J$36))+IF(Filter_Options!$K$36="",0,COUNTIFS(Itinerary_Tags!$A:$A,$A14,Itinerary_Tags!$B:$B,Filter_Options!$K$36)))&gt;0))</f>
      </c>
      <c r="AL14" s="10">
        <f>IF($A14="","",--((IF(Filter_Options!$I$37="",0,COUNTIFS(Itinerary_Tags!$A:$A,$A14,Itinerary_Tags!$B:$B,Filter_Options!$I$37))+IF(Filter_Options!$J$37="",0,COUNTIFS(Itinerary_Tags!$A:$A,$A14,Itinerary_Tags!$B:$B,Filter_Options!$J$37))+IF(Filter_Options!$K$37="",0,COUNTIFS(Itinerary_Tags!$A:$A,$A14,Itinerary_Tags!$B:$B,Filter_Options!$K$37)))&gt;0))</f>
      </c>
    </row>
    <row r="15" spans="1:38" x14ac:dyDescent="0.25">
      <c r="A15" s="7">
        <f>IF(Itineraries!A15="","",Itineraries!A15)</f>
      </c>
      <c r="B15" s="7">
        <f>IF(Itineraries!A15="","",Itineraries!C15)</f>
      </c>
      <c r="C15" s="10">
        <f>IF($A15="","",--(Itineraries!$J15=Filter_Options!$F$2))</f>
      </c>
      <c r="D15" s="10">
        <f>IF($A15="","",--(Itineraries!$J15=Filter_Options!$F$3))</f>
      </c>
      <c r="E15" s="10">
        <f>IF($A15="","",--(Itineraries!$J15=Filter_Options!$F$4))</f>
      </c>
      <c r="F15" s="10">
        <f>IF($A15="","",--(Itineraries!$J15=Filter_Options!$F$5))</f>
      </c>
      <c r="G15" s="10">
        <f>IF($A15="","",--(Itineraries!$J15=Filter_Options!$F$6))</f>
      </c>
      <c r="H15" s="10">
        <f>IF($A15="","",--(Itineraries!$J15=Filter_Options!$F$7))</f>
      </c>
      <c r="I15" s="10">
        <f>IF($A15="","",--AND(Itineraries!$K15&lt;=Filter_Options!$H$8,Itineraries!$L15&gt;=Filter_Options!$G$8))</f>
      </c>
      <c r="J15" s="10">
        <f>IF($A15="","",--AND(Itineraries!$K15&lt;=Filter_Options!$H$9,Itineraries!$L15&gt;=Filter_Options!$G$9))</f>
      </c>
      <c r="K15" s="10">
        <f>IF($A15="","",--AND(Itineraries!$K15&lt;=Filter_Options!$H$10,Itineraries!$L15&gt;=Filter_Options!$G$10))</f>
      </c>
      <c r="L15" s="10">
        <f>IF($A15="","",--AND(Itineraries!$K15&lt;=Filter_Options!$H$11,Itineraries!$L15&gt;=Filter_Options!$G$11))</f>
      </c>
      <c r="M15" s="10">
        <f>IF($A15="","",--AND(Itineraries!$K15&lt;=Filter_Options!$H$12,Itineraries!$L15&gt;=Filter_Options!$G$12))</f>
      </c>
      <c r="N15" s="10">
        <f>IF($A15="","",--AND(Itineraries!$K15&lt;=Filter_Options!$H$13,Itineraries!$L15&gt;=Filter_Options!$G$13))</f>
      </c>
      <c r="O15" s="10">
        <f>IF($A15="","",--AND(Itineraries!$E15&gt;=Filter_Options!$G$14,Itineraries!$E15&lt;=Filter_Options!$H$14))</f>
      </c>
      <c r="P15" s="10">
        <f>IF($A15="","",--AND(Itineraries!$E15&gt;=Filter_Options!$G$15,Itineraries!$E15&lt;=Filter_Options!$H$15))</f>
      </c>
      <c r="Q15" s="10">
        <f>IF($A15="","",--AND(Itineraries!$E15&gt;=Filter_Options!$G$16,Itineraries!$E15&lt;=Filter_Options!$H$16))</f>
      </c>
      <c r="R15" s="10">
        <f>IF($A15="","",--AND(Itineraries!$E15&gt;=Filter_Options!$G$17,Itineraries!$E15&lt;=Filter_Options!$H$17))</f>
      </c>
      <c r="S15" s="10">
        <f>IF($A15="","",--AND(Itineraries!$E15&gt;=Filter_Options!$G$18,Itineraries!$E15&lt;=Filter_Options!$H$18))</f>
      </c>
      <c r="T15" s="10">
        <f>IF($A15="","",--AND(Itineraries!$E15&gt;=Filter_Options!$G$19,Itineraries!$E15&lt;=Filter_Options!$H$19))</f>
      </c>
      <c r="U15" s="10">
        <f>IF($A15="","",--((IF(Filter_Options!$I$20="",0,COUNTIFS(Itinerary_Tags!$A:$A,$A15,Itinerary_Tags!$B:$B,Filter_Options!$I$20))+IF(Filter_Options!$J$20="",0,COUNTIFS(Itinerary_Tags!$A:$A,$A15,Itinerary_Tags!$B:$B,Filter_Options!$J$20))+IF(Filter_Options!$K$20="",0,COUNTIFS(Itinerary_Tags!$A:$A,$A15,Itinerary_Tags!$B:$B,Filter_Options!$K$20)))&gt;0))</f>
      </c>
      <c r="V15" s="10">
        <f>IF($A15="","",--((IF(Filter_Options!$I$21="",0,COUNTIFS(Itinerary_Tags!$A:$A,$A15,Itinerary_Tags!$B:$B,Filter_Options!$I$21))+IF(Filter_Options!$J$21="",0,COUNTIFS(Itinerary_Tags!$A:$A,$A15,Itinerary_Tags!$B:$B,Filter_Options!$J$21))+IF(Filter_Options!$K$21="",0,COUNTIFS(Itinerary_Tags!$A:$A,$A15,Itinerary_Tags!$B:$B,Filter_Options!$K$21)))&gt;0))</f>
      </c>
      <c r="W15" s="10">
        <f>IF($A15="","",--((IF(Filter_Options!$I$22="",0,COUNTIFS(Itinerary_Tags!$A:$A,$A15,Itinerary_Tags!$B:$B,Filter_Options!$I$22))+IF(Filter_Options!$J$22="",0,COUNTIFS(Itinerary_Tags!$A:$A,$A15,Itinerary_Tags!$B:$B,Filter_Options!$J$22))+IF(Filter_Options!$K$22="",0,COUNTIFS(Itinerary_Tags!$A:$A,$A15,Itinerary_Tags!$B:$B,Filter_Options!$K$22)))&gt;0))</f>
      </c>
      <c r="X15" s="10">
        <f>IF($A15="","",--((IF(Filter_Options!$I$23="",0,COUNTIFS(Itinerary_Tags!$A:$A,$A15,Itinerary_Tags!$B:$B,Filter_Options!$I$23))+IF(Filter_Options!$J$23="",0,COUNTIFS(Itinerary_Tags!$A:$A,$A15,Itinerary_Tags!$B:$B,Filter_Options!$J$23))+IF(Filter_Options!$K$23="",0,COUNTIFS(Itinerary_Tags!$A:$A,$A15,Itinerary_Tags!$B:$B,Filter_Options!$K$23)))&gt;0))</f>
      </c>
      <c r="Y15" s="10">
        <f>IF($A15="","",--((IF(Filter_Options!$I$24="",0,COUNTIFS(Itinerary_Tags!$A:$A,$A15,Itinerary_Tags!$B:$B,Filter_Options!$I$24))+IF(Filter_Options!$J$24="",0,COUNTIFS(Itinerary_Tags!$A:$A,$A15,Itinerary_Tags!$B:$B,Filter_Options!$J$24))+IF(Filter_Options!$K$24="",0,COUNTIFS(Itinerary_Tags!$A:$A,$A15,Itinerary_Tags!$B:$B,Filter_Options!$K$24)))&gt;0))</f>
      </c>
      <c r="Z15" s="10">
        <f>IF($A15="","",--((IF(Filter_Options!$I$25="",0,COUNTIFS(Itinerary_Tags!$A:$A,$A15,Itinerary_Tags!$B:$B,Filter_Options!$I$25))+IF(Filter_Options!$J$25="",0,COUNTIFS(Itinerary_Tags!$A:$A,$A15,Itinerary_Tags!$B:$B,Filter_Options!$J$25))+IF(Filter_Options!$K$25="",0,COUNTIFS(Itinerary_Tags!$A:$A,$A15,Itinerary_Tags!$B:$B,Filter_Options!$K$25)))&gt;0))</f>
      </c>
      <c r="AA15" s="10">
        <f>IF($A15="","",--((IF(Filter_Options!$I$26="",0,COUNTIFS(Itinerary_Tags!$A:$A,$A15,Itinerary_Tags!$B:$B,Filter_Options!$I$26))+IF(Filter_Options!$J$26="",0,COUNTIFS(Itinerary_Tags!$A:$A,$A15,Itinerary_Tags!$B:$B,Filter_Options!$J$26))+IF(Filter_Options!$K$26="",0,COUNTIFS(Itinerary_Tags!$A:$A,$A15,Itinerary_Tags!$B:$B,Filter_Options!$K$26)))&gt;0))</f>
      </c>
      <c r="AB15" s="10">
        <f>IF($A15="","",--((IF(Filter_Options!$I$27="",0,COUNTIFS(Itinerary_Tags!$A:$A,$A15,Itinerary_Tags!$B:$B,Filter_Options!$I$27))+IF(Filter_Options!$J$27="",0,COUNTIFS(Itinerary_Tags!$A:$A,$A15,Itinerary_Tags!$B:$B,Filter_Options!$J$27))+IF(Filter_Options!$K$27="",0,COUNTIFS(Itinerary_Tags!$A:$A,$A15,Itinerary_Tags!$B:$B,Filter_Options!$K$27)))&gt;0))</f>
      </c>
      <c r="AC15" s="10">
        <f>IF($A15="","",--((IF(Filter_Options!$I$28="",0,COUNTIFS(Itinerary_Tags!$A:$A,$A15,Itinerary_Tags!$B:$B,Filter_Options!$I$28))+IF(Filter_Options!$J$28="",0,COUNTIFS(Itinerary_Tags!$A:$A,$A15,Itinerary_Tags!$B:$B,Filter_Options!$J$28))+IF(Filter_Options!$K$28="",0,COUNTIFS(Itinerary_Tags!$A:$A,$A15,Itinerary_Tags!$B:$B,Filter_Options!$K$28)))&gt;0))</f>
      </c>
      <c r="AD15" s="10">
        <f>IF($A15="","",--((IF(Filter_Options!$I$29="",0,COUNTIFS(Itinerary_Tags!$A:$A,$A15,Itinerary_Tags!$B:$B,Filter_Options!$I$29))+IF(Filter_Options!$J$29="",0,COUNTIFS(Itinerary_Tags!$A:$A,$A15,Itinerary_Tags!$B:$B,Filter_Options!$J$29))+IF(Filter_Options!$K$29="",0,COUNTIFS(Itinerary_Tags!$A:$A,$A15,Itinerary_Tags!$B:$B,Filter_Options!$K$29)))&gt;0))</f>
      </c>
      <c r="AE15" s="10">
        <f>IF($A15="","",--((IF(Filter_Options!$I$30="",0,COUNTIFS(Itinerary_Tags!$A:$A,$A15,Itinerary_Tags!$B:$B,Filter_Options!$I$30))+IF(Filter_Options!$J$30="",0,COUNTIFS(Itinerary_Tags!$A:$A,$A15,Itinerary_Tags!$B:$B,Filter_Options!$J$30))+IF(Filter_Options!$K$30="",0,COUNTIFS(Itinerary_Tags!$A:$A,$A15,Itinerary_Tags!$B:$B,Filter_Options!$K$30)))&gt;0))</f>
      </c>
      <c r="AF15" s="10">
        <f>IF($A15="","",--((IF(Filter_Options!$I$31="",0,COUNTIFS(Itinerary_Tags!$A:$A,$A15,Itinerary_Tags!$B:$B,Filter_Options!$I$31))+IF(Filter_Options!$J$31="",0,COUNTIFS(Itinerary_Tags!$A:$A,$A15,Itinerary_Tags!$B:$B,Filter_Options!$J$31))+IF(Filter_Options!$K$31="",0,COUNTIFS(Itinerary_Tags!$A:$A,$A15,Itinerary_Tags!$B:$B,Filter_Options!$K$31)))&gt;0))</f>
      </c>
      <c r="AG15" s="10">
        <f>IF($A15="","",--((IF(Filter_Options!$I$32="",0,COUNTIFS(Itinerary_Tags!$A:$A,$A15,Itinerary_Tags!$B:$B,Filter_Options!$I$32))+IF(Filter_Options!$J$32="",0,COUNTIFS(Itinerary_Tags!$A:$A,$A15,Itinerary_Tags!$B:$B,Filter_Options!$J$32))+IF(Filter_Options!$K$32="",0,COUNTIFS(Itinerary_Tags!$A:$A,$A15,Itinerary_Tags!$B:$B,Filter_Options!$K$32)))&gt;0))</f>
      </c>
      <c r="AH15" s="10">
        <f>IF($A15="","",--((IF(Filter_Options!$I$33="",0,COUNTIFS(Itinerary_Tags!$A:$A,$A15,Itinerary_Tags!$B:$B,Filter_Options!$I$33))+IF(Filter_Options!$J$33="",0,COUNTIFS(Itinerary_Tags!$A:$A,$A15,Itinerary_Tags!$B:$B,Filter_Options!$J$33))+IF(Filter_Options!$K$33="",0,COUNTIFS(Itinerary_Tags!$A:$A,$A15,Itinerary_Tags!$B:$B,Filter_Options!$K$33)))&gt;0))</f>
      </c>
      <c r="AI15" s="10">
        <f>IF($A15="","",--((IF(Filter_Options!$I$34="",0,COUNTIFS(Itinerary_Tags!$A:$A,$A15,Itinerary_Tags!$B:$B,Filter_Options!$I$34))+IF(Filter_Options!$J$34="",0,COUNTIFS(Itinerary_Tags!$A:$A,$A15,Itinerary_Tags!$B:$B,Filter_Options!$J$34))+IF(Filter_Options!$K$34="",0,COUNTIFS(Itinerary_Tags!$A:$A,$A15,Itinerary_Tags!$B:$B,Filter_Options!$K$34)))&gt;0))</f>
      </c>
      <c r="AJ15" s="10">
        <f>IF($A15="","",--((IF(Filter_Options!$I$35="",0,COUNTIFS(Itinerary_Tags!$A:$A,$A15,Itinerary_Tags!$B:$B,Filter_Options!$I$35))+IF(Filter_Options!$J$35="",0,COUNTIFS(Itinerary_Tags!$A:$A,$A15,Itinerary_Tags!$B:$B,Filter_Options!$J$35))+IF(Filter_Options!$K$35="",0,COUNTIFS(Itinerary_Tags!$A:$A,$A15,Itinerary_Tags!$B:$B,Filter_Options!$K$35)))&gt;0))</f>
      </c>
      <c r="AK15" s="10">
        <f>IF($A15="","",--((IF(Filter_Options!$I$36="",0,COUNTIFS(Itinerary_Tags!$A:$A,$A15,Itinerary_Tags!$B:$B,Filter_Options!$I$36))+IF(Filter_Options!$J$36="",0,COUNTIFS(Itinerary_Tags!$A:$A,$A15,Itinerary_Tags!$B:$B,Filter_Options!$J$36))+IF(Filter_Options!$K$36="",0,COUNTIFS(Itinerary_Tags!$A:$A,$A15,Itinerary_Tags!$B:$B,Filter_Options!$K$36)))&gt;0))</f>
      </c>
      <c r="AL15" s="10">
        <f>IF($A15="","",--((IF(Filter_Options!$I$37="",0,COUNTIFS(Itinerary_Tags!$A:$A,$A15,Itinerary_Tags!$B:$B,Filter_Options!$I$37))+IF(Filter_Options!$J$37="",0,COUNTIFS(Itinerary_Tags!$A:$A,$A15,Itinerary_Tags!$B:$B,Filter_Options!$J$37))+IF(Filter_Options!$K$37="",0,COUNTIFS(Itinerary_Tags!$A:$A,$A15,Itinerary_Tags!$B:$B,Filter_Options!$K$37)))&gt;0))</f>
      </c>
    </row>
    <row r="16" spans="1:38" x14ac:dyDescent="0.25">
      <c r="A16" s="7">
        <f>IF(Itineraries!A16="","",Itineraries!A16)</f>
      </c>
      <c r="B16" s="7">
        <f>IF(Itineraries!A16="","",Itineraries!C16)</f>
      </c>
      <c r="C16" s="10">
        <f>IF($A16="","",--(Itineraries!$J16=Filter_Options!$F$2))</f>
      </c>
      <c r="D16" s="10">
        <f>IF($A16="","",--(Itineraries!$J16=Filter_Options!$F$3))</f>
      </c>
      <c r="E16" s="10">
        <f>IF($A16="","",--(Itineraries!$J16=Filter_Options!$F$4))</f>
      </c>
      <c r="F16" s="10">
        <f>IF($A16="","",--(Itineraries!$J16=Filter_Options!$F$5))</f>
      </c>
      <c r="G16" s="10">
        <f>IF($A16="","",--(Itineraries!$J16=Filter_Options!$F$6))</f>
      </c>
      <c r="H16" s="10">
        <f>IF($A16="","",--(Itineraries!$J16=Filter_Options!$F$7))</f>
      </c>
      <c r="I16" s="10">
        <f>IF($A16="","",--AND(Itineraries!$K16&lt;=Filter_Options!$H$8,Itineraries!$L16&gt;=Filter_Options!$G$8))</f>
      </c>
      <c r="J16" s="10">
        <f>IF($A16="","",--AND(Itineraries!$K16&lt;=Filter_Options!$H$9,Itineraries!$L16&gt;=Filter_Options!$G$9))</f>
      </c>
      <c r="K16" s="10">
        <f>IF($A16="","",--AND(Itineraries!$K16&lt;=Filter_Options!$H$10,Itineraries!$L16&gt;=Filter_Options!$G$10))</f>
      </c>
      <c r="L16" s="10">
        <f>IF($A16="","",--AND(Itineraries!$K16&lt;=Filter_Options!$H$11,Itineraries!$L16&gt;=Filter_Options!$G$11))</f>
      </c>
      <c r="M16" s="10">
        <f>IF($A16="","",--AND(Itineraries!$K16&lt;=Filter_Options!$H$12,Itineraries!$L16&gt;=Filter_Options!$G$12))</f>
      </c>
      <c r="N16" s="10">
        <f>IF($A16="","",--AND(Itineraries!$K16&lt;=Filter_Options!$H$13,Itineraries!$L16&gt;=Filter_Options!$G$13))</f>
      </c>
      <c r="O16" s="10">
        <f>IF($A16="","",--AND(Itineraries!$E16&gt;=Filter_Options!$G$14,Itineraries!$E16&lt;=Filter_Options!$H$14))</f>
      </c>
      <c r="P16" s="10">
        <f>IF($A16="","",--AND(Itineraries!$E16&gt;=Filter_Options!$G$15,Itineraries!$E16&lt;=Filter_Options!$H$15))</f>
      </c>
      <c r="Q16" s="10">
        <f>IF($A16="","",--AND(Itineraries!$E16&gt;=Filter_Options!$G$16,Itineraries!$E16&lt;=Filter_Options!$H$16))</f>
      </c>
      <c r="R16" s="10">
        <f>IF($A16="","",--AND(Itineraries!$E16&gt;=Filter_Options!$G$17,Itineraries!$E16&lt;=Filter_Options!$H$17))</f>
      </c>
      <c r="S16" s="10">
        <f>IF($A16="","",--AND(Itineraries!$E16&gt;=Filter_Options!$G$18,Itineraries!$E16&lt;=Filter_Options!$H$18))</f>
      </c>
      <c r="T16" s="10">
        <f>IF($A16="","",--AND(Itineraries!$E16&gt;=Filter_Options!$G$19,Itineraries!$E16&lt;=Filter_Options!$H$19))</f>
      </c>
      <c r="U16" s="10">
        <f>IF($A16="","",--((IF(Filter_Options!$I$20="",0,COUNTIFS(Itinerary_Tags!$A:$A,$A16,Itinerary_Tags!$B:$B,Filter_Options!$I$20))+IF(Filter_Options!$J$20="",0,COUNTIFS(Itinerary_Tags!$A:$A,$A16,Itinerary_Tags!$B:$B,Filter_Options!$J$20))+IF(Filter_Options!$K$20="",0,COUNTIFS(Itinerary_Tags!$A:$A,$A16,Itinerary_Tags!$B:$B,Filter_Options!$K$20)))&gt;0))</f>
      </c>
      <c r="V16" s="10">
        <f>IF($A16="","",--((IF(Filter_Options!$I$21="",0,COUNTIFS(Itinerary_Tags!$A:$A,$A16,Itinerary_Tags!$B:$B,Filter_Options!$I$21))+IF(Filter_Options!$J$21="",0,COUNTIFS(Itinerary_Tags!$A:$A,$A16,Itinerary_Tags!$B:$B,Filter_Options!$J$21))+IF(Filter_Options!$K$21="",0,COUNTIFS(Itinerary_Tags!$A:$A,$A16,Itinerary_Tags!$B:$B,Filter_Options!$K$21)))&gt;0))</f>
      </c>
      <c r="W16" s="10">
        <f>IF($A16="","",--((IF(Filter_Options!$I$22="",0,COUNTIFS(Itinerary_Tags!$A:$A,$A16,Itinerary_Tags!$B:$B,Filter_Options!$I$22))+IF(Filter_Options!$J$22="",0,COUNTIFS(Itinerary_Tags!$A:$A,$A16,Itinerary_Tags!$B:$B,Filter_Options!$J$22))+IF(Filter_Options!$K$22="",0,COUNTIFS(Itinerary_Tags!$A:$A,$A16,Itinerary_Tags!$B:$B,Filter_Options!$K$22)))&gt;0))</f>
      </c>
      <c r="X16" s="10">
        <f>IF($A16="","",--((IF(Filter_Options!$I$23="",0,COUNTIFS(Itinerary_Tags!$A:$A,$A16,Itinerary_Tags!$B:$B,Filter_Options!$I$23))+IF(Filter_Options!$J$23="",0,COUNTIFS(Itinerary_Tags!$A:$A,$A16,Itinerary_Tags!$B:$B,Filter_Options!$J$23))+IF(Filter_Options!$K$23="",0,COUNTIFS(Itinerary_Tags!$A:$A,$A16,Itinerary_Tags!$B:$B,Filter_Options!$K$23)))&gt;0))</f>
      </c>
      <c r="Y16" s="10">
        <f>IF($A16="","",--((IF(Filter_Options!$I$24="",0,COUNTIFS(Itinerary_Tags!$A:$A,$A16,Itinerary_Tags!$B:$B,Filter_Options!$I$24))+IF(Filter_Options!$J$24="",0,COUNTIFS(Itinerary_Tags!$A:$A,$A16,Itinerary_Tags!$B:$B,Filter_Options!$J$24))+IF(Filter_Options!$K$24="",0,COUNTIFS(Itinerary_Tags!$A:$A,$A16,Itinerary_Tags!$B:$B,Filter_Options!$K$24)))&gt;0))</f>
      </c>
      <c r="Z16" s="10">
        <f>IF($A16="","",--((IF(Filter_Options!$I$25="",0,COUNTIFS(Itinerary_Tags!$A:$A,$A16,Itinerary_Tags!$B:$B,Filter_Options!$I$25))+IF(Filter_Options!$J$25="",0,COUNTIFS(Itinerary_Tags!$A:$A,$A16,Itinerary_Tags!$B:$B,Filter_Options!$J$25))+IF(Filter_Options!$K$25="",0,COUNTIFS(Itinerary_Tags!$A:$A,$A16,Itinerary_Tags!$B:$B,Filter_Options!$K$25)))&gt;0))</f>
      </c>
      <c r="AA16" s="10">
        <f>IF($A16="","",--((IF(Filter_Options!$I$26="",0,COUNTIFS(Itinerary_Tags!$A:$A,$A16,Itinerary_Tags!$B:$B,Filter_Options!$I$26))+IF(Filter_Options!$J$26="",0,COUNTIFS(Itinerary_Tags!$A:$A,$A16,Itinerary_Tags!$B:$B,Filter_Options!$J$26))+IF(Filter_Options!$K$26="",0,COUNTIFS(Itinerary_Tags!$A:$A,$A16,Itinerary_Tags!$B:$B,Filter_Options!$K$26)))&gt;0))</f>
      </c>
      <c r="AB16" s="10">
        <f>IF($A16="","",--((IF(Filter_Options!$I$27="",0,COUNTIFS(Itinerary_Tags!$A:$A,$A16,Itinerary_Tags!$B:$B,Filter_Options!$I$27))+IF(Filter_Options!$J$27="",0,COUNTIFS(Itinerary_Tags!$A:$A,$A16,Itinerary_Tags!$B:$B,Filter_Options!$J$27))+IF(Filter_Options!$K$27="",0,COUNTIFS(Itinerary_Tags!$A:$A,$A16,Itinerary_Tags!$B:$B,Filter_Options!$K$27)))&gt;0))</f>
      </c>
      <c r="AC16" s="10">
        <f>IF($A16="","",--((IF(Filter_Options!$I$28="",0,COUNTIFS(Itinerary_Tags!$A:$A,$A16,Itinerary_Tags!$B:$B,Filter_Options!$I$28))+IF(Filter_Options!$J$28="",0,COUNTIFS(Itinerary_Tags!$A:$A,$A16,Itinerary_Tags!$B:$B,Filter_Options!$J$28))+IF(Filter_Options!$K$28="",0,COUNTIFS(Itinerary_Tags!$A:$A,$A16,Itinerary_Tags!$B:$B,Filter_Options!$K$28)))&gt;0))</f>
      </c>
      <c r="AD16" s="10">
        <f>IF($A16="","",--((IF(Filter_Options!$I$29="",0,COUNTIFS(Itinerary_Tags!$A:$A,$A16,Itinerary_Tags!$B:$B,Filter_Options!$I$29))+IF(Filter_Options!$J$29="",0,COUNTIFS(Itinerary_Tags!$A:$A,$A16,Itinerary_Tags!$B:$B,Filter_Options!$J$29))+IF(Filter_Options!$K$29="",0,COUNTIFS(Itinerary_Tags!$A:$A,$A16,Itinerary_Tags!$B:$B,Filter_Options!$K$29)))&gt;0))</f>
      </c>
      <c r="AE16" s="10">
        <f>IF($A16="","",--((IF(Filter_Options!$I$30="",0,COUNTIFS(Itinerary_Tags!$A:$A,$A16,Itinerary_Tags!$B:$B,Filter_Options!$I$30))+IF(Filter_Options!$J$30="",0,COUNTIFS(Itinerary_Tags!$A:$A,$A16,Itinerary_Tags!$B:$B,Filter_Options!$J$30))+IF(Filter_Options!$K$30="",0,COUNTIFS(Itinerary_Tags!$A:$A,$A16,Itinerary_Tags!$B:$B,Filter_Options!$K$30)))&gt;0))</f>
      </c>
      <c r="AF16" s="10">
        <f>IF($A16="","",--((IF(Filter_Options!$I$31="",0,COUNTIFS(Itinerary_Tags!$A:$A,$A16,Itinerary_Tags!$B:$B,Filter_Options!$I$31))+IF(Filter_Options!$J$31="",0,COUNTIFS(Itinerary_Tags!$A:$A,$A16,Itinerary_Tags!$B:$B,Filter_Options!$J$31))+IF(Filter_Options!$K$31="",0,COUNTIFS(Itinerary_Tags!$A:$A,$A16,Itinerary_Tags!$B:$B,Filter_Options!$K$31)))&gt;0))</f>
      </c>
      <c r="AG16" s="10">
        <f>IF($A16="","",--((IF(Filter_Options!$I$32="",0,COUNTIFS(Itinerary_Tags!$A:$A,$A16,Itinerary_Tags!$B:$B,Filter_Options!$I$32))+IF(Filter_Options!$J$32="",0,COUNTIFS(Itinerary_Tags!$A:$A,$A16,Itinerary_Tags!$B:$B,Filter_Options!$J$32))+IF(Filter_Options!$K$32="",0,COUNTIFS(Itinerary_Tags!$A:$A,$A16,Itinerary_Tags!$B:$B,Filter_Options!$K$32)))&gt;0))</f>
      </c>
      <c r="AH16" s="10">
        <f>IF($A16="","",--((IF(Filter_Options!$I$33="",0,COUNTIFS(Itinerary_Tags!$A:$A,$A16,Itinerary_Tags!$B:$B,Filter_Options!$I$33))+IF(Filter_Options!$J$33="",0,COUNTIFS(Itinerary_Tags!$A:$A,$A16,Itinerary_Tags!$B:$B,Filter_Options!$J$33))+IF(Filter_Options!$K$33="",0,COUNTIFS(Itinerary_Tags!$A:$A,$A16,Itinerary_Tags!$B:$B,Filter_Options!$K$33)))&gt;0))</f>
      </c>
      <c r="AI16" s="10">
        <f>IF($A16="","",--((IF(Filter_Options!$I$34="",0,COUNTIFS(Itinerary_Tags!$A:$A,$A16,Itinerary_Tags!$B:$B,Filter_Options!$I$34))+IF(Filter_Options!$J$34="",0,COUNTIFS(Itinerary_Tags!$A:$A,$A16,Itinerary_Tags!$B:$B,Filter_Options!$J$34))+IF(Filter_Options!$K$34="",0,COUNTIFS(Itinerary_Tags!$A:$A,$A16,Itinerary_Tags!$B:$B,Filter_Options!$K$34)))&gt;0))</f>
      </c>
      <c r="AJ16" s="10">
        <f>IF($A16="","",--((IF(Filter_Options!$I$35="",0,COUNTIFS(Itinerary_Tags!$A:$A,$A16,Itinerary_Tags!$B:$B,Filter_Options!$I$35))+IF(Filter_Options!$J$35="",0,COUNTIFS(Itinerary_Tags!$A:$A,$A16,Itinerary_Tags!$B:$B,Filter_Options!$J$35))+IF(Filter_Options!$K$35="",0,COUNTIFS(Itinerary_Tags!$A:$A,$A16,Itinerary_Tags!$B:$B,Filter_Options!$K$35)))&gt;0))</f>
      </c>
      <c r="AK16" s="10">
        <f>IF($A16="","",--((IF(Filter_Options!$I$36="",0,COUNTIFS(Itinerary_Tags!$A:$A,$A16,Itinerary_Tags!$B:$B,Filter_Options!$I$36))+IF(Filter_Options!$J$36="",0,COUNTIFS(Itinerary_Tags!$A:$A,$A16,Itinerary_Tags!$B:$B,Filter_Options!$J$36))+IF(Filter_Options!$K$36="",0,COUNTIFS(Itinerary_Tags!$A:$A,$A16,Itinerary_Tags!$B:$B,Filter_Options!$K$36)))&gt;0))</f>
      </c>
      <c r="AL16" s="10">
        <f>IF($A16="","",--((IF(Filter_Options!$I$37="",0,COUNTIFS(Itinerary_Tags!$A:$A,$A16,Itinerary_Tags!$B:$B,Filter_Options!$I$37))+IF(Filter_Options!$J$37="",0,COUNTIFS(Itinerary_Tags!$A:$A,$A16,Itinerary_Tags!$B:$B,Filter_Options!$J$37))+IF(Filter_Options!$K$37="",0,COUNTIFS(Itinerary_Tags!$A:$A,$A16,Itinerary_Tags!$B:$B,Filter_Options!$K$37)))&gt;0))</f>
      </c>
    </row>
    <row r="17" spans="1:38" x14ac:dyDescent="0.25">
      <c r="A17" s="7">
        <f>IF(Itineraries!A17="","",Itineraries!A17)</f>
      </c>
      <c r="B17" s="7">
        <f>IF(Itineraries!A17="","",Itineraries!C17)</f>
      </c>
      <c r="C17" s="10">
        <f>IF($A17="","",--(Itineraries!$J17=Filter_Options!$F$2))</f>
      </c>
      <c r="D17" s="10">
        <f>IF($A17="","",--(Itineraries!$J17=Filter_Options!$F$3))</f>
      </c>
      <c r="E17" s="10">
        <f>IF($A17="","",--(Itineraries!$J17=Filter_Options!$F$4))</f>
      </c>
      <c r="F17" s="10">
        <f>IF($A17="","",--(Itineraries!$J17=Filter_Options!$F$5))</f>
      </c>
      <c r="G17" s="10">
        <f>IF($A17="","",--(Itineraries!$J17=Filter_Options!$F$6))</f>
      </c>
      <c r="H17" s="10">
        <f>IF($A17="","",--(Itineraries!$J17=Filter_Options!$F$7))</f>
      </c>
      <c r="I17" s="10">
        <f>IF($A17="","",--AND(Itineraries!$K17&lt;=Filter_Options!$H$8,Itineraries!$L17&gt;=Filter_Options!$G$8))</f>
      </c>
      <c r="J17" s="10">
        <f>IF($A17="","",--AND(Itineraries!$K17&lt;=Filter_Options!$H$9,Itineraries!$L17&gt;=Filter_Options!$G$9))</f>
      </c>
      <c r="K17" s="10">
        <f>IF($A17="","",--AND(Itineraries!$K17&lt;=Filter_Options!$H$10,Itineraries!$L17&gt;=Filter_Options!$G$10))</f>
      </c>
      <c r="L17" s="10">
        <f>IF($A17="","",--AND(Itineraries!$K17&lt;=Filter_Options!$H$11,Itineraries!$L17&gt;=Filter_Options!$G$11))</f>
      </c>
      <c r="M17" s="10">
        <f>IF($A17="","",--AND(Itineraries!$K17&lt;=Filter_Options!$H$12,Itineraries!$L17&gt;=Filter_Options!$G$12))</f>
      </c>
      <c r="N17" s="10">
        <f>IF($A17="","",--AND(Itineraries!$K17&lt;=Filter_Options!$H$13,Itineraries!$L17&gt;=Filter_Options!$G$13))</f>
      </c>
      <c r="O17" s="10">
        <f>IF($A17="","",--AND(Itineraries!$E17&gt;=Filter_Options!$G$14,Itineraries!$E17&lt;=Filter_Options!$H$14))</f>
      </c>
      <c r="P17" s="10">
        <f>IF($A17="","",--AND(Itineraries!$E17&gt;=Filter_Options!$G$15,Itineraries!$E17&lt;=Filter_Options!$H$15))</f>
      </c>
      <c r="Q17" s="10">
        <f>IF($A17="","",--AND(Itineraries!$E17&gt;=Filter_Options!$G$16,Itineraries!$E17&lt;=Filter_Options!$H$16))</f>
      </c>
      <c r="R17" s="10">
        <f>IF($A17="","",--AND(Itineraries!$E17&gt;=Filter_Options!$G$17,Itineraries!$E17&lt;=Filter_Options!$H$17))</f>
      </c>
      <c r="S17" s="10">
        <f>IF($A17="","",--AND(Itineraries!$E17&gt;=Filter_Options!$G$18,Itineraries!$E17&lt;=Filter_Options!$H$18))</f>
      </c>
      <c r="T17" s="10">
        <f>IF($A17="","",--AND(Itineraries!$E17&gt;=Filter_Options!$G$19,Itineraries!$E17&lt;=Filter_Options!$H$19))</f>
      </c>
      <c r="U17" s="10">
        <f>IF($A17="","",--((IF(Filter_Options!$I$20="",0,COUNTIFS(Itinerary_Tags!$A:$A,$A17,Itinerary_Tags!$B:$B,Filter_Options!$I$20))+IF(Filter_Options!$J$20="",0,COUNTIFS(Itinerary_Tags!$A:$A,$A17,Itinerary_Tags!$B:$B,Filter_Options!$J$20))+IF(Filter_Options!$K$20="",0,COUNTIFS(Itinerary_Tags!$A:$A,$A17,Itinerary_Tags!$B:$B,Filter_Options!$K$20)))&gt;0))</f>
      </c>
      <c r="V17" s="10">
        <f>IF($A17="","",--((IF(Filter_Options!$I$21="",0,COUNTIFS(Itinerary_Tags!$A:$A,$A17,Itinerary_Tags!$B:$B,Filter_Options!$I$21))+IF(Filter_Options!$J$21="",0,COUNTIFS(Itinerary_Tags!$A:$A,$A17,Itinerary_Tags!$B:$B,Filter_Options!$J$21))+IF(Filter_Options!$K$21="",0,COUNTIFS(Itinerary_Tags!$A:$A,$A17,Itinerary_Tags!$B:$B,Filter_Options!$K$21)))&gt;0))</f>
      </c>
      <c r="W17" s="10">
        <f>IF($A17="","",--((IF(Filter_Options!$I$22="",0,COUNTIFS(Itinerary_Tags!$A:$A,$A17,Itinerary_Tags!$B:$B,Filter_Options!$I$22))+IF(Filter_Options!$J$22="",0,COUNTIFS(Itinerary_Tags!$A:$A,$A17,Itinerary_Tags!$B:$B,Filter_Options!$J$22))+IF(Filter_Options!$K$22="",0,COUNTIFS(Itinerary_Tags!$A:$A,$A17,Itinerary_Tags!$B:$B,Filter_Options!$K$22)))&gt;0))</f>
      </c>
      <c r="X17" s="10">
        <f>IF($A17="","",--((IF(Filter_Options!$I$23="",0,COUNTIFS(Itinerary_Tags!$A:$A,$A17,Itinerary_Tags!$B:$B,Filter_Options!$I$23))+IF(Filter_Options!$J$23="",0,COUNTIFS(Itinerary_Tags!$A:$A,$A17,Itinerary_Tags!$B:$B,Filter_Options!$J$23))+IF(Filter_Options!$K$23="",0,COUNTIFS(Itinerary_Tags!$A:$A,$A17,Itinerary_Tags!$B:$B,Filter_Options!$K$23)))&gt;0))</f>
      </c>
      <c r="Y17" s="10">
        <f>IF($A17="","",--((IF(Filter_Options!$I$24="",0,COUNTIFS(Itinerary_Tags!$A:$A,$A17,Itinerary_Tags!$B:$B,Filter_Options!$I$24))+IF(Filter_Options!$J$24="",0,COUNTIFS(Itinerary_Tags!$A:$A,$A17,Itinerary_Tags!$B:$B,Filter_Options!$J$24))+IF(Filter_Options!$K$24="",0,COUNTIFS(Itinerary_Tags!$A:$A,$A17,Itinerary_Tags!$B:$B,Filter_Options!$K$24)))&gt;0))</f>
      </c>
      <c r="Z17" s="10">
        <f>IF($A17="","",--((IF(Filter_Options!$I$25="",0,COUNTIFS(Itinerary_Tags!$A:$A,$A17,Itinerary_Tags!$B:$B,Filter_Options!$I$25))+IF(Filter_Options!$J$25="",0,COUNTIFS(Itinerary_Tags!$A:$A,$A17,Itinerary_Tags!$B:$B,Filter_Options!$J$25))+IF(Filter_Options!$K$25="",0,COUNTIFS(Itinerary_Tags!$A:$A,$A17,Itinerary_Tags!$B:$B,Filter_Options!$K$25)))&gt;0))</f>
      </c>
      <c r="AA17" s="10">
        <f>IF($A17="","",--((IF(Filter_Options!$I$26="",0,COUNTIFS(Itinerary_Tags!$A:$A,$A17,Itinerary_Tags!$B:$B,Filter_Options!$I$26))+IF(Filter_Options!$J$26="",0,COUNTIFS(Itinerary_Tags!$A:$A,$A17,Itinerary_Tags!$B:$B,Filter_Options!$J$26))+IF(Filter_Options!$K$26="",0,COUNTIFS(Itinerary_Tags!$A:$A,$A17,Itinerary_Tags!$B:$B,Filter_Options!$K$26)))&gt;0))</f>
      </c>
      <c r="AB17" s="10">
        <f>IF($A17="","",--((IF(Filter_Options!$I$27="",0,COUNTIFS(Itinerary_Tags!$A:$A,$A17,Itinerary_Tags!$B:$B,Filter_Options!$I$27))+IF(Filter_Options!$J$27="",0,COUNTIFS(Itinerary_Tags!$A:$A,$A17,Itinerary_Tags!$B:$B,Filter_Options!$J$27))+IF(Filter_Options!$K$27="",0,COUNTIFS(Itinerary_Tags!$A:$A,$A17,Itinerary_Tags!$B:$B,Filter_Options!$K$27)))&gt;0))</f>
      </c>
      <c r="AC17" s="10">
        <f>IF($A17="","",--((IF(Filter_Options!$I$28="",0,COUNTIFS(Itinerary_Tags!$A:$A,$A17,Itinerary_Tags!$B:$B,Filter_Options!$I$28))+IF(Filter_Options!$J$28="",0,COUNTIFS(Itinerary_Tags!$A:$A,$A17,Itinerary_Tags!$B:$B,Filter_Options!$J$28))+IF(Filter_Options!$K$28="",0,COUNTIFS(Itinerary_Tags!$A:$A,$A17,Itinerary_Tags!$B:$B,Filter_Options!$K$28)))&gt;0))</f>
      </c>
      <c r="AD17" s="10">
        <f>IF($A17="","",--((IF(Filter_Options!$I$29="",0,COUNTIFS(Itinerary_Tags!$A:$A,$A17,Itinerary_Tags!$B:$B,Filter_Options!$I$29))+IF(Filter_Options!$J$29="",0,COUNTIFS(Itinerary_Tags!$A:$A,$A17,Itinerary_Tags!$B:$B,Filter_Options!$J$29))+IF(Filter_Options!$K$29="",0,COUNTIFS(Itinerary_Tags!$A:$A,$A17,Itinerary_Tags!$B:$B,Filter_Options!$K$29)))&gt;0))</f>
      </c>
      <c r="AE17" s="10">
        <f>IF($A17="","",--((IF(Filter_Options!$I$30="",0,COUNTIFS(Itinerary_Tags!$A:$A,$A17,Itinerary_Tags!$B:$B,Filter_Options!$I$30))+IF(Filter_Options!$J$30="",0,COUNTIFS(Itinerary_Tags!$A:$A,$A17,Itinerary_Tags!$B:$B,Filter_Options!$J$30))+IF(Filter_Options!$K$30="",0,COUNTIFS(Itinerary_Tags!$A:$A,$A17,Itinerary_Tags!$B:$B,Filter_Options!$K$30)))&gt;0))</f>
      </c>
      <c r="AF17" s="10">
        <f>IF($A17="","",--((IF(Filter_Options!$I$31="",0,COUNTIFS(Itinerary_Tags!$A:$A,$A17,Itinerary_Tags!$B:$B,Filter_Options!$I$31))+IF(Filter_Options!$J$31="",0,COUNTIFS(Itinerary_Tags!$A:$A,$A17,Itinerary_Tags!$B:$B,Filter_Options!$J$31))+IF(Filter_Options!$K$31="",0,COUNTIFS(Itinerary_Tags!$A:$A,$A17,Itinerary_Tags!$B:$B,Filter_Options!$K$31)))&gt;0))</f>
      </c>
      <c r="AG17" s="10">
        <f>IF($A17="","",--((IF(Filter_Options!$I$32="",0,COUNTIFS(Itinerary_Tags!$A:$A,$A17,Itinerary_Tags!$B:$B,Filter_Options!$I$32))+IF(Filter_Options!$J$32="",0,COUNTIFS(Itinerary_Tags!$A:$A,$A17,Itinerary_Tags!$B:$B,Filter_Options!$J$32))+IF(Filter_Options!$K$32="",0,COUNTIFS(Itinerary_Tags!$A:$A,$A17,Itinerary_Tags!$B:$B,Filter_Options!$K$32)))&gt;0))</f>
      </c>
      <c r="AH17" s="10">
        <f>IF($A17="","",--((IF(Filter_Options!$I$33="",0,COUNTIFS(Itinerary_Tags!$A:$A,$A17,Itinerary_Tags!$B:$B,Filter_Options!$I$33))+IF(Filter_Options!$J$33="",0,COUNTIFS(Itinerary_Tags!$A:$A,$A17,Itinerary_Tags!$B:$B,Filter_Options!$J$33))+IF(Filter_Options!$K$33="",0,COUNTIFS(Itinerary_Tags!$A:$A,$A17,Itinerary_Tags!$B:$B,Filter_Options!$K$33)))&gt;0))</f>
      </c>
      <c r="AI17" s="10">
        <f>IF($A17="","",--((IF(Filter_Options!$I$34="",0,COUNTIFS(Itinerary_Tags!$A:$A,$A17,Itinerary_Tags!$B:$B,Filter_Options!$I$34))+IF(Filter_Options!$J$34="",0,COUNTIFS(Itinerary_Tags!$A:$A,$A17,Itinerary_Tags!$B:$B,Filter_Options!$J$34))+IF(Filter_Options!$K$34="",0,COUNTIFS(Itinerary_Tags!$A:$A,$A17,Itinerary_Tags!$B:$B,Filter_Options!$K$34)))&gt;0))</f>
      </c>
      <c r="AJ17" s="10">
        <f>IF($A17="","",--((IF(Filter_Options!$I$35="",0,COUNTIFS(Itinerary_Tags!$A:$A,$A17,Itinerary_Tags!$B:$B,Filter_Options!$I$35))+IF(Filter_Options!$J$35="",0,COUNTIFS(Itinerary_Tags!$A:$A,$A17,Itinerary_Tags!$B:$B,Filter_Options!$J$35))+IF(Filter_Options!$K$35="",0,COUNTIFS(Itinerary_Tags!$A:$A,$A17,Itinerary_Tags!$B:$B,Filter_Options!$K$35)))&gt;0))</f>
      </c>
      <c r="AK17" s="10">
        <f>IF($A17="","",--((IF(Filter_Options!$I$36="",0,COUNTIFS(Itinerary_Tags!$A:$A,$A17,Itinerary_Tags!$B:$B,Filter_Options!$I$36))+IF(Filter_Options!$J$36="",0,COUNTIFS(Itinerary_Tags!$A:$A,$A17,Itinerary_Tags!$B:$B,Filter_Options!$J$36))+IF(Filter_Options!$K$36="",0,COUNTIFS(Itinerary_Tags!$A:$A,$A17,Itinerary_Tags!$B:$B,Filter_Options!$K$36)))&gt;0))</f>
      </c>
      <c r="AL17" s="10">
        <f>IF($A17="","",--((IF(Filter_Options!$I$37="",0,COUNTIFS(Itinerary_Tags!$A:$A,$A17,Itinerary_Tags!$B:$B,Filter_Options!$I$37))+IF(Filter_Options!$J$37="",0,COUNTIFS(Itinerary_Tags!$A:$A,$A17,Itinerary_Tags!$B:$B,Filter_Options!$J$37))+IF(Filter_Options!$K$37="",0,COUNTIFS(Itinerary_Tags!$A:$A,$A17,Itinerary_Tags!$B:$B,Filter_Options!$K$37)))&gt;0))</f>
      </c>
    </row>
    <row r="18" spans="1:38" x14ac:dyDescent="0.25">
      <c r="A18" s="7">
        <f>IF(Itineraries!A18="","",Itineraries!A18)</f>
      </c>
      <c r="B18" s="7">
        <f>IF(Itineraries!A18="","",Itineraries!C18)</f>
      </c>
      <c r="C18" s="10">
        <f>IF($A18="","",--(Itineraries!$J18=Filter_Options!$F$2))</f>
      </c>
      <c r="D18" s="10">
        <f>IF($A18="","",--(Itineraries!$J18=Filter_Options!$F$3))</f>
      </c>
      <c r="E18" s="10">
        <f>IF($A18="","",--(Itineraries!$J18=Filter_Options!$F$4))</f>
      </c>
      <c r="F18" s="10">
        <f>IF($A18="","",--(Itineraries!$J18=Filter_Options!$F$5))</f>
      </c>
      <c r="G18" s="10">
        <f>IF($A18="","",--(Itineraries!$J18=Filter_Options!$F$6))</f>
      </c>
      <c r="H18" s="10">
        <f>IF($A18="","",--(Itineraries!$J18=Filter_Options!$F$7))</f>
      </c>
      <c r="I18" s="10">
        <f>IF($A18="","",--AND(Itineraries!$K18&lt;=Filter_Options!$H$8,Itineraries!$L18&gt;=Filter_Options!$G$8))</f>
      </c>
      <c r="J18" s="10">
        <f>IF($A18="","",--AND(Itineraries!$K18&lt;=Filter_Options!$H$9,Itineraries!$L18&gt;=Filter_Options!$G$9))</f>
      </c>
      <c r="K18" s="10">
        <f>IF($A18="","",--AND(Itineraries!$K18&lt;=Filter_Options!$H$10,Itineraries!$L18&gt;=Filter_Options!$G$10))</f>
      </c>
      <c r="L18" s="10">
        <f>IF($A18="","",--AND(Itineraries!$K18&lt;=Filter_Options!$H$11,Itineraries!$L18&gt;=Filter_Options!$G$11))</f>
      </c>
      <c r="M18" s="10">
        <f>IF($A18="","",--AND(Itineraries!$K18&lt;=Filter_Options!$H$12,Itineraries!$L18&gt;=Filter_Options!$G$12))</f>
      </c>
      <c r="N18" s="10">
        <f>IF($A18="","",--AND(Itineraries!$K18&lt;=Filter_Options!$H$13,Itineraries!$L18&gt;=Filter_Options!$G$13))</f>
      </c>
      <c r="O18" s="10">
        <f>IF($A18="","",--AND(Itineraries!$E18&gt;=Filter_Options!$G$14,Itineraries!$E18&lt;=Filter_Options!$H$14))</f>
      </c>
      <c r="P18" s="10">
        <f>IF($A18="","",--AND(Itineraries!$E18&gt;=Filter_Options!$G$15,Itineraries!$E18&lt;=Filter_Options!$H$15))</f>
      </c>
      <c r="Q18" s="10">
        <f>IF($A18="","",--AND(Itineraries!$E18&gt;=Filter_Options!$G$16,Itineraries!$E18&lt;=Filter_Options!$H$16))</f>
      </c>
      <c r="R18" s="10">
        <f>IF($A18="","",--AND(Itineraries!$E18&gt;=Filter_Options!$G$17,Itineraries!$E18&lt;=Filter_Options!$H$17))</f>
      </c>
      <c r="S18" s="10">
        <f>IF($A18="","",--AND(Itineraries!$E18&gt;=Filter_Options!$G$18,Itineraries!$E18&lt;=Filter_Options!$H$18))</f>
      </c>
      <c r="T18" s="10">
        <f>IF($A18="","",--AND(Itineraries!$E18&gt;=Filter_Options!$G$19,Itineraries!$E18&lt;=Filter_Options!$H$19))</f>
      </c>
      <c r="U18" s="10">
        <f>IF($A18="","",--((IF(Filter_Options!$I$20="",0,COUNTIFS(Itinerary_Tags!$A:$A,$A18,Itinerary_Tags!$B:$B,Filter_Options!$I$20))+IF(Filter_Options!$J$20="",0,COUNTIFS(Itinerary_Tags!$A:$A,$A18,Itinerary_Tags!$B:$B,Filter_Options!$J$20))+IF(Filter_Options!$K$20="",0,COUNTIFS(Itinerary_Tags!$A:$A,$A18,Itinerary_Tags!$B:$B,Filter_Options!$K$20)))&gt;0))</f>
      </c>
      <c r="V18" s="10">
        <f>IF($A18="","",--((IF(Filter_Options!$I$21="",0,COUNTIFS(Itinerary_Tags!$A:$A,$A18,Itinerary_Tags!$B:$B,Filter_Options!$I$21))+IF(Filter_Options!$J$21="",0,COUNTIFS(Itinerary_Tags!$A:$A,$A18,Itinerary_Tags!$B:$B,Filter_Options!$J$21))+IF(Filter_Options!$K$21="",0,COUNTIFS(Itinerary_Tags!$A:$A,$A18,Itinerary_Tags!$B:$B,Filter_Options!$K$21)))&gt;0))</f>
      </c>
      <c r="W18" s="10">
        <f>IF($A18="","",--((IF(Filter_Options!$I$22="",0,COUNTIFS(Itinerary_Tags!$A:$A,$A18,Itinerary_Tags!$B:$B,Filter_Options!$I$22))+IF(Filter_Options!$J$22="",0,COUNTIFS(Itinerary_Tags!$A:$A,$A18,Itinerary_Tags!$B:$B,Filter_Options!$J$22))+IF(Filter_Options!$K$22="",0,COUNTIFS(Itinerary_Tags!$A:$A,$A18,Itinerary_Tags!$B:$B,Filter_Options!$K$22)))&gt;0))</f>
      </c>
      <c r="X18" s="10">
        <f>IF($A18="","",--((IF(Filter_Options!$I$23="",0,COUNTIFS(Itinerary_Tags!$A:$A,$A18,Itinerary_Tags!$B:$B,Filter_Options!$I$23))+IF(Filter_Options!$J$23="",0,COUNTIFS(Itinerary_Tags!$A:$A,$A18,Itinerary_Tags!$B:$B,Filter_Options!$J$23))+IF(Filter_Options!$K$23="",0,COUNTIFS(Itinerary_Tags!$A:$A,$A18,Itinerary_Tags!$B:$B,Filter_Options!$K$23)))&gt;0))</f>
      </c>
      <c r="Y18" s="10">
        <f>IF($A18="","",--((IF(Filter_Options!$I$24="",0,COUNTIFS(Itinerary_Tags!$A:$A,$A18,Itinerary_Tags!$B:$B,Filter_Options!$I$24))+IF(Filter_Options!$J$24="",0,COUNTIFS(Itinerary_Tags!$A:$A,$A18,Itinerary_Tags!$B:$B,Filter_Options!$J$24))+IF(Filter_Options!$K$24="",0,COUNTIFS(Itinerary_Tags!$A:$A,$A18,Itinerary_Tags!$B:$B,Filter_Options!$K$24)))&gt;0))</f>
      </c>
      <c r="Z18" s="10">
        <f>IF($A18="","",--((IF(Filter_Options!$I$25="",0,COUNTIFS(Itinerary_Tags!$A:$A,$A18,Itinerary_Tags!$B:$B,Filter_Options!$I$25))+IF(Filter_Options!$J$25="",0,COUNTIFS(Itinerary_Tags!$A:$A,$A18,Itinerary_Tags!$B:$B,Filter_Options!$J$25))+IF(Filter_Options!$K$25="",0,COUNTIFS(Itinerary_Tags!$A:$A,$A18,Itinerary_Tags!$B:$B,Filter_Options!$K$25)))&gt;0))</f>
      </c>
      <c r="AA18" s="10">
        <f>IF($A18="","",--((IF(Filter_Options!$I$26="",0,COUNTIFS(Itinerary_Tags!$A:$A,$A18,Itinerary_Tags!$B:$B,Filter_Options!$I$26))+IF(Filter_Options!$J$26="",0,COUNTIFS(Itinerary_Tags!$A:$A,$A18,Itinerary_Tags!$B:$B,Filter_Options!$J$26))+IF(Filter_Options!$K$26="",0,COUNTIFS(Itinerary_Tags!$A:$A,$A18,Itinerary_Tags!$B:$B,Filter_Options!$K$26)))&gt;0))</f>
      </c>
      <c r="AB18" s="10">
        <f>IF($A18="","",--((IF(Filter_Options!$I$27="",0,COUNTIFS(Itinerary_Tags!$A:$A,$A18,Itinerary_Tags!$B:$B,Filter_Options!$I$27))+IF(Filter_Options!$J$27="",0,COUNTIFS(Itinerary_Tags!$A:$A,$A18,Itinerary_Tags!$B:$B,Filter_Options!$J$27))+IF(Filter_Options!$K$27="",0,COUNTIFS(Itinerary_Tags!$A:$A,$A18,Itinerary_Tags!$B:$B,Filter_Options!$K$27)))&gt;0))</f>
      </c>
      <c r="AC18" s="10">
        <f>IF($A18="","",--((IF(Filter_Options!$I$28="",0,COUNTIFS(Itinerary_Tags!$A:$A,$A18,Itinerary_Tags!$B:$B,Filter_Options!$I$28))+IF(Filter_Options!$J$28="",0,COUNTIFS(Itinerary_Tags!$A:$A,$A18,Itinerary_Tags!$B:$B,Filter_Options!$J$28))+IF(Filter_Options!$K$28="",0,COUNTIFS(Itinerary_Tags!$A:$A,$A18,Itinerary_Tags!$B:$B,Filter_Options!$K$28)))&gt;0))</f>
      </c>
      <c r="AD18" s="10">
        <f>IF($A18="","",--((IF(Filter_Options!$I$29="",0,COUNTIFS(Itinerary_Tags!$A:$A,$A18,Itinerary_Tags!$B:$B,Filter_Options!$I$29))+IF(Filter_Options!$J$29="",0,COUNTIFS(Itinerary_Tags!$A:$A,$A18,Itinerary_Tags!$B:$B,Filter_Options!$J$29))+IF(Filter_Options!$K$29="",0,COUNTIFS(Itinerary_Tags!$A:$A,$A18,Itinerary_Tags!$B:$B,Filter_Options!$K$29)))&gt;0))</f>
      </c>
      <c r="AE18" s="10">
        <f>IF($A18="","",--((IF(Filter_Options!$I$30="",0,COUNTIFS(Itinerary_Tags!$A:$A,$A18,Itinerary_Tags!$B:$B,Filter_Options!$I$30))+IF(Filter_Options!$J$30="",0,COUNTIFS(Itinerary_Tags!$A:$A,$A18,Itinerary_Tags!$B:$B,Filter_Options!$J$30))+IF(Filter_Options!$K$30="",0,COUNTIFS(Itinerary_Tags!$A:$A,$A18,Itinerary_Tags!$B:$B,Filter_Options!$K$30)))&gt;0))</f>
      </c>
      <c r="AF18" s="10">
        <f>IF($A18="","",--((IF(Filter_Options!$I$31="",0,COUNTIFS(Itinerary_Tags!$A:$A,$A18,Itinerary_Tags!$B:$B,Filter_Options!$I$31))+IF(Filter_Options!$J$31="",0,COUNTIFS(Itinerary_Tags!$A:$A,$A18,Itinerary_Tags!$B:$B,Filter_Options!$J$31))+IF(Filter_Options!$K$31="",0,COUNTIFS(Itinerary_Tags!$A:$A,$A18,Itinerary_Tags!$B:$B,Filter_Options!$K$31)))&gt;0))</f>
      </c>
      <c r="AG18" s="10">
        <f>IF($A18="","",--((IF(Filter_Options!$I$32="",0,COUNTIFS(Itinerary_Tags!$A:$A,$A18,Itinerary_Tags!$B:$B,Filter_Options!$I$32))+IF(Filter_Options!$J$32="",0,COUNTIFS(Itinerary_Tags!$A:$A,$A18,Itinerary_Tags!$B:$B,Filter_Options!$J$32))+IF(Filter_Options!$K$32="",0,COUNTIFS(Itinerary_Tags!$A:$A,$A18,Itinerary_Tags!$B:$B,Filter_Options!$K$32)))&gt;0))</f>
      </c>
      <c r="AH18" s="10">
        <f>IF($A18="","",--((IF(Filter_Options!$I$33="",0,COUNTIFS(Itinerary_Tags!$A:$A,$A18,Itinerary_Tags!$B:$B,Filter_Options!$I$33))+IF(Filter_Options!$J$33="",0,COUNTIFS(Itinerary_Tags!$A:$A,$A18,Itinerary_Tags!$B:$B,Filter_Options!$J$33))+IF(Filter_Options!$K$33="",0,COUNTIFS(Itinerary_Tags!$A:$A,$A18,Itinerary_Tags!$B:$B,Filter_Options!$K$33)))&gt;0))</f>
      </c>
      <c r="AI18" s="10">
        <f>IF($A18="","",--((IF(Filter_Options!$I$34="",0,COUNTIFS(Itinerary_Tags!$A:$A,$A18,Itinerary_Tags!$B:$B,Filter_Options!$I$34))+IF(Filter_Options!$J$34="",0,COUNTIFS(Itinerary_Tags!$A:$A,$A18,Itinerary_Tags!$B:$B,Filter_Options!$J$34))+IF(Filter_Options!$K$34="",0,COUNTIFS(Itinerary_Tags!$A:$A,$A18,Itinerary_Tags!$B:$B,Filter_Options!$K$34)))&gt;0))</f>
      </c>
      <c r="AJ18" s="10">
        <f>IF($A18="","",--((IF(Filter_Options!$I$35="",0,COUNTIFS(Itinerary_Tags!$A:$A,$A18,Itinerary_Tags!$B:$B,Filter_Options!$I$35))+IF(Filter_Options!$J$35="",0,COUNTIFS(Itinerary_Tags!$A:$A,$A18,Itinerary_Tags!$B:$B,Filter_Options!$J$35))+IF(Filter_Options!$K$35="",0,COUNTIFS(Itinerary_Tags!$A:$A,$A18,Itinerary_Tags!$B:$B,Filter_Options!$K$35)))&gt;0))</f>
      </c>
      <c r="AK18" s="10">
        <f>IF($A18="","",--((IF(Filter_Options!$I$36="",0,COUNTIFS(Itinerary_Tags!$A:$A,$A18,Itinerary_Tags!$B:$B,Filter_Options!$I$36))+IF(Filter_Options!$J$36="",0,COUNTIFS(Itinerary_Tags!$A:$A,$A18,Itinerary_Tags!$B:$B,Filter_Options!$J$36))+IF(Filter_Options!$K$36="",0,COUNTIFS(Itinerary_Tags!$A:$A,$A18,Itinerary_Tags!$B:$B,Filter_Options!$K$36)))&gt;0))</f>
      </c>
      <c r="AL18" s="10">
        <f>IF($A18="","",--((IF(Filter_Options!$I$37="",0,COUNTIFS(Itinerary_Tags!$A:$A,$A18,Itinerary_Tags!$B:$B,Filter_Options!$I$37))+IF(Filter_Options!$J$37="",0,COUNTIFS(Itinerary_Tags!$A:$A,$A18,Itinerary_Tags!$B:$B,Filter_Options!$J$37))+IF(Filter_Options!$K$37="",0,COUNTIFS(Itinerary_Tags!$A:$A,$A18,Itinerary_Tags!$B:$B,Filter_Options!$K$37)))&gt;0))</f>
      </c>
    </row>
    <row r="19" spans="1:38" x14ac:dyDescent="0.25">
      <c r="A19" s="7">
        <f>IF(Itineraries!A19="","",Itineraries!A19)</f>
      </c>
      <c r="B19" s="7">
        <f>IF(Itineraries!A19="","",Itineraries!C19)</f>
      </c>
      <c r="C19" s="10">
        <f>IF($A19="","",--(Itineraries!$J19=Filter_Options!$F$2))</f>
      </c>
      <c r="D19" s="10">
        <f>IF($A19="","",--(Itineraries!$J19=Filter_Options!$F$3))</f>
      </c>
      <c r="E19" s="10">
        <f>IF($A19="","",--(Itineraries!$J19=Filter_Options!$F$4))</f>
      </c>
      <c r="F19" s="10">
        <f>IF($A19="","",--(Itineraries!$J19=Filter_Options!$F$5))</f>
      </c>
      <c r="G19" s="10">
        <f>IF($A19="","",--(Itineraries!$J19=Filter_Options!$F$6))</f>
      </c>
      <c r="H19" s="10">
        <f>IF($A19="","",--(Itineraries!$J19=Filter_Options!$F$7))</f>
      </c>
      <c r="I19" s="10">
        <f>IF($A19="","",--AND(Itineraries!$K19&lt;=Filter_Options!$H$8,Itineraries!$L19&gt;=Filter_Options!$G$8))</f>
      </c>
      <c r="J19" s="10">
        <f>IF($A19="","",--AND(Itineraries!$K19&lt;=Filter_Options!$H$9,Itineraries!$L19&gt;=Filter_Options!$G$9))</f>
      </c>
      <c r="K19" s="10">
        <f>IF($A19="","",--AND(Itineraries!$K19&lt;=Filter_Options!$H$10,Itineraries!$L19&gt;=Filter_Options!$G$10))</f>
      </c>
      <c r="L19" s="10">
        <f>IF($A19="","",--AND(Itineraries!$K19&lt;=Filter_Options!$H$11,Itineraries!$L19&gt;=Filter_Options!$G$11))</f>
      </c>
      <c r="M19" s="10">
        <f>IF($A19="","",--AND(Itineraries!$K19&lt;=Filter_Options!$H$12,Itineraries!$L19&gt;=Filter_Options!$G$12))</f>
      </c>
      <c r="N19" s="10">
        <f>IF($A19="","",--AND(Itineraries!$K19&lt;=Filter_Options!$H$13,Itineraries!$L19&gt;=Filter_Options!$G$13))</f>
      </c>
      <c r="O19" s="10">
        <f>IF($A19="","",--AND(Itineraries!$E19&gt;=Filter_Options!$G$14,Itineraries!$E19&lt;=Filter_Options!$H$14))</f>
      </c>
      <c r="P19" s="10">
        <f>IF($A19="","",--AND(Itineraries!$E19&gt;=Filter_Options!$G$15,Itineraries!$E19&lt;=Filter_Options!$H$15))</f>
      </c>
      <c r="Q19" s="10">
        <f>IF($A19="","",--AND(Itineraries!$E19&gt;=Filter_Options!$G$16,Itineraries!$E19&lt;=Filter_Options!$H$16))</f>
      </c>
      <c r="R19" s="10">
        <f>IF($A19="","",--AND(Itineraries!$E19&gt;=Filter_Options!$G$17,Itineraries!$E19&lt;=Filter_Options!$H$17))</f>
      </c>
      <c r="S19" s="10">
        <f>IF($A19="","",--AND(Itineraries!$E19&gt;=Filter_Options!$G$18,Itineraries!$E19&lt;=Filter_Options!$H$18))</f>
      </c>
      <c r="T19" s="10">
        <f>IF($A19="","",--AND(Itineraries!$E19&gt;=Filter_Options!$G$19,Itineraries!$E19&lt;=Filter_Options!$H$19))</f>
      </c>
      <c r="U19" s="10">
        <f>IF($A19="","",--((IF(Filter_Options!$I$20="",0,COUNTIFS(Itinerary_Tags!$A:$A,$A19,Itinerary_Tags!$B:$B,Filter_Options!$I$20))+IF(Filter_Options!$J$20="",0,COUNTIFS(Itinerary_Tags!$A:$A,$A19,Itinerary_Tags!$B:$B,Filter_Options!$J$20))+IF(Filter_Options!$K$20="",0,COUNTIFS(Itinerary_Tags!$A:$A,$A19,Itinerary_Tags!$B:$B,Filter_Options!$K$20)))&gt;0))</f>
      </c>
      <c r="V19" s="10">
        <f>IF($A19="","",--((IF(Filter_Options!$I$21="",0,COUNTIFS(Itinerary_Tags!$A:$A,$A19,Itinerary_Tags!$B:$B,Filter_Options!$I$21))+IF(Filter_Options!$J$21="",0,COUNTIFS(Itinerary_Tags!$A:$A,$A19,Itinerary_Tags!$B:$B,Filter_Options!$J$21))+IF(Filter_Options!$K$21="",0,COUNTIFS(Itinerary_Tags!$A:$A,$A19,Itinerary_Tags!$B:$B,Filter_Options!$K$21)))&gt;0))</f>
      </c>
      <c r="W19" s="10">
        <f>IF($A19="","",--((IF(Filter_Options!$I$22="",0,COUNTIFS(Itinerary_Tags!$A:$A,$A19,Itinerary_Tags!$B:$B,Filter_Options!$I$22))+IF(Filter_Options!$J$22="",0,COUNTIFS(Itinerary_Tags!$A:$A,$A19,Itinerary_Tags!$B:$B,Filter_Options!$J$22))+IF(Filter_Options!$K$22="",0,COUNTIFS(Itinerary_Tags!$A:$A,$A19,Itinerary_Tags!$B:$B,Filter_Options!$K$22)))&gt;0))</f>
      </c>
      <c r="X19" s="10">
        <f>IF($A19="","",--((IF(Filter_Options!$I$23="",0,COUNTIFS(Itinerary_Tags!$A:$A,$A19,Itinerary_Tags!$B:$B,Filter_Options!$I$23))+IF(Filter_Options!$J$23="",0,COUNTIFS(Itinerary_Tags!$A:$A,$A19,Itinerary_Tags!$B:$B,Filter_Options!$J$23))+IF(Filter_Options!$K$23="",0,COUNTIFS(Itinerary_Tags!$A:$A,$A19,Itinerary_Tags!$B:$B,Filter_Options!$K$23)))&gt;0))</f>
      </c>
      <c r="Y19" s="10">
        <f>IF($A19="","",--((IF(Filter_Options!$I$24="",0,COUNTIFS(Itinerary_Tags!$A:$A,$A19,Itinerary_Tags!$B:$B,Filter_Options!$I$24))+IF(Filter_Options!$J$24="",0,COUNTIFS(Itinerary_Tags!$A:$A,$A19,Itinerary_Tags!$B:$B,Filter_Options!$J$24))+IF(Filter_Options!$K$24="",0,COUNTIFS(Itinerary_Tags!$A:$A,$A19,Itinerary_Tags!$B:$B,Filter_Options!$K$24)))&gt;0))</f>
      </c>
      <c r="Z19" s="10">
        <f>IF($A19="","",--((IF(Filter_Options!$I$25="",0,COUNTIFS(Itinerary_Tags!$A:$A,$A19,Itinerary_Tags!$B:$B,Filter_Options!$I$25))+IF(Filter_Options!$J$25="",0,COUNTIFS(Itinerary_Tags!$A:$A,$A19,Itinerary_Tags!$B:$B,Filter_Options!$J$25))+IF(Filter_Options!$K$25="",0,COUNTIFS(Itinerary_Tags!$A:$A,$A19,Itinerary_Tags!$B:$B,Filter_Options!$K$25)))&gt;0))</f>
      </c>
      <c r="AA19" s="10">
        <f>IF($A19="","",--((IF(Filter_Options!$I$26="",0,COUNTIFS(Itinerary_Tags!$A:$A,$A19,Itinerary_Tags!$B:$B,Filter_Options!$I$26))+IF(Filter_Options!$J$26="",0,COUNTIFS(Itinerary_Tags!$A:$A,$A19,Itinerary_Tags!$B:$B,Filter_Options!$J$26))+IF(Filter_Options!$K$26="",0,COUNTIFS(Itinerary_Tags!$A:$A,$A19,Itinerary_Tags!$B:$B,Filter_Options!$K$26)))&gt;0))</f>
      </c>
      <c r="AB19" s="10">
        <f>IF($A19="","",--((IF(Filter_Options!$I$27="",0,COUNTIFS(Itinerary_Tags!$A:$A,$A19,Itinerary_Tags!$B:$B,Filter_Options!$I$27))+IF(Filter_Options!$J$27="",0,COUNTIFS(Itinerary_Tags!$A:$A,$A19,Itinerary_Tags!$B:$B,Filter_Options!$J$27))+IF(Filter_Options!$K$27="",0,COUNTIFS(Itinerary_Tags!$A:$A,$A19,Itinerary_Tags!$B:$B,Filter_Options!$K$27)))&gt;0))</f>
      </c>
      <c r="AC19" s="10">
        <f>IF($A19="","",--((IF(Filter_Options!$I$28="",0,COUNTIFS(Itinerary_Tags!$A:$A,$A19,Itinerary_Tags!$B:$B,Filter_Options!$I$28))+IF(Filter_Options!$J$28="",0,COUNTIFS(Itinerary_Tags!$A:$A,$A19,Itinerary_Tags!$B:$B,Filter_Options!$J$28))+IF(Filter_Options!$K$28="",0,COUNTIFS(Itinerary_Tags!$A:$A,$A19,Itinerary_Tags!$B:$B,Filter_Options!$K$28)))&gt;0))</f>
      </c>
      <c r="AD19" s="10">
        <f>IF($A19="","",--((IF(Filter_Options!$I$29="",0,COUNTIFS(Itinerary_Tags!$A:$A,$A19,Itinerary_Tags!$B:$B,Filter_Options!$I$29))+IF(Filter_Options!$J$29="",0,COUNTIFS(Itinerary_Tags!$A:$A,$A19,Itinerary_Tags!$B:$B,Filter_Options!$J$29))+IF(Filter_Options!$K$29="",0,COUNTIFS(Itinerary_Tags!$A:$A,$A19,Itinerary_Tags!$B:$B,Filter_Options!$K$29)))&gt;0))</f>
      </c>
      <c r="AE19" s="10">
        <f>IF($A19="","",--((IF(Filter_Options!$I$30="",0,COUNTIFS(Itinerary_Tags!$A:$A,$A19,Itinerary_Tags!$B:$B,Filter_Options!$I$30))+IF(Filter_Options!$J$30="",0,COUNTIFS(Itinerary_Tags!$A:$A,$A19,Itinerary_Tags!$B:$B,Filter_Options!$J$30))+IF(Filter_Options!$K$30="",0,COUNTIFS(Itinerary_Tags!$A:$A,$A19,Itinerary_Tags!$B:$B,Filter_Options!$K$30)))&gt;0))</f>
      </c>
      <c r="AF19" s="10">
        <f>IF($A19="","",--((IF(Filter_Options!$I$31="",0,COUNTIFS(Itinerary_Tags!$A:$A,$A19,Itinerary_Tags!$B:$B,Filter_Options!$I$31))+IF(Filter_Options!$J$31="",0,COUNTIFS(Itinerary_Tags!$A:$A,$A19,Itinerary_Tags!$B:$B,Filter_Options!$J$31))+IF(Filter_Options!$K$31="",0,COUNTIFS(Itinerary_Tags!$A:$A,$A19,Itinerary_Tags!$B:$B,Filter_Options!$K$31)))&gt;0))</f>
      </c>
      <c r="AG19" s="10">
        <f>IF($A19="","",--((IF(Filter_Options!$I$32="",0,COUNTIFS(Itinerary_Tags!$A:$A,$A19,Itinerary_Tags!$B:$B,Filter_Options!$I$32))+IF(Filter_Options!$J$32="",0,COUNTIFS(Itinerary_Tags!$A:$A,$A19,Itinerary_Tags!$B:$B,Filter_Options!$J$32))+IF(Filter_Options!$K$32="",0,COUNTIFS(Itinerary_Tags!$A:$A,$A19,Itinerary_Tags!$B:$B,Filter_Options!$K$32)))&gt;0))</f>
      </c>
      <c r="AH19" s="10">
        <f>IF($A19="","",--((IF(Filter_Options!$I$33="",0,COUNTIFS(Itinerary_Tags!$A:$A,$A19,Itinerary_Tags!$B:$B,Filter_Options!$I$33))+IF(Filter_Options!$J$33="",0,COUNTIFS(Itinerary_Tags!$A:$A,$A19,Itinerary_Tags!$B:$B,Filter_Options!$J$33))+IF(Filter_Options!$K$33="",0,COUNTIFS(Itinerary_Tags!$A:$A,$A19,Itinerary_Tags!$B:$B,Filter_Options!$K$33)))&gt;0))</f>
      </c>
      <c r="AI19" s="10">
        <f>IF($A19="","",--((IF(Filter_Options!$I$34="",0,COUNTIFS(Itinerary_Tags!$A:$A,$A19,Itinerary_Tags!$B:$B,Filter_Options!$I$34))+IF(Filter_Options!$J$34="",0,COUNTIFS(Itinerary_Tags!$A:$A,$A19,Itinerary_Tags!$B:$B,Filter_Options!$J$34))+IF(Filter_Options!$K$34="",0,COUNTIFS(Itinerary_Tags!$A:$A,$A19,Itinerary_Tags!$B:$B,Filter_Options!$K$34)))&gt;0))</f>
      </c>
      <c r="AJ19" s="10">
        <f>IF($A19="","",--((IF(Filter_Options!$I$35="",0,COUNTIFS(Itinerary_Tags!$A:$A,$A19,Itinerary_Tags!$B:$B,Filter_Options!$I$35))+IF(Filter_Options!$J$35="",0,COUNTIFS(Itinerary_Tags!$A:$A,$A19,Itinerary_Tags!$B:$B,Filter_Options!$J$35))+IF(Filter_Options!$K$35="",0,COUNTIFS(Itinerary_Tags!$A:$A,$A19,Itinerary_Tags!$B:$B,Filter_Options!$K$35)))&gt;0))</f>
      </c>
      <c r="AK19" s="10">
        <f>IF($A19="","",--((IF(Filter_Options!$I$36="",0,COUNTIFS(Itinerary_Tags!$A:$A,$A19,Itinerary_Tags!$B:$B,Filter_Options!$I$36))+IF(Filter_Options!$J$36="",0,COUNTIFS(Itinerary_Tags!$A:$A,$A19,Itinerary_Tags!$B:$B,Filter_Options!$J$36))+IF(Filter_Options!$K$36="",0,COUNTIFS(Itinerary_Tags!$A:$A,$A19,Itinerary_Tags!$B:$B,Filter_Options!$K$36)))&gt;0))</f>
      </c>
      <c r="AL19" s="10">
        <f>IF($A19="","",--((IF(Filter_Options!$I$37="",0,COUNTIFS(Itinerary_Tags!$A:$A,$A19,Itinerary_Tags!$B:$B,Filter_Options!$I$37))+IF(Filter_Options!$J$37="",0,COUNTIFS(Itinerary_Tags!$A:$A,$A19,Itinerary_Tags!$B:$B,Filter_Options!$J$37))+IF(Filter_Options!$K$37="",0,COUNTIFS(Itinerary_Tags!$A:$A,$A19,Itinerary_Tags!$B:$B,Filter_Options!$K$37)))&gt;0))</f>
      </c>
    </row>
    <row r="20" spans="1:38" x14ac:dyDescent="0.25">
      <c r="A20" s="7">
        <f>IF(Itineraries!A20="","",Itineraries!A20)</f>
      </c>
      <c r="B20" s="7">
        <f>IF(Itineraries!A20="","",Itineraries!C20)</f>
      </c>
      <c r="C20" s="10">
        <f>IF($A20="","",--(Itineraries!$J20=Filter_Options!$F$2))</f>
      </c>
      <c r="D20" s="10">
        <f>IF($A20="","",--(Itineraries!$J20=Filter_Options!$F$3))</f>
      </c>
      <c r="E20" s="10">
        <f>IF($A20="","",--(Itineraries!$J20=Filter_Options!$F$4))</f>
      </c>
      <c r="F20" s="10">
        <f>IF($A20="","",--(Itineraries!$J20=Filter_Options!$F$5))</f>
      </c>
      <c r="G20" s="10">
        <f>IF($A20="","",--(Itineraries!$J20=Filter_Options!$F$6))</f>
      </c>
      <c r="H20" s="10">
        <f>IF($A20="","",--(Itineraries!$J20=Filter_Options!$F$7))</f>
      </c>
      <c r="I20" s="10">
        <f>IF($A20="","",--AND(Itineraries!$K20&lt;=Filter_Options!$H$8,Itineraries!$L20&gt;=Filter_Options!$G$8))</f>
      </c>
      <c r="J20" s="10">
        <f>IF($A20="","",--AND(Itineraries!$K20&lt;=Filter_Options!$H$9,Itineraries!$L20&gt;=Filter_Options!$G$9))</f>
      </c>
      <c r="K20" s="10">
        <f>IF($A20="","",--AND(Itineraries!$K20&lt;=Filter_Options!$H$10,Itineraries!$L20&gt;=Filter_Options!$G$10))</f>
      </c>
      <c r="L20" s="10">
        <f>IF($A20="","",--AND(Itineraries!$K20&lt;=Filter_Options!$H$11,Itineraries!$L20&gt;=Filter_Options!$G$11))</f>
      </c>
      <c r="M20" s="10">
        <f>IF($A20="","",--AND(Itineraries!$K20&lt;=Filter_Options!$H$12,Itineraries!$L20&gt;=Filter_Options!$G$12))</f>
      </c>
      <c r="N20" s="10">
        <f>IF($A20="","",--AND(Itineraries!$K20&lt;=Filter_Options!$H$13,Itineraries!$L20&gt;=Filter_Options!$G$13))</f>
      </c>
      <c r="O20" s="10">
        <f>IF($A20="","",--AND(Itineraries!$E20&gt;=Filter_Options!$G$14,Itineraries!$E20&lt;=Filter_Options!$H$14))</f>
      </c>
      <c r="P20" s="10">
        <f>IF($A20="","",--AND(Itineraries!$E20&gt;=Filter_Options!$G$15,Itineraries!$E20&lt;=Filter_Options!$H$15))</f>
      </c>
      <c r="Q20" s="10">
        <f>IF($A20="","",--AND(Itineraries!$E20&gt;=Filter_Options!$G$16,Itineraries!$E20&lt;=Filter_Options!$H$16))</f>
      </c>
      <c r="R20" s="10">
        <f>IF($A20="","",--AND(Itineraries!$E20&gt;=Filter_Options!$G$17,Itineraries!$E20&lt;=Filter_Options!$H$17))</f>
      </c>
      <c r="S20" s="10">
        <f>IF($A20="","",--AND(Itineraries!$E20&gt;=Filter_Options!$G$18,Itineraries!$E20&lt;=Filter_Options!$H$18))</f>
      </c>
      <c r="T20" s="10">
        <f>IF($A20="","",--AND(Itineraries!$E20&gt;=Filter_Options!$G$19,Itineraries!$E20&lt;=Filter_Options!$H$19))</f>
      </c>
      <c r="U20" s="10">
        <f>IF($A20="","",--((IF(Filter_Options!$I$20="",0,COUNTIFS(Itinerary_Tags!$A:$A,$A20,Itinerary_Tags!$B:$B,Filter_Options!$I$20))+IF(Filter_Options!$J$20="",0,COUNTIFS(Itinerary_Tags!$A:$A,$A20,Itinerary_Tags!$B:$B,Filter_Options!$J$20))+IF(Filter_Options!$K$20="",0,COUNTIFS(Itinerary_Tags!$A:$A,$A20,Itinerary_Tags!$B:$B,Filter_Options!$K$20)))&gt;0))</f>
      </c>
      <c r="V20" s="10">
        <f>IF($A20="","",--((IF(Filter_Options!$I$21="",0,COUNTIFS(Itinerary_Tags!$A:$A,$A20,Itinerary_Tags!$B:$B,Filter_Options!$I$21))+IF(Filter_Options!$J$21="",0,COUNTIFS(Itinerary_Tags!$A:$A,$A20,Itinerary_Tags!$B:$B,Filter_Options!$J$21))+IF(Filter_Options!$K$21="",0,COUNTIFS(Itinerary_Tags!$A:$A,$A20,Itinerary_Tags!$B:$B,Filter_Options!$K$21)))&gt;0))</f>
      </c>
      <c r="W20" s="10">
        <f>IF($A20="","",--((IF(Filter_Options!$I$22="",0,COUNTIFS(Itinerary_Tags!$A:$A,$A20,Itinerary_Tags!$B:$B,Filter_Options!$I$22))+IF(Filter_Options!$J$22="",0,COUNTIFS(Itinerary_Tags!$A:$A,$A20,Itinerary_Tags!$B:$B,Filter_Options!$J$22))+IF(Filter_Options!$K$22="",0,COUNTIFS(Itinerary_Tags!$A:$A,$A20,Itinerary_Tags!$B:$B,Filter_Options!$K$22)))&gt;0))</f>
      </c>
      <c r="X20" s="10">
        <f>IF($A20="","",--((IF(Filter_Options!$I$23="",0,COUNTIFS(Itinerary_Tags!$A:$A,$A20,Itinerary_Tags!$B:$B,Filter_Options!$I$23))+IF(Filter_Options!$J$23="",0,COUNTIFS(Itinerary_Tags!$A:$A,$A20,Itinerary_Tags!$B:$B,Filter_Options!$J$23))+IF(Filter_Options!$K$23="",0,COUNTIFS(Itinerary_Tags!$A:$A,$A20,Itinerary_Tags!$B:$B,Filter_Options!$K$23)))&gt;0))</f>
      </c>
      <c r="Y20" s="10">
        <f>IF($A20="","",--((IF(Filter_Options!$I$24="",0,COUNTIFS(Itinerary_Tags!$A:$A,$A20,Itinerary_Tags!$B:$B,Filter_Options!$I$24))+IF(Filter_Options!$J$24="",0,COUNTIFS(Itinerary_Tags!$A:$A,$A20,Itinerary_Tags!$B:$B,Filter_Options!$J$24))+IF(Filter_Options!$K$24="",0,COUNTIFS(Itinerary_Tags!$A:$A,$A20,Itinerary_Tags!$B:$B,Filter_Options!$K$24)))&gt;0))</f>
      </c>
      <c r="Z20" s="10">
        <f>IF($A20="","",--((IF(Filter_Options!$I$25="",0,COUNTIFS(Itinerary_Tags!$A:$A,$A20,Itinerary_Tags!$B:$B,Filter_Options!$I$25))+IF(Filter_Options!$J$25="",0,COUNTIFS(Itinerary_Tags!$A:$A,$A20,Itinerary_Tags!$B:$B,Filter_Options!$J$25))+IF(Filter_Options!$K$25="",0,COUNTIFS(Itinerary_Tags!$A:$A,$A20,Itinerary_Tags!$B:$B,Filter_Options!$K$25)))&gt;0))</f>
      </c>
      <c r="AA20" s="10">
        <f>IF($A20="","",--((IF(Filter_Options!$I$26="",0,COUNTIFS(Itinerary_Tags!$A:$A,$A20,Itinerary_Tags!$B:$B,Filter_Options!$I$26))+IF(Filter_Options!$J$26="",0,COUNTIFS(Itinerary_Tags!$A:$A,$A20,Itinerary_Tags!$B:$B,Filter_Options!$J$26))+IF(Filter_Options!$K$26="",0,COUNTIFS(Itinerary_Tags!$A:$A,$A20,Itinerary_Tags!$B:$B,Filter_Options!$K$26)))&gt;0))</f>
      </c>
      <c r="AB20" s="10">
        <f>IF($A20="","",--((IF(Filter_Options!$I$27="",0,COUNTIFS(Itinerary_Tags!$A:$A,$A20,Itinerary_Tags!$B:$B,Filter_Options!$I$27))+IF(Filter_Options!$J$27="",0,COUNTIFS(Itinerary_Tags!$A:$A,$A20,Itinerary_Tags!$B:$B,Filter_Options!$J$27))+IF(Filter_Options!$K$27="",0,COUNTIFS(Itinerary_Tags!$A:$A,$A20,Itinerary_Tags!$B:$B,Filter_Options!$K$27)))&gt;0))</f>
      </c>
      <c r="AC20" s="10">
        <f>IF($A20="","",--((IF(Filter_Options!$I$28="",0,COUNTIFS(Itinerary_Tags!$A:$A,$A20,Itinerary_Tags!$B:$B,Filter_Options!$I$28))+IF(Filter_Options!$J$28="",0,COUNTIFS(Itinerary_Tags!$A:$A,$A20,Itinerary_Tags!$B:$B,Filter_Options!$J$28))+IF(Filter_Options!$K$28="",0,COUNTIFS(Itinerary_Tags!$A:$A,$A20,Itinerary_Tags!$B:$B,Filter_Options!$K$28)))&gt;0))</f>
      </c>
      <c r="AD20" s="10">
        <f>IF($A20="","",--((IF(Filter_Options!$I$29="",0,COUNTIFS(Itinerary_Tags!$A:$A,$A20,Itinerary_Tags!$B:$B,Filter_Options!$I$29))+IF(Filter_Options!$J$29="",0,COUNTIFS(Itinerary_Tags!$A:$A,$A20,Itinerary_Tags!$B:$B,Filter_Options!$J$29))+IF(Filter_Options!$K$29="",0,COUNTIFS(Itinerary_Tags!$A:$A,$A20,Itinerary_Tags!$B:$B,Filter_Options!$K$29)))&gt;0))</f>
      </c>
      <c r="AE20" s="10">
        <f>IF($A20="","",--((IF(Filter_Options!$I$30="",0,COUNTIFS(Itinerary_Tags!$A:$A,$A20,Itinerary_Tags!$B:$B,Filter_Options!$I$30))+IF(Filter_Options!$J$30="",0,COUNTIFS(Itinerary_Tags!$A:$A,$A20,Itinerary_Tags!$B:$B,Filter_Options!$J$30))+IF(Filter_Options!$K$30="",0,COUNTIFS(Itinerary_Tags!$A:$A,$A20,Itinerary_Tags!$B:$B,Filter_Options!$K$30)))&gt;0))</f>
      </c>
      <c r="AF20" s="10">
        <f>IF($A20="","",--((IF(Filter_Options!$I$31="",0,COUNTIFS(Itinerary_Tags!$A:$A,$A20,Itinerary_Tags!$B:$B,Filter_Options!$I$31))+IF(Filter_Options!$J$31="",0,COUNTIFS(Itinerary_Tags!$A:$A,$A20,Itinerary_Tags!$B:$B,Filter_Options!$J$31))+IF(Filter_Options!$K$31="",0,COUNTIFS(Itinerary_Tags!$A:$A,$A20,Itinerary_Tags!$B:$B,Filter_Options!$K$31)))&gt;0))</f>
      </c>
      <c r="AG20" s="10">
        <f>IF($A20="","",--((IF(Filter_Options!$I$32="",0,COUNTIFS(Itinerary_Tags!$A:$A,$A20,Itinerary_Tags!$B:$B,Filter_Options!$I$32))+IF(Filter_Options!$J$32="",0,COUNTIFS(Itinerary_Tags!$A:$A,$A20,Itinerary_Tags!$B:$B,Filter_Options!$J$32))+IF(Filter_Options!$K$32="",0,COUNTIFS(Itinerary_Tags!$A:$A,$A20,Itinerary_Tags!$B:$B,Filter_Options!$K$32)))&gt;0))</f>
      </c>
      <c r="AH20" s="10">
        <f>IF($A20="","",--((IF(Filter_Options!$I$33="",0,COUNTIFS(Itinerary_Tags!$A:$A,$A20,Itinerary_Tags!$B:$B,Filter_Options!$I$33))+IF(Filter_Options!$J$33="",0,COUNTIFS(Itinerary_Tags!$A:$A,$A20,Itinerary_Tags!$B:$B,Filter_Options!$J$33))+IF(Filter_Options!$K$33="",0,COUNTIFS(Itinerary_Tags!$A:$A,$A20,Itinerary_Tags!$B:$B,Filter_Options!$K$33)))&gt;0))</f>
      </c>
      <c r="AI20" s="10">
        <f>IF($A20="","",--((IF(Filter_Options!$I$34="",0,COUNTIFS(Itinerary_Tags!$A:$A,$A20,Itinerary_Tags!$B:$B,Filter_Options!$I$34))+IF(Filter_Options!$J$34="",0,COUNTIFS(Itinerary_Tags!$A:$A,$A20,Itinerary_Tags!$B:$B,Filter_Options!$J$34))+IF(Filter_Options!$K$34="",0,COUNTIFS(Itinerary_Tags!$A:$A,$A20,Itinerary_Tags!$B:$B,Filter_Options!$K$34)))&gt;0))</f>
      </c>
      <c r="AJ20" s="10">
        <f>IF($A20="","",--((IF(Filter_Options!$I$35="",0,COUNTIFS(Itinerary_Tags!$A:$A,$A20,Itinerary_Tags!$B:$B,Filter_Options!$I$35))+IF(Filter_Options!$J$35="",0,COUNTIFS(Itinerary_Tags!$A:$A,$A20,Itinerary_Tags!$B:$B,Filter_Options!$J$35))+IF(Filter_Options!$K$35="",0,COUNTIFS(Itinerary_Tags!$A:$A,$A20,Itinerary_Tags!$B:$B,Filter_Options!$K$35)))&gt;0))</f>
      </c>
      <c r="AK20" s="10">
        <f>IF($A20="","",--((IF(Filter_Options!$I$36="",0,COUNTIFS(Itinerary_Tags!$A:$A,$A20,Itinerary_Tags!$B:$B,Filter_Options!$I$36))+IF(Filter_Options!$J$36="",0,COUNTIFS(Itinerary_Tags!$A:$A,$A20,Itinerary_Tags!$B:$B,Filter_Options!$J$36))+IF(Filter_Options!$K$36="",0,COUNTIFS(Itinerary_Tags!$A:$A,$A20,Itinerary_Tags!$B:$B,Filter_Options!$K$36)))&gt;0))</f>
      </c>
      <c r="AL20" s="10">
        <f>IF($A20="","",--((IF(Filter_Options!$I$37="",0,COUNTIFS(Itinerary_Tags!$A:$A,$A20,Itinerary_Tags!$B:$B,Filter_Options!$I$37))+IF(Filter_Options!$J$37="",0,COUNTIFS(Itinerary_Tags!$A:$A,$A20,Itinerary_Tags!$B:$B,Filter_Options!$J$37))+IF(Filter_Options!$K$37="",0,COUNTIFS(Itinerary_Tags!$A:$A,$A20,Itinerary_Tags!$B:$B,Filter_Options!$K$37)))&gt;0))</f>
      </c>
    </row>
    <row r="21" spans="1:38" x14ac:dyDescent="0.25">
      <c r="A21" s="7">
        <f>IF(Itineraries!A21="","",Itineraries!A21)</f>
      </c>
      <c r="B21" s="7">
        <f>IF(Itineraries!A21="","",Itineraries!C21)</f>
      </c>
      <c r="C21" s="10">
        <f>IF($A21="","",--(Itineraries!$J21=Filter_Options!$F$2))</f>
      </c>
      <c r="D21" s="10">
        <f>IF($A21="","",--(Itineraries!$J21=Filter_Options!$F$3))</f>
      </c>
      <c r="E21" s="10">
        <f>IF($A21="","",--(Itineraries!$J21=Filter_Options!$F$4))</f>
      </c>
      <c r="F21" s="10">
        <f>IF($A21="","",--(Itineraries!$J21=Filter_Options!$F$5))</f>
      </c>
      <c r="G21" s="10">
        <f>IF($A21="","",--(Itineraries!$J21=Filter_Options!$F$6))</f>
      </c>
      <c r="H21" s="10">
        <f>IF($A21="","",--(Itineraries!$J21=Filter_Options!$F$7))</f>
      </c>
      <c r="I21" s="10">
        <f>IF($A21="","",--AND(Itineraries!$K21&lt;=Filter_Options!$H$8,Itineraries!$L21&gt;=Filter_Options!$G$8))</f>
      </c>
      <c r="J21" s="10">
        <f>IF($A21="","",--AND(Itineraries!$K21&lt;=Filter_Options!$H$9,Itineraries!$L21&gt;=Filter_Options!$G$9))</f>
      </c>
      <c r="K21" s="10">
        <f>IF($A21="","",--AND(Itineraries!$K21&lt;=Filter_Options!$H$10,Itineraries!$L21&gt;=Filter_Options!$G$10))</f>
      </c>
      <c r="L21" s="10">
        <f>IF($A21="","",--AND(Itineraries!$K21&lt;=Filter_Options!$H$11,Itineraries!$L21&gt;=Filter_Options!$G$11))</f>
      </c>
      <c r="M21" s="10">
        <f>IF($A21="","",--AND(Itineraries!$K21&lt;=Filter_Options!$H$12,Itineraries!$L21&gt;=Filter_Options!$G$12))</f>
      </c>
      <c r="N21" s="10">
        <f>IF($A21="","",--AND(Itineraries!$K21&lt;=Filter_Options!$H$13,Itineraries!$L21&gt;=Filter_Options!$G$13))</f>
      </c>
      <c r="O21" s="10">
        <f>IF($A21="","",--AND(Itineraries!$E21&gt;=Filter_Options!$G$14,Itineraries!$E21&lt;=Filter_Options!$H$14))</f>
      </c>
      <c r="P21" s="10">
        <f>IF($A21="","",--AND(Itineraries!$E21&gt;=Filter_Options!$G$15,Itineraries!$E21&lt;=Filter_Options!$H$15))</f>
      </c>
      <c r="Q21" s="10">
        <f>IF($A21="","",--AND(Itineraries!$E21&gt;=Filter_Options!$G$16,Itineraries!$E21&lt;=Filter_Options!$H$16))</f>
      </c>
      <c r="R21" s="10">
        <f>IF($A21="","",--AND(Itineraries!$E21&gt;=Filter_Options!$G$17,Itineraries!$E21&lt;=Filter_Options!$H$17))</f>
      </c>
      <c r="S21" s="10">
        <f>IF($A21="","",--AND(Itineraries!$E21&gt;=Filter_Options!$G$18,Itineraries!$E21&lt;=Filter_Options!$H$18))</f>
      </c>
      <c r="T21" s="10">
        <f>IF($A21="","",--AND(Itineraries!$E21&gt;=Filter_Options!$G$19,Itineraries!$E21&lt;=Filter_Options!$H$19))</f>
      </c>
      <c r="U21" s="10">
        <f>IF($A21="","",--((IF(Filter_Options!$I$20="",0,COUNTIFS(Itinerary_Tags!$A:$A,$A21,Itinerary_Tags!$B:$B,Filter_Options!$I$20))+IF(Filter_Options!$J$20="",0,COUNTIFS(Itinerary_Tags!$A:$A,$A21,Itinerary_Tags!$B:$B,Filter_Options!$J$20))+IF(Filter_Options!$K$20="",0,COUNTIFS(Itinerary_Tags!$A:$A,$A21,Itinerary_Tags!$B:$B,Filter_Options!$K$20)))&gt;0))</f>
      </c>
      <c r="V21" s="10">
        <f>IF($A21="","",--((IF(Filter_Options!$I$21="",0,COUNTIFS(Itinerary_Tags!$A:$A,$A21,Itinerary_Tags!$B:$B,Filter_Options!$I$21))+IF(Filter_Options!$J$21="",0,COUNTIFS(Itinerary_Tags!$A:$A,$A21,Itinerary_Tags!$B:$B,Filter_Options!$J$21))+IF(Filter_Options!$K$21="",0,COUNTIFS(Itinerary_Tags!$A:$A,$A21,Itinerary_Tags!$B:$B,Filter_Options!$K$21)))&gt;0))</f>
      </c>
      <c r="W21" s="10">
        <f>IF($A21="","",--((IF(Filter_Options!$I$22="",0,COUNTIFS(Itinerary_Tags!$A:$A,$A21,Itinerary_Tags!$B:$B,Filter_Options!$I$22))+IF(Filter_Options!$J$22="",0,COUNTIFS(Itinerary_Tags!$A:$A,$A21,Itinerary_Tags!$B:$B,Filter_Options!$J$22))+IF(Filter_Options!$K$22="",0,COUNTIFS(Itinerary_Tags!$A:$A,$A21,Itinerary_Tags!$B:$B,Filter_Options!$K$22)))&gt;0))</f>
      </c>
      <c r="X21" s="10">
        <f>IF($A21="","",--((IF(Filter_Options!$I$23="",0,COUNTIFS(Itinerary_Tags!$A:$A,$A21,Itinerary_Tags!$B:$B,Filter_Options!$I$23))+IF(Filter_Options!$J$23="",0,COUNTIFS(Itinerary_Tags!$A:$A,$A21,Itinerary_Tags!$B:$B,Filter_Options!$J$23))+IF(Filter_Options!$K$23="",0,COUNTIFS(Itinerary_Tags!$A:$A,$A21,Itinerary_Tags!$B:$B,Filter_Options!$K$23)))&gt;0))</f>
      </c>
      <c r="Y21" s="10">
        <f>IF($A21="","",--((IF(Filter_Options!$I$24="",0,COUNTIFS(Itinerary_Tags!$A:$A,$A21,Itinerary_Tags!$B:$B,Filter_Options!$I$24))+IF(Filter_Options!$J$24="",0,COUNTIFS(Itinerary_Tags!$A:$A,$A21,Itinerary_Tags!$B:$B,Filter_Options!$J$24))+IF(Filter_Options!$K$24="",0,COUNTIFS(Itinerary_Tags!$A:$A,$A21,Itinerary_Tags!$B:$B,Filter_Options!$K$24)))&gt;0))</f>
      </c>
      <c r="Z21" s="10">
        <f>IF($A21="","",--((IF(Filter_Options!$I$25="",0,COUNTIFS(Itinerary_Tags!$A:$A,$A21,Itinerary_Tags!$B:$B,Filter_Options!$I$25))+IF(Filter_Options!$J$25="",0,COUNTIFS(Itinerary_Tags!$A:$A,$A21,Itinerary_Tags!$B:$B,Filter_Options!$J$25))+IF(Filter_Options!$K$25="",0,COUNTIFS(Itinerary_Tags!$A:$A,$A21,Itinerary_Tags!$B:$B,Filter_Options!$K$25)))&gt;0))</f>
      </c>
      <c r="AA21" s="10">
        <f>IF($A21="","",--((IF(Filter_Options!$I$26="",0,COUNTIFS(Itinerary_Tags!$A:$A,$A21,Itinerary_Tags!$B:$B,Filter_Options!$I$26))+IF(Filter_Options!$J$26="",0,COUNTIFS(Itinerary_Tags!$A:$A,$A21,Itinerary_Tags!$B:$B,Filter_Options!$J$26))+IF(Filter_Options!$K$26="",0,COUNTIFS(Itinerary_Tags!$A:$A,$A21,Itinerary_Tags!$B:$B,Filter_Options!$K$26)))&gt;0))</f>
      </c>
      <c r="AB21" s="10">
        <f>IF($A21="","",--((IF(Filter_Options!$I$27="",0,COUNTIFS(Itinerary_Tags!$A:$A,$A21,Itinerary_Tags!$B:$B,Filter_Options!$I$27))+IF(Filter_Options!$J$27="",0,COUNTIFS(Itinerary_Tags!$A:$A,$A21,Itinerary_Tags!$B:$B,Filter_Options!$J$27))+IF(Filter_Options!$K$27="",0,COUNTIFS(Itinerary_Tags!$A:$A,$A21,Itinerary_Tags!$B:$B,Filter_Options!$K$27)))&gt;0))</f>
      </c>
      <c r="AC21" s="10">
        <f>IF($A21="","",--((IF(Filter_Options!$I$28="",0,COUNTIFS(Itinerary_Tags!$A:$A,$A21,Itinerary_Tags!$B:$B,Filter_Options!$I$28))+IF(Filter_Options!$J$28="",0,COUNTIFS(Itinerary_Tags!$A:$A,$A21,Itinerary_Tags!$B:$B,Filter_Options!$J$28))+IF(Filter_Options!$K$28="",0,COUNTIFS(Itinerary_Tags!$A:$A,$A21,Itinerary_Tags!$B:$B,Filter_Options!$K$28)))&gt;0))</f>
      </c>
      <c r="AD21" s="10">
        <f>IF($A21="","",--((IF(Filter_Options!$I$29="",0,COUNTIFS(Itinerary_Tags!$A:$A,$A21,Itinerary_Tags!$B:$B,Filter_Options!$I$29))+IF(Filter_Options!$J$29="",0,COUNTIFS(Itinerary_Tags!$A:$A,$A21,Itinerary_Tags!$B:$B,Filter_Options!$J$29))+IF(Filter_Options!$K$29="",0,COUNTIFS(Itinerary_Tags!$A:$A,$A21,Itinerary_Tags!$B:$B,Filter_Options!$K$29)))&gt;0))</f>
      </c>
      <c r="AE21" s="10">
        <f>IF($A21="","",--((IF(Filter_Options!$I$30="",0,COUNTIFS(Itinerary_Tags!$A:$A,$A21,Itinerary_Tags!$B:$B,Filter_Options!$I$30))+IF(Filter_Options!$J$30="",0,COUNTIFS(Itinerary_Tags!$A:$A,$A21,Itinerary_Tags!$B:$B,Filter_Options!$J$30))+IF(Filter_Options!$K$30="",0,COUNTIFS(Itinerary_Tags!$A:$A,$A21,Itinerary_Tags!$B:$B,Filter_Options!$K$30)))&gt;0))</f>
      </c>
      <c r="AF21" s="10">
        <f>IF($A21="","",--((IF(Filter_Options!$I$31="",0,COUNTIFS(Itinerary_Tags!$A:$A,$A21,Itinerary_Tags!$B:$B,Filter_Options!$I$31))+IF(Filter_Options!$J$31="",0,COUNTIFS(Itinerary_Tags!$A:$A,$A21,Itinerary_Tags!$B:$B,Filter_Options!$J$31))+IF(Filter_Options!$K$31="",0,COUNTIFS(Itinerary_Tags!$A:$A,$A21,Itinerary_Tags!$B:$B,Filter_Options!$K$31)))&gt;0))</f>
      </c>
      <c r="AG21" s="10">
        <f>IF($A21="","",--((IF(Filter_Options!$I$32="",0,COUNTIFS(Itinerary_Tags!$A:$A,$A21,Itinerary_Tags!$B:$B,Filter_Options!$I$32))+IF(Filter_Options!$J$32="",0,COUNTIFS(Itinerary_Tags!$A:$A,$A21,Itinerary_Tags!$B:$B,Filter_Options!$J$32))+IF(Filter_Options!$K$32="",0,COUNTIFS(Itinerary_Tags!$A:$A,$A21,Itinerary_Tags!$B:$B,Filter_Options!$K$32)))&gt;0))</f>
      </c>
      <c r="AH21" s="10">
        <f>IF($A21="","",--((IF(Filter_Options!$I$33="",0,COUNTIFS(Itinerary_Tags!$A:$A,$A21,Itinerary_Tags!$B:$B,Filter_Options!$I$33))+IF(Filter_Options!$J$33="",0,COUNTIFS(Itinerary_Tags!$A:$A,$A21,Itinerary_Tags!$B:$B,Filter_Options!$J$33))+IF(Filter_Options!$K$33="",0,COUNTIFS(Itinerary_Tags!$A:$A,$A21,Itinerary_Tags!$B:$B,Filter_Options!$K$33)))&gt;0))</f>
      </c>
      <c r="AI21" s="10">
        <f>IF($A21="","",--((IF(Filter_Options!$I$34="",0,COUNTIFS(Itinerary_Tags!$A:$A,$A21,Itinerary_Tags!$B:$B,Filter_Options!$I$34))+IF(Filter_Options!$J$34="",0,COUNTIFS(Itinerary_Tags!$A:$A,$A21,Itinerary_Tags!$B:$B,Filter_Options!$J$34))+IF(Filter_Options!$K$34="",0,COUNTIFS(Itinerary_Tags!$A:$A,$A21,Itinerary_Tags!$B:$B,Filter_Options!$K$34)))&gt;0))</f>
      </c>
      <c r="AJ21" s="10">
        <f>IF($A21="","",--((IF(Filter_Options!$I$35="",0,COUNTIFS(Itinerary_Tags!$A:$A,$A21,Itinerary_Tags!$B:$B,Filter_Options!$I$35))+IF(Filter_Options!$J$35="",0,COUNTIFS(Itinerary_Tags!$A:$A,$A21,Itinerary_Tags!$B:$B,Filter_Options!$J$35))+IF(Filter_Options!$K$35="",0,COUNTIFS(Itinerary_Tags!$A:$A,$A21,Itinerary_Tags!$B:$B,Filter_Options!$K$35)))&gt;0))</f>
      </c>
      <c r="AK21" s="10">
        <f>IF($A21="","",--((IF(Filter_Options!$I$36="",0,COUNTIFS(Itinerary_Tags!$A:$A,$A21,Itinerary_Tags!$B:$B,Filter_Options!$I$36))+IF(Filter_Options!$J$36="",0,COUNTIFS(Itinerary_Tags!$A:$A,$A21,Itinerary_Tags!$B:$B,Filter_Options!$J$36))+IF(Filter_Options!$K$36="",0,COUNTIFS(Itinerary_Tags!$A:$A,$A21,Itinerary_Tags!$B:$B,Filter_Options!$K$36)))&gt;0))</f>
      </c>
      <c r="AL21" s="10">
        <f>IF($A21="","",--((IF(Filter_Options!$I$37="",0,COUNTIFS(Itinerary_Tags!$A:$A,$A21,Itinerary_Tags!$B:$B,Filter_Options!$I$37))+IF(Filter_Options!$J$37="",0,COUNTIFS(Itinerary_Tags!$A:$A,$A21,Itinerary_Tags!$B:$B,Filter_Options!$J$37))+IF(Filter_Options!$K$37="",0,COUNTIFS(Itinerary_Tags!$A:$A,$A21,Itinerary_Tags!$B:$B,Filter_Options!$K$37)))&gt;0))</f>
      </c>
    </row>
    <row r="22" spans="1:38" x14ac:dyDescent="0.25">
      <c r="A22" s="7">
        <f>IF(Itineraries!A22="","",Itineraries!A22)</f>
      </c>
      <c r="B22" s="7">
        <f>IF(Itineraries!A22="","",Itineraries!C22)</f>
      </c>
      <c r="C22" s="10">
        <f>IF($A22="","",--(Itineraries!$J22=Filter_Options!$F$2))</f>
      </c>
      <c r="D22" s="10">
        <f>IF($A22="","",--(Itineraries!$J22=Filter_Options!$F$3))</f>
      </c>
      <c r="E22" s="10">
        <f>IF($A22="","",--(Itineraries!$J22=Filter_Options!$F$4))</f>
      </c>
      <c r="F22" s="10">
        <f>IF($A22="","",--(Itineraries!$J22=Filter_Options!$F$5))</f>
      </c>
      <c r="G22" s="10">
        <f>IF($A22="","",--(Itineraries!$J22=Filter_Options!$F$6))</f>
      </c>
      <c r="H22" s="10">
        <f>IF($A22="","",--(Itineraries!$J22=Filter_Options!$F$7))</f>
      </c>
      <c r="I22" s="10">
        <f>IF($A22="","",--AND(Itineraries!$K22&lt;=Filter_Options!$H$8,Itineraries!$L22&gt;=Filter_Options!$G$8))</f>
      </c>
      <c r="J22" s="10">
        <f>IF($A22="","",--AND(Itineraries!$K22&lt;=Filter_Options!$H$9,Itineraries!$L22&gt;=Filter_Options!$G$9))</f>
      </c>
      <c r="K22" s="10">
        <f>IF($A22="","",--AND(Itineraries!$K22&lt;=Filter_Options!$H$10,Itineraries!$L22&gt;=Filter_Options!$G$10))</f>
      </c>
      <c r="L22" s="10">
        <f>IF($A22="","",--AND(Itineraries!$K22&lt;=Filter_Options!$H$11,Itineraries!$L22&gt;=Filter_Options!$G$11))</f>
      </c>
      <c r="M22" s="10">
        <f>IF($A22="","",--AND(Itineraries!$K22&lt;=Filter_Options!$H$12,Itineraries!$L22&gt;=Filter_Options!$G$12))</f>
      </c>
      <c r="N22" s="10">
        <f>IF($A22="","",--AND(Itineraries!$K22&lt;=Filter_Options!$H$13,Itineraries!$L22&gt;=Filter_Options!$G$13))</f>
      </c>
      <c r="O22" s="10">
        <f>IF($A22="","",--AND(Itineraries!$E22&gt;=Filter_Options!$G$14,Itineraries!$E22&lt;=Filter_Options!$H$14))</f>
      </c>
      <c r="P22" s="10">
        <f>IF($A22="","",--AND(Itineraries!$E22&gt;=Filter_Options!$G$15,Itineraries!$E22&lt;=Filter_Options!$H$15))</f>
      </c>
      <c r="Q22" s="10">
        <f>IF($A22="","",--AND(Itineraries!$E22&gt;=Filter_Options!$G$16,Itineraries!$E22&lt;=Filter_Options!$H$16))</f>
      </c>
      <c r="R22" s="10">
        <f>IF($A22="","",--AND(Itineraries!$E22&gt;=Filter_Options!$G$17,Itineraries!$E22&lt;=Filter_Options!$H$17))</f>
      </c>
      <c r="S22" s="10">
        <f>IF($A22="","",--AND(Itineraries!$E22&gt;=Filter_Options!$G$18,Itineraries!$E22&lt;=Filter_Options!$H$18))</f>
      </c>
      <c r="T22" s="10">
        <f>IF($A22="","",--AND(Itineraries!$E22&gt;=Filter_Options!$G$19,Itineraries!$E22&lt;=Filter_Options!$H$19))</f>
      </c>
      <c r="U22" s="10">
        <f>IF($A22="","",--((IF(Filter_Options!$I$20="",0,COUNTIFS(Itinerary_Tags!$A:$A,$A22,Itinerary_Tags!$B:$B,Filter_Options!$I$20))+IF(Filter_Options!$J$20="",0,COUNTIFS(Itinerary_Tags!$A:$A,$A22,Itinerary_Tags!$B:$B,Filter_Options!$J$20))+IF(Filter_Options!$K$20="",0,COUNTIFS(Itinerary_Tags!$A:$A,$A22,Itinerary_Tags!$B:$B,Filter_Options!$K$20)))&gt;0))</f>
      </c>
      <c r="V22" s="10">
        <f>IF($A22="","",--((IF(Filter_Options!$I$21="",0,COUNTIFS(Itinerary_Tags!$A:$A,$A22,Itinerary_Tags!$B:$B,Filter_Options!$I$21))+IF(Filter_Options!$J$21="",0,COUNTIFS(Itinerary_Tags!$A:$A,$A22,Itinerary_Tags!$B:$B,Filter_Options!$J$21))+IF(Filter_Options!$K$21="",0,COUNTIFS(Itinerary_Tags!$A:$A,$A22,Itinerary_Tags!$B:$B,Filter_Options!$K$21)))&gt;0))</f>
      </c>
      <c r="W22" s="10">
        <f>IF($A22="","",--((IF(Filter_Options!$I$22="",0,COUNTIFS(Itinerary_Tags!$A:$A,$A22,Itinerary_Tags!$B:$B,Filter_Options!$I$22))+IF(Filter_Options!$J$22="",0,COUNTIFS(Itinerary_Tags!$A:$A,$A22,Itinerary_Tags!$B:$B,Filter_Options!$J$22))+IF(Filter_Options!$K$22="",0,COUNTIFS(Itinerary_Tags!$A:$A,$A22,Itinerary_Tags!$B:$B,Filter_Options!$K$22)))&gt;0))</f>
      </c>
      <c r="X22" s="10">
        <f>IF($A22="","",--((IF(Filter_Options!$I$23="",0,COUNTIFS(Itinerary_Tags!$A:$A,$A22,Itinerary_Tags!$B:$B,Filter_Options!$I$23))+IF(Filter_Options!$J$23="",0,COUNTIFS(Itinerary_Tags!$A:$A,$A22,Itinerary_Tags!$B:$B,Filter_Options!$J$23))+IF(Filter_Options!$K$23="",0,COUNTIFS(Itinerary_Tags!$A:$A,$A22,Itinerary_Tags!$B:$B,Filter_Options!$K$23)))&gt;0))</f>
      </c>
      <c r="Y22" s="10">
        <f>IF($A22="","",--((IF(Filter_Options!$I$24="",0,COUNTIFS(Itinerary_Tags!$A:$A,$A22,Itinerary_Tags!$B:$B,Filter_Options!$I$24))+IF(Filter_Options!$J$24="",0,COUNTIFS(Itinerary_Tags!$A:$A,$A22,Itinerary_Tags!$B:$B,Filter_Options!$J$24))+IF(Filter_Options!$K$24="",0,COUNTIFS(Itinerary_Tags!$A:$A,$A22,Itinerary_Tags!$B:$B,Filter_Options!$K$24)))&gt;0))</f>
      </c>
      <c r="Z22" s="10">
        <f>IF($A22="","",--((IF(Filter_Options!$I$25="",0,COUNTIFS(Itinerary_Tags!$A:$A,$A22,Itinerary_Tags!$B:$B,Filter_Options!$I$25))+IF(Filter_Options!$J$25="",0,COUNTIFS(Itinerary_Tags!$A:$A,$A22,Itinerary_Tags!$B:$B,Filter_Options!$J$25))+IF(Filter_Options!$K$25="",0,COUNTIFS(Itinerary_Tags!$A:$A,$A22,Itinerary_Tags!$B:$B,Filter_Options!$K$25)))&gt;0))</f>
      </c>
      <c r="AA22" s="10">
        <f>IF($A22="","",--((IF(Filter_Options!$I$26="",0,COUNTIFS(Itinerary_Tags!$A:$A,$A22,Itinerary_Tags!$B:$B,Filter_Options!$I$26))+IF(Filter_Options!$J$26="",0,COUNTIFS(Itinerary_Tags!$A:$A,$A22,Itinerary_Tags!$B:$B,Filter_Options!$J$26))+IF(Filter_Options!$K$26="",0,COUNTIFS(Itinerary_Tags!$A:$A,$A22,Itinerary_Tags!$B:$B,Filter_Options!$K$26)))&gt;0))</f>
      </c>
      <c r="AB22" s="10">
        <f>IF($A22="","",--((IF(Filter_Options!$I$27="",0,COUNTIFS(Itinerary_Tags!$A:$A,$A22,Itinerary_Tags!$B:$B,Filter_Options!$I$27))+IF(Filter_Options!$J$27="",0,COUNTIFS(Itinerary_Tags!$A:$A,$A22,Itinerary_Tags!$B:$B,Filter_Options!$J$27))+IF(Filter_Options!$K$27="",0,COUNTIFS(Itinerary_Tags!$A:$A,$A22,Itinerary_Tags!$B:$B,Filter_Options!$K$27)))&gt;0))</f>
      </c>
      <c r="AC22" s="10">
        <f>IF($A22="","",--((IF(Filter_Options!$I$28="",0,COUNTIFS(Itinerary_Tags!$A:$A,$A22,Itinerary_Tags!$B:$B,Filter_Options!$I$28))+IF(Filter_Options!$J$28="",0,COUNTIFS(Itinerary_Tags!$A:$A,$A22,Itinerary_Tags!$B:$B,Filter_Options!$J$28))+IF(Filter_Options!$K$28="",0,COUNTIFS(Itinerary_Tags!$A:$A,$A22,Itinerary_Tags!$B:$B,Filter_Options!$K$28)))&gt;0))</f>
      </c>
      <c r="AD22" s="10">
        <f>IF($A22="","",--((IF(Filter_Options!$I$29="",0,COUNTIFS(Itinerary_Tags!$A:$A,$A22,Itinerary_Tags!$B:$B,Filter_Options!$I$29))+IF(Filter_Options!$J$29="",0,COUNTIFS(Itinerary_Tags!$A:$A,$A22,Itinerary_Tags!$B:$B,Filter_Options!$J$29))+IF(Filter_Options!$K$29="",0,COUNTIFS(Itinerary_Tags!$A:$A,$A22,Itinerary_Tags!$B:$B,Filter_Options!$K$29)))&gt;0))</f>
      </c>
      <c r="AE22" s="10">
        <f>IF($A22="","",--((IF(Filter_Options!$I$30="",0,COUNTIFS(Itinerary_Tags!$A:$A,$A22,Itinerary_Tags!$B:$B,Filter_Options!$I$30))+IF(Filter_Options!$J$30="",0,COUNTIFS(Itinerary_Tags!$A:$A,$A22,Itinerary_Tags!$B:$B,Filter_Options!$J$30))+IF(Filter_Options!$K$30="",0,COUNTIFS(Itinerary_Tags!$A:$A,$A22,Itinerary_Tags!$B:$B,Filter_Options!$K$30)))&gt;0))</f>
      </c>
      <c r="AF22" s="10">
        <f>IF($A22="","",--((IF(Filter_Options!$I$31="",0,COUNTIFS(Itinerary_Tags!$A:$A,$A22,Itinerary_Tags!$B:$B,Filter_Options!$I$31))+IF(Filter_Options!$J$31="",0,COUNTIFS(Itinerary_Tags!$A:$A,$A22,Itinerary_Tags!$B:$B,Filter_Options!$J$31))+IF(Filter_Options!$K$31="",0,COUNTIFS(Itinerary_Tags!$A:$A,$A22,Itinerary_Tags!$B:$B,Filter_Options!$K$31)))&gt;0))</f>
      </c>
      <c r="AG22" s="10">
        <f>IF($A22="","",--((IF(Filter_Options!$I$32="",0,COUNTIFS(Itinerary_Tags!$A:$A,$A22,Itinerary_Tags!$B:$B,Filter_Options!$I$32))+IF(Filter_Options!$J$32="",0,COUNTIFS(Itinerary_Tags!$A:$A,$A22,Itinerary_Tags!$B:$B,Filter_Options!$J$32))+IF(Filter_Options!$K$32="",0,COUNTIFS(Itinerary_Tags!$A:$A,$A22,Itinerary_Tags!$B:$B,Filter_Options!$K$32)))&gt;0))</f>
      </c>
      <c r="AH22" s="10">
        <f>IF($A22="","",--((IF(Filter_Options!$I$33="",0,COUNTIFS(Itinerary_Tags!$A:$A,$A22,Itinerary_Tags!$B:$B,Filter_Options!$I$33))+IF(Filter_Options!$J$33="",0,COUNTIFS(Itinerary_Tags!$A:$A,$A22,Itinerary_Tags!$B:$B,Filter_Options!$J$33))+IF(Filter_Options!$K$33="",0,COUNTIFS(Itinerary_Tags!$A:$A,$A22,Itinerary_Tags!$B:$B,Filter_Options!$K$33)))&gt;0))</f>
      </c>
      <c r="AI22" s="10">
        <f>IF($A22="","",--((IF(Filter_Options!$I$34="",0,COUNTIFS(Itinerary_Tags!$A:$A,$A22,Itinerary_Tags!$B:$B,Filter_Options!$I$34))+IF(Filter_Options!$J$34="",0,COUNTIFS(Itinerary_Tags!$A:$A,$A22,Itinerary_Tags!$B:$B,Filter_Options!$J$34))+IF(Filter_Options!$K$34="",0,COUNTIFS(Itinerary_Tags!$A:$A,$A22,Itinerary_Tags!$B:$B,Filter_Options!$K$34)))&gt;0))</f>
      </c>
      <c r="AJ22" s="10">
        <f>IF($A22="","",--((IF(Filter_Options!$I$35="",0,COUNTIFS(Itinerary_Tags!$A:$A,$A22,Itinerary_Tags!$B:$B,Filter_Options!$I$35))+IF(Filter_Options!$J$35="",0,COUNTIFS(Itinerary_Tags!$A:$A,$A22,Itinerary_Tags!$B:$B,Filter_Options!$J$35))+IF(Filter_Options!$K$35="",0,COUNTIFS(Itinerary_Tags!$A:$A,$A22,Itinerary_Tags!$B:$B,Filter_Options!$K$35)))&gt;0))</f>
      </c>
      <c r="AK22" s="10">
        <f>IF($A22="","",--((IF(Filter_Options!$I$36="",0,COUNTIFS(Itinerary_Tags!$A:$A,$A22,Itinerary_Tags!$B:$B,Filter_Options!$I$36))+IF(Filter_Options!$J$36="",0,COUNTIFS(Itinerary_Tags!$A:$A,$A22,Itinerary_Tags!$B:$B,Filter_Options!$J$36))+IF(Filter_Options!$K$36="",0,COUNTIFS(Itinerary_Tags!$A:$A,$A22,Itinerary_Tags!$B:$B,Filter_Options!$K$36)))&gt;0))</f>
      </c>
      <c r="AL22" s="10">
        <f>IF($A22="","",--((IF(Filter_Options!$I$37="",0,COUNTIFS(Itinerary_Tags!$A:$A,$A22,Itinerary_Tags!$B:$B,Filter_Options!$I$37))+IF(Filter_Options!$J$37="",0,COUNTIFS(Itinerary_Tags!$A:$A,$A22,Itinerary_Tags!$B:$B,Filter_Options!$J$37))+IF(Filter_Options!$K$37="",0,COUNTIFS(Itinerary_Tags!$A:$A,$A22,Itinerary_Tags!$B:$B,Filter_Options!$K$37)))&gt;0))</f>
      </c>
    </row>
    <row r="23" spans="1:38" x14ac:dyDescent="0.25">
      <c r="A23" s="7">
        <f>IF(Itineraries!A23="","",Itineraries!A23)</f>
      </c>
      <c r="B23" s="7">
        <f>IF(Itineraries!A23="","",Itineraries!C23)</f>
      </c>
      <c r="C23" s="10">
        <f>IF($A23="","",--(Itineraries!$J23=Filter_Options!$F$2))</f>
      </c>
      <c r="D23" s="10">
        <f>IF($A23="","",--(Itineraries!$J23=Filter_Options!$F$3))</f>
      </c>
      <c r="E23" s="10">
        <f>IF($A23="","",--(Itineraries!$J23=Filter_Options!$F$4))</f>
      </c>
      <c r="F23" s="10">
        <f>IF($A23="","",--(Itineraries!$J23=Filter_Options!$F$5))</f>
      </c>
      <c r="G23" s="10">
        <f>IF($A23="","",--(Itineraries!$J23=Filter_Options!$F$6))</f>
      </c>
      <c r="H23" s="10">
        <f>IF($A23="","",--(Itineraries!$J23=Filter_Options!$F$7))</f>
      </c>
      <c r="I23" s="10">
        <f>IF($A23="","",--AND(Itineraries!$K23&lt;=Filter_Options!$H$8,Itineraries!$L23&gt;=Filter_Options!$G$8))</f>
      </c>
      <c r="J23" s="10">
        <f>IF($A23="","",--AND(Itineraries!$K23&lt;=Filter_Options!$H$9,Itineraries!$L23&gt;=Filter_Options!$G$9))</f>
      </c>
      <c r="K23" s="10">
        <f>IF($A23="","",--AND(Itineraries!$K23&lt;=Filter_Options!$H$10,Itineraries!$L23&gt;=Filter_Options!$G$10))</f>
      </c>
      <c r="L23" s="10">
        <f>IF($A23="","",--AND(Itineraries!$K23&lt;=Filter_Options!$H$11,Itineraries!$L23&gt;=Filter_Options!$G$11))</f>
      </c>
      <c r="M23" s="10">
        <f>IF($A23="","",--AND(Itineraries!$K23&lt;=Filter_Options!$H$12,Itineraries!$L23&gt;=Filter_Options!$G$12))</f>
      </c>
      <c r="N23" s="10">
        <f>IF($A23="","",--AND(Itineraries!$K23&lt;=Filter_Options!$H$13,Itineraries!$L23&gt;=Filter_Options!$G$13))</f>
      </c>
      <c r="O23" s="10">
        <f>IF($A23="","",--AND(Itineraries!$E23&gt;=Filter_Options!$G$14,Itineraries!$E23&lt;=Filter_Options!$H$14))</f>
      </c>
      <c r="P23" s="10">
        <f>IF($A23="","",--AND(Itineraries!$E23&gt;=Filter_Options!$G$15,Itineraries!$E23&lt;=Filter_Options!$H$15))</f>
      </c>
      <c r="Q23" s="10">
        <f>IF($A23="","",--AND(Itineraries!$E23&gt;=Filter_Options!$G$16,Itineraries!$E23&lt;=Filter_Options!$H$16))</f>
      </c>
      <c r="R23" s="10">
        <f>IF($A23="","",--AND(Itineraries!$E23&gt;=Filter_Options!$G$17,Itineraries!$E23&lt;=Filter_Options!$H$17))</f>
      </c>
      <c r="S23" s="10">
        <f>IF($A23="","",--AND(Itineraries!$E23&gt;=Filter_Options!$G$18,Itineraries!$E23&lt;=Filter_Options!$H$18))</f>
      </c>
      <c r="T23" s="10">
        <f>IF($A23="","",--AND(Itineraries!$E23&gt;=Filter_Options!$G$19,Itineraries!$E23&lt;=Filter_Options!$H$19))</f>
      </c>
      <c r="U23" s="10">
        <f>IF($A23="","",--((IF(Filter_Options!$I$20="",0,COUNTIFS(Itinerary_Tags!$A:$A,$A23,Itinerary_Tags!$B:$B,Filter_Options!$I$20))+IF(Filter_Options!$J$20="",0,COUNTIFS(Itinerary_Tags!$A:$A,$A23,Itinerary_Tags!$B:$B,Filter_Options!$J$20))+IF(Filter_Options!$K$20="",0,COUNTIFS(Itinerary_Tags!$A:$A,$A23,Itinerary_Tags!$B:$B,Filter_Options!$K$20)))&gt;0))</f>
      </c>
      <c r="V23" s="10">
        <f>IF($A23="","",--((IF(Filter_Options!$I$21="",0,COUNTIFS(Itinerary_Tags!$A:$A,$A23,Itinerary_Tags!$B:$B,Filter_Options!$I$21))+IF(Filter_Options!$J$21="",0,COUNTIFS(Itinerary_Tags!$A:$A,$A23,Itinerary_Tags!$B:$B,Filter_Options!$J$21))+IF(Filter_Options!$K$21="",0,COUNTIFS(Itinerary_Tags!$A:$A,$A23,Itinerary_Tags!$B:$B,Filter_Options!$K$21)))&gt;0))</f>
      </c>
      <c r="W23" s="10">
        <f>IF($A23="","",--((IF(Filter_Options!$I$22="",0,COUNTIFS(Itinerary_Tags!$A:$A,$A23,Itinerary_Tags!$B:$B,Filter_Options!$I$22))+IF(Filter_Options!$J$22="",0,COUNTIFS(Itinerary_Tags!$A:$A,$A23,Itinerary_Tags!$B:$B,Filter_Options!$J$22))+IF(Filter_Options!$K$22="",0,COUNTIFS(Itinerary_Tags!$A:$A,$A23,Itinerary_Tags!$B:$B,Filter_Options!$K$22)))&gt;0))</f>
      </c>
      <c r="X23" s="10">
        <f>IF($A23="","",--((IF(Filter_Options!$I$23="",0,COUNTIFS(Itinerary_Tags!$A:$A,$A23,Itinerary_Tags!$B:$B,Filter_Options!$I$23))+IF(Filter_Options!$J$23="",0,COUNTIFS(Itinerary_Tags!$A:$A,$A23,Itinerary_Tags!$B:$B,Filter_Options!$J$23))+IF(Filter_Options!$K$23="",0,COUNTIFS(Itinerary_Tags!$A:$A,$A23,Itinerary_Tags!$B:$B,Filter_Options!$K$23)))&gt;0))</f>
      </c>
      <c r="Y23" s="10">
        <f>IF($A23="","",--((IF(Filter_Options!$I$24="",0,COUNTIFS(Itinerary_Tags!$A:$A,$A23,Itinerary_Tags!$B:$B,Filter_Options!$I$24))+IF(Filter_Options!$J$24="",0,COUNTIFS(Itinerary_Tags!$A:$A,$A23,Itinerary_Tags!$B:$B,Filter_Options!$J$24))+IF(Filter_Options!$K$24="",0,COUNTIFS(Itinerary_Tags!$A:$A,$A23,Itinerary_Tags!$B:$B,Filter_Options!$K$24)))&gt;0))</f>
      </c>
      <c r="Z23" s="10">
        <f>IF($A23="","",--((IF(Filter_Options!$I$25="",0,COUNTIFS(Itinerary_Tags!$A:$A,$A23,Itinerary_Tags!$B:$B,Filter_Options!$I$25))+IF(Filter_Options!$J$25="",0,COUNTIFS(Itinerary_Tags!$A:$A,$A23,Itinerary_Tags!$B:$B,Filter_Options!$J$25))+IF(Filter_Options!$K$25="",0,COUNTIFS(Itinerary_Tags!$A:$A,$A23,Itinerary_Tags!$B:$B,Filter_Options!$K$25)))&gt;0))</f>
      </c>
      <c r="AA23" s="10">
        <f>IF($A23="","",--((IF(Filter_Options!$I$26="",0,COUNTIFS(Itinerary_Tags!$A:$A,$A23,Itinerary_Tags!$B:$B,Filter_Options!$I$26))+IF(Filter_Options!$J$26="",0,COUNTIFS(Itinerary_Tags!$A:$A,$A23,Itinerary_Tags!$B:$B,Filter_Options!$J$26))+IF(Filter_Options!$K$26="",0,COUNTIFS(Itinerary_Tags!$A:$A,$A23,Itinerary_Tags!$B:$B,Filter_Options!$K$26)))&gt;0))</f>
      </c>
      <c r="AB23" s="10">
        <f>IF($A23="","",--((IF(Filter_Options!$I$27="",0,COUNTIFS(Itinerary_Tags!$A:$A,$A23,Itinerary_Tags!$B:$B,Filter_Options!$I$27))+IF(Filter_Options!$J$27="",0,COUNTIFS(Itinerary_Tags!$A:$A,$A23,Itinerary_Tags!$B:$B,Filter_Options!$J$27))+IF(Filter_Options!$K$27="",0,COUNTIFS(Itinerary_Tags!$A:$A,$A23,Itinerary_Tags!$B:$B,Filter_Options!$K$27)))&gt;0))</f>
      </c>
      <c r="AC23" s="10">
        <f>IF($A23="","",--((IF(Filter_Options!$I$28="",0,COUNTIFS(Itinerary_Tags!$A:$A,$A23,Itinerary_Tags!$B:$B,Filter_Options!$I$28))+IF(Filter_Options!$J$28="",0,COUNTIFS(Itinerary_Tags!$A:$A,$A23,Itinerary_Tags!$B:$B,Filter_Options!$J$28))+IF(Filter_Options!$K$28="",0,COUNTIFS(Itinerary_Tags!$A:$A,$A23,Itinerary_Tags!$B:$B,Filter_Options!$K$28)))&gt;0))</f>
      </c>
      <c r="AD23" s="10">
        <f>IF($A23="","",--((IF(Filter_Options!$I$29="",0,COUNTIFS(Itinerary_Tags!$A:$A,$A23,Itinerary_Tags!$B:$B,Filter_Options!$I$29))+IF(Filter_Options!$J$29="",0,COUNTIFS(Itinerary_Tags!$A:$A,$A23,Itinerary_Tags!$B:$B,Filter_Options!$J$29))+IF(Filter_Options!$K$29="",0,COUNTIFS(Itinerary_Tags!$A:$A,$A23,Itinerary_Tags!$B:$B,Filter_Options!$K$29)))&gt;0))</f>
      </c>
      <c r="AE23" s="10">
        <f>IF($A23="","",--((IF(Filter_Options!$I$30="",0,COUNTIFS(Itinerary_Tags!$A:$A,$A23,Itinerary_Tags!$B:$B,Filter_Options!$I$30))+IF(Filter_Options!$J$30="",0,COUNTIFS(Itinerary_Tags!$A:$A,$A23,Itinerary_Tags!$B:$B,Filter_Options!$J$30))+IF(Filter_Options!$K$30="",0,COUNTIFS(Itinerary_Tags!$A:$A,$A23,Itinerary_Tags!$B:$B,Filter_Options!$K$30)))&gt;0))</f>
      </c>
      <c r="AF23" s="10">
        <f>IF($A23="","",--((IF(Filter_Options!$I$31="",0,COUNTIFS(Itinerary_Tags!$A:$A,$A23,Itinerary_Tags!$B:$B,Filter_Options!$I$31))+IF(Filter_Options!$J$31="",0,COUNTIFS(Itinerary_Tags!$A:$A,$A23,Itinerary_Tags!$B:$B,Filter_Options!$J$31))+IF(Filter_Options!$K$31="",0,COUNTIFS(Itinerary_Tags!$A:$A,$A23,Itinerary_Tags!$B:$B,Filter_Options!$K$31)))&gt;0))</f>
      </c>
      <c r="AG23" s="10">
        <f>IF($A23="","",--((IF(Filter_Options!$I$32="",0,COUNTIFS(Itinerary_Tags!$A:$A,$A23,Itinerary_Tags!$B:$B,Filter_Options!$I$32))+IF(Filter_Options!$J$32="",0,COUNTIFS(Itinerary_Tags!$A:$A,$A23,Itinerary_Tags!$B:$B,Filter_Options!$J$32))+IF(Filter_Options!$K$32="",0,COUNTIFS(Itinerary_Tags!$A:$A,$A23,Itinerary_Tags!$B:$B,Filter_Options!$K$32)))&gt;0))</f>
      </c>
      <c r="AH23" s="10">
        <f>IF($A23="","",--((IF(Filter_Options!$I$33="",0,COUNTIFS(Itinerary_Tags!$A:$A,$A23,Itinerary_Tags!$B:$B,Filter_Options!$I$33))+IF(Filter_Options!$J$33="",0,COUNTIFS(Itinerary_Tags!$A:$A,$A23,Itinerary_Tags!$B:$B,Filter_Options!$J$33))+IF(Filter_Options!$K$33="",0,COUNTIFS(Itinerary_Tags!$A:$A,$A23,Itinerary_Tags!$B:$B,Filter_Options!$K$33)))&gt;0))</f>
      </c>
      <c r="AI23" s="10">
        <f>IF($A23="","",--((IF(Filter_Options!$I$34="",0,COUNTIFS(Itinerary_Tags!$A:$A,$A23,Itinerary_Tags!$B:$B,Filter_Options!$I$34))+IF(Filter_Options!$J$34="",0,COUNTIFS(Itinerary_Tags!$A:$A,$A23,Itinerary_Tags!$B:$B,Filter_Options!$J$34))+IF(Filter_Options!$K$34="",0,COUNTIFS(Itinerary_Tags!$A:$A,$A23,Itinerary_Tags!$B:$B,Filter_Options!$K$34)))&gt;0))</f>
      </c>
      <c r="AJ23" s="10">
        <f>IF($A23="","",--((IF(Filter_Options!$I$35="",0,COUNTIFS(Itinerary_Tags!$A:$A,$A23,Itinerary_Tags!$B:$B,Filter_Options!$I$35))+IF(Filter_Options!$J$35="",0,COUNTIFS(Itinerary_Tags!$A:$A,$A23,Itinerary_Tags!$B:$B,Filter_Options!$J$35))+IF(Filter_Options!$K$35="",0,COUNTIFS(Itinerary_Tags!$A:$A,$A23,Itinerary_Tags!$B:$B,Filter_Options!$K$35)))&gt;0))</f>
      </c>
      <c r="AK23" s="10">
        <f>IF($A23="","",--((IF(Filter_Options!$I$36="",0,COUNTIFS(Itinerary_Tags!$A:$A,$A23,Itinerary_Tags!$B:$B,Filter_Options!$I$36))+IF(Filter_Options!$J$36="",0,COUNTIFS(Itinerary_Tags!$A:$A,$A23,Itinerary_Tags!$B:$B,Filter_Options!$J$36))+IF(Filter_Options!$K$36="",0,COUNTIFS(Itinerary_Tags!$A:$A,$A23,Itinerary_Tags!$B:$B,Filter_Options!$K$36)))&gt;0))</f>
      </c>
      <c r="AL23" s="10">
        <f>IF($A23="","",--((IF(Filter_Options!$I$37="",0,COUNTIFS(Itinerary_Tags!$A:$A,$A23,Itinerary_Tags!$B:$B,Filter_Options!$I$37))+IF(Filter_Options!$J$37="",0,COUNTIFS(Itinerary_Tags!$A:$A,$A23,Itinerary_Tags!$B:$B,Filter_Options!$J$37))+IF(Filter_Options!$K$37="",0,COUNTIFS(Itinerary_Tags!$A:$A,$A23,Itinerary_Tags!$B:$B,Filter_Options!$K$37)))&gt;0))</f>
      </c>
    </row>
    <row r="24" spans="1:38" x14ac:dyDescent="0.25">
      <c r="A24" s="7">
        <f>IF(Itineraries!A24="","",Itineraries!A24)</f>
      </c>
      <c r="B24" s="7">
        <f>IF(Itineraries!A24="","",Itineraries!C24)</f>
      </c>
      <c r="C24" s="10">
        <f>IF($A24="","",--(Itineraries!$J24=Filter_Options!$F$2))</f>
      </c>
      <c r="D24" s="10">
        <f>IF($A24="","",--(Itineraries!$J24=Filter_Options!$F$3))</f>
      </c>
      <c r="E24" s="10">
        <f>IF($A24="","",--(Itineraries!$J24=Filter_Options!$F$4))</f>
      </c>
      <c r="F24" s="10">
        <f>IF($A24="","",--(Itineraries!$J24=Filter_Options!$F$5))</f>
      </c>
      <c r="G24" s="10">
        <f>IF($A24="","",--(Itineraries!$J24=Filter_Options!$F$6))</f>
      </c>
      <c r="H24" s="10">
        <f>IF($A24="","",--(Itineraries!$J24=Filter_Options!$F$7))</f>
      </c>
      <c r="I24" s="10">
        <f>IF($A24="","",--AND(Itineraries!$K24&lt;=Filter_Options!$H$8,Itineraries!$L24&gt;=Filter_Options!$G$8))</f>
      </c>
      <c r="J24" s="10">
        <f>IF($A24="","",--AND(Itineraries!$K24&lt;=Filter_Options!$H$9,Itineraries!$L24&gt;=Filter_Options!$G$9))</f>
      </c>
      <c r="K24" s="10">
        <f>IF($A24="","",--AND(Itineraries!$K24&lt;=Filter_Options!$H$10,Itineraries!$L24&gt;=Filter_Options!$G$10))</f>
      </c>
      <c r="L24" s="10">
        <f>IF($A24="","",--AND(Itineraries!$K24&lt;=Filter_Options!$H$11,Itineraries!$L24&gt;=Filter_Options!$G$11))</f>
      </c>
      <c r="M24" s="10">
        <f>IF($A24="","",--AND(Itineraries!$K24&lt;=Filter_Options!$H$12,Itineraries!$L24&gt;=Filter_Options!$G$12))</f>
      </c>
      <c r="N24" s="10">
        <f>IF($A24="","",--AND(Itineraries!$K24&lt;=Filter_Options!$H$13,Itineraries!$L24&gt;=Filter_Options!$G$13))</f>
      </c>
      <c r="O24" s="10">
        <f>IF($A24="","",--AND(Itineraries!$E24&gt;=Filter_Options!$G$14,Itineraries!$E24&lt;=Filter_Options!$H$14))</f>
      </c>
      <c r="P24" s="10">
        <f>IF($A24="","",--AND(Itineraries!$E24&gt;=Filter_Options!$G$15,Itineraries!$E24&lt;=Filter_Options!$H$15))</f>
      </c>
      <c r="Q24" s="10">
        <f>IF($A24="","",--AND(Itineraries!$E24&gt;=Filter_Options!$G$16,Itineraries!$E24&lt;=Filter_Options!$H$16))</f>
      </c>
      <c r="R24" s="10">
        <f>IF($A24="","",--AND(Itineraries!$E24&gt;=Filter_Options!$G$17,Itineraries!$E24&lt;=Filter_Options!$H$17))</f>
      </c>
      <c r="S24" s="10">
        <f>IF($A24="","",--AND(Itineraries!$E24&gt;=Filter_Options!$G$18,Itineraries!$E24&lt;=Filter_Options!$H$18))</f>
      </c>
      <c r="T24" s="10">
        <f>IF($A24="","",--AND(Itineraries!$E24&gt;=Filter_Options!$G$19,Itineraries!$E24&lt;=Filter_Options!$H$19))</f>
      </c>
      <c r="U24" s="10">
        <f>IF($A24="","",--((IF(Filter_Options!$I$20="",0,COUNTIFS(Itinerary_Tags!$A:$A,$A24,Itinerary_Tags!$B:$B,Filter_Options!$I$20))+IF(Filter_Options!$J$20="",0,COUNTIFS(Itinerary_Tags!$A:$A,$A24,Itinerary_Tags!$B:$B,Filter_Options!$J$20))+IF(Filter_Options!$K$20="",0,COUNTIFS(Itinerary_Tags!$A:$A,$A24,Itinerary_Tags!$B:$B,Filter_Options!$K$20)))&gt;0))</f>
      </c>
      <c r="V24" s="10">
        <f>IF($A24="","",--((IF(Filter_Options!$I$21="",0,COUNTIFS(Itinerary_Tags!$A:$A,$A24,Itinerary_Tags!$B:$B,Filter_Options!$I$21))+IF(Filter_Options!$J$21="",0,COUNTIFS(Itinerary_Tags!$A:$A,$A24,Itinerary_Tags!$B:$B,Filter_Options!$J$21))+IF(Filter_Options!$K$21="",0,COUNTIFS(Itinerary_Tags!$A:$A,$A24,Itinerary_Tags!$B:$B,Filter_Options!$K$21)))&gt;0))</f>
      </c>
      <c r="W24" s="10">
        <f>IF($A24="","",--((IF(Filter_Options!$I$22="",0,COUNTIFS(Itinerary_Tags!$A:$A,$A24,Itinerary_Tags!$B:$B,Filter_Options!$I$22))+IF(Filter_Options!$J$22="",0,COUNTIFS(Itinerary_Tags!$A:$A,$A24,Itinerary_Tags!$B:$B,Filter_Options!$J$22))+IF(Filter_Options!$K$22="",0,COUNTIFS(Itinerary_Tags!$A:$A,$A24,Itinerary_Tags!$B:$B,Filter_Options!$K$22)))&gt;0))</f>
      </c>
      <c r="X24" s="10">
        <f>IF($A24="","",--((IF(Filter_Options!$I$23="",0,COUNTIFS(Itinerary_Tags!$A:$A,$A24,Itinerary_Tags!$B:$B,Filter_Options!$I$23))+IF(Filter_Options!$J$23="",0,COUNTIFS(Itinerary_Tags!$A:$A,$A24,Itinerary_Tags!$B:$B,Filter_Options!$J$23))+IF(Filter_Options!$K$23="",0,COUNTIFS(Itinerary_Tags!$A:$A,$A24,Itinerary_Tags!$B:$B,Filter_Options!$K$23)))&gt;0))</f>
      </c>
      <c r="Y24" s="10">
        <f>IF($A24="","",--((IF(Filter_Options!$I$24="",0,COUNTIFS(Itinerary_Tags!$A:$A,$A24,Itinerary_Tags!$B:$B,Filter_Options!$I$24))+IF(Filter_Options!$J$24="",0,COUNTIFS(Itinerary_Tags!$A:$A,$A24,Itinerary_Tags!$B:$B,Filter_Options!$J$24))+IF(Filter_Options!$K$24="",0,COUNTIFS(Itinerary_Tags!$A:$A,$A24,Itinerary_Tags!$B:$B,Filter_Options!$K$24)))&gt;0))</f>
      </c>
      <c r="Z24" s="10">
        <f>IF($A24="","",--((IF(Filter_Options!$I$25="",0,COUNTIFS(Itinerary_Tags!$A:$A,$A24,Itinerary_Tags!$B:$B,Filter_Options!$I$25))+IF(Filter_Options!$J$25="",0,COUNTIFS(Itinerary_Tags!$A:$A,$A24,Itinerary_Tags!$B:$B,Filter_Options!$J$25))+IF(Filter_Options!$K$25="",0,COUNTIFS(Itinerary_Tags!$A:$A,$A24,Itinerary_Tags!$B:$B,Filter_Options!$K$25)))&gt;0))</f>
      </c>
      <c r="AA24" s="10">
        <f>IF($A24="","",--((IF(Filter_Options!$I$26="",0,COUNTIFS(Itinerary_Tags!$A:$A,$A24,Itinerary_Tags!$B:$B,Filter_Options!$I$26))+IF(Filter_Options!$J$26="",0,COUNTIFS(Itinerary_Tags!$A:$A,$A24,Itinerary_Tags!$B:$B,Filter_Options!$J$26))+IF(Filter_Options!$K$26="",0,COUNTIFS(Itinerary_Tags!$A:$A,$A24,Itinerary_Tags!$B:$B,Filter_Options!$K$26)))&gt;0))</f>
      </c>
      <c r="AB24" s="10">
        <f>IF($A24="","",--((IF(Filter_Options!$I$27="",0,COUNTIFS(Itinerary_Tags!$A:$A,$A24,Itinerary_Tags!$B:$B,Filter_Options!$I$27))+IF(Filter_Options!$J$27="",0,COUNTIFS(Itinerary_Tags!$A:$A,$A24,Itinerary_Tags!$B:$B,Filter_Options!$J$27))+IF(Filter_Options!$K$27="",0,COUNTIFS(Itinerary_Tags!$A:$A,$A24,Itinerary_Tags!$B:$B,Filter_Options!$K$27)))&gt;0))</f>
      </c>
      <c r="AC24" s="10">
        <f>IF($A24="","",--((IF(Filter_Options!$I$28="",0,COUNTIFS(Itinerary_Tags!$A:$A,$A24,Itinerary_Tags!$B:$B,Filter_Options!$I$28))+IF(Filter_Options!$J$28="",0,COUNTIFS(Itinerary_Tags!$A:$A,$A24,Itinerary_Tags!$B:$B,Filter_Options!$J$28))+IF(Filter_Options!$K$28="",0,COUNTIFS(Itinerary_Tags!$A:$A,$A24,Itinerary_Tags!$B:$B,Filter_Options!$K$28)))&gt;0))</f>
      </c>
      <c r="AD24" s="10">
        <f>IF($A24="","",--((IF(Filter_Options!$I$29="",0,COUNTIFS(Itinerary_Tags!$A:$A,$A24,Itinerary_Tags!$B:$B,Filter_Options!$I$29))+IF(Filter_Options!$J$29="",0,COUNTIFS(Itinerary_Tags!$A:$A,$A24,Itinerary_Tags!$B:$B,Filter_Options!$J$29))+IF(Filter_Options!$K$29="",0,COUNTIFS(Itinerary_Tags!$A:$A,$A24,Itinerary_Tags!$B:$B,Filter_Options!$K$29)))&gt;0))</f>
      </c>
      <c r="AE24" s="10">
        <f>IF($A24="","",--((IF(Filter_Options!$I$30="",0,COUNTIFS(Itinerary_Tags!$A:$A,$A24,Itinerary_Tags!$B:$B,Filter_Options!$I$30))+IF(Filter_Options!$J$30="",0,COUNTIFS(Itinerary_Tags!$A:$A,$A24,Itinerary_Tags!$B:$B,Filter_Options!$J$30))+IF(Filter_Options!$K$30="",0,COUNTIFS(Itinerary_Tags!$A:$A,$A24,Itinerary_Tags!$B:$B,Filter_Options!$K$30)))&gt;0))</f>
      </c>
      <c r="AF24" s="10">
        <f>IF($A24="","",--((IF(Filter_Options!$I$31="",0,COUNTIFS(Itinerary_Tags!$A:$A,$A24,Itinerary_Tags!$B:$B,Filter_Options!$I$31))+IF(Filter_Options!$J$31="",0,COUNTIFS(Itinerary_Tags!$A:$A,$A24,Itinerary_Tags!$B:$B,Filter_Options!$J$31))+IF(Filter_Options!$K$31="",0,COUNTIFS(Itinerary_Tags!$A:$A,$A24,Itinerary_Tags!$B:$B,Filter_Options!$K$31)))&gt;0))</f>
      </c>
      <c r="AG24" s="10">
        <f>IF($A24="","",--((IF(Filter_Options!$I$32="",0,COUNTIFS(Itinerary_Tags!$A:$A,$A24,Itinerary_Tags!$B:$B,Filter_Options!$I$32))+IF(Filter_Options!$J$32="",0,COUNTIFS(Itinerary_Tags!$A:$A,$A24,Itinerary_Tags!$B:$B,Filter_Options!$J$32))+IF(Filter_Options!$K$32="",0,COUNTIFS(Itinerary_Tags!$A:$A,$A24,Itinerary_Tags!$B:$B,Filter_Options!$K$32)))&gt;0))</f>
      </c>
      <c r="AH24" s="10">
        <f>IF($A24="","",--((IF(Filter_Options!$I$33="",0,COUNTIFS(Itinerary_Tags!$A:$A,$A24,Itinerary_Tags!$B:$B,Filter_Options!$I$33))+IF(Filter_Options!$J$33="",0,COUNTIFS(Itinerary_Tags!$A:$A,$A24,Itinerary_Tags!$B:$B,Filter_Options!$J$33))+IF(Filter_Options!$K$33="",0,COUNTIFS(Itinerary_Tags!$A:$A,$A24,Itinerary_Tags!$B:$B,Filter_Options!$K$33)))&gt;0))</f>
      </c>
      <c r="AI24" s="10">
        <f>IF($A24="","",--((IF(Filter_Options!$I$34="",0,COUNTIFS(Itinerary_Tags!$A:$A,$A24,Itinerary_Tags!$B:$B,Filter_Options!$I$34))+IF(Filter_Options!$J$34="",0,COUNTIFS(Itinerary_Tags!$A:$A,$A24,Itinerary_Tags!$B:$B,Filter_Options!$J$34))+IF(Filter_Options!$K$34="",0,COUNTIFS(Itinerary_Tags!$A:$A,$A24,Itinerary_Tags!$B:$B,Filter_Options!$K$34)))&gt;0))</f>
      </c>
      <c r="AJ24" s="10">
        <f>IF($A24="","",--((IF(Filter_Options!$I$35="",0,COUNTIFS(Itinerary_Tags!$A:$A,$A24,Itinerary_Tags!$B:$B,Filter_Options!$I$35))+IF(Filter_Options!$J$35="",0,COUNTIFS(Itinerary_Tags!$A:$A,$A24,Itinerary_Tags!$B:$B,Filter_Options!$J$35))+IF(Filter_Options!$K$35="",0,COUNTIFS(Itinerary_Tags!$A:$A,$A24,Itinerary_Tags!$B:$B,Filter_Options!$K$35)))&gt;0))</f>
      </c>
      <c r="AK24" s="10">
        <f>IF($A24="","",--((IF(Filter_Options!$I$36="",0,COUNTIFS(Itinerary_Tags!$A:$A,$A24,Itinerary_Tags!$B:$B,Filter_Options!$I$36))+IF(Filter_Options!$J$36="",0,COUNTIFS(Itinerary_Tags!$A:$A,$A24,Itinerary_Tags!$B:$B,Filter_Options!$J$36))+IF(Filter_Options!$K$36="",0,COUNTIFS(Itinerary_Tags!$A:$A,$A24,Itinerary_Tags!$B:$B,Filter_Options!$K$36)))&gt;0))</f>
      </c>
      <c r="AL24" s="10">
        <f>IF($A24="","",--((IF(Filter_Options!$I$37="",0,COUNTIFS(Itinerary_Tags!$A:$A,$A24,Itinerary_Tags!$B:$B,Filter_Options!$I$37))+IF(Filter_Options!$J$37="",0,COUNTIFS(Itinerary_Tags!$A:$A,$A24,Itinerary_Tags!$B:$B,Filter_Options!$J$37))+IF(Filter_Options!$K$37="",0,COUNTIFS(Itinerary_Tags!$A:$A,$A24,Itinerary_Tags!$B:$B,Filter_Options!$K$37)))&gt;0))</f>
      </c>
    </row>
    <row r="25" spans="1:38" x14ac:dyDescent="0.25">
      <c r="A25" s="7">
        <f>IF(Itineraries!A25="","",Itineraries!A25)</f>
      </c>
      <c r="B25" s="7">
        <f>IF(Itineraries!A25="","",Itineraries!C25)</f>
      </c>
      <c r="C25" s="10">
        <f>IF($A25="","",--(Itineraries!$J25=Filter_Options!$F$2))</f>
      </c>
      <c r="D25" s="10">
        <f>IF($A25="","",--(Itineraries!$J25=Filter_Options!$F$3))</f>
      </c>
      <c r="E25" s="10">
        <f>IF($A25="","",--(Itineraries!$J25=Filter_Options!$F$4))</f>
      </c>
      <c r="F25" s="10">
        <f>IF($A25="","",--(Itineraries!$J25=Filter_Options!$F$5))</f>
      </c>
      <c r="G25" s="10">
        <f>IF($A25="","",--(Itineraries!$J25=Filter_Options!$F$6))</f>
      </c>
      <c r="H25" s="10">
        <f>IF($A25="","",--(Itineraries!$J25=Filter_Options!$F$7))</f>
      </c>
      <c r="I25" s="10">
        <f>IF($A25="","",--AND(Itineraries!$K25&lt;=Filter_Options!$H$8,Itineraries!$L25&gt;=Filter_Options!$G$8))</f>
      </c>
      <c r="J25" s="10">
        <f>IF($A25="","",--AND(Itineraries!$K25&lt;=Filter_Options!$H$9,Itineraries!$L25&gt;=Filter_Options!$G$9))</f>
      </c>
      <c r="K25" s="10">
        <f>IF($A25="","",--AND(Itineraries!$K25&lt;=Filter_Options!$H$10,Itineraries!$L25&gt;=Filter_Options!$G$10))</f>
      </c>
      <c r="L25" s="10">
        <f>IF($A25="","",--AND(Itineraries!$K25&lt;=Filter_Options!$H$11,Itineraries!$L25&gt;=Filter_Options!$G$11))</f>
      </c>
      <c r="M25" s="10">
        <f>IF($A25="","",--AND(Itineraries!$K25&lt;=Filter_Options!$H$12,Itineraries!$L25&gt;=Filter_Options!$G$12))</f>
      </c>
      <c r="N25" s="10">
        <f>IF($A25="","",--AND(Itineraries!$K25&lt;=Filter_Options!$H$13,Itineraries!$L25&gt;=Filter_Options!$G$13))</f>
      </c>
      <c r="O25" s="10">
        <f>IF($A25="","",--AND(Itineraries!$E25&gt;=Filter_Options!$G$14,Itineraries!$E25&lt;=Filter_Options!$H$14))</f>
      </c>
      <c r="P25" s="10">
        <f>IF($A25="","",--AND(Itineraries!$E25&gt;=Filter_Options!$G$15,Itineraries!$E25&lt;=Filter_Options!$H$15))</f>
      </c>
      <c r="Q25" s="10">
        <f>IF($A25="","",--AND(Itineraries!$E25&gt;=Filter_Options!$G$16,Itineraries!$E25&lt;=Filter_Options!$H$16))</f>
      </c>
      <c r="R25" s="10">
        <f>IF($A25="","",--AND(Itineraries!$E25&gt;=Filter_Options!$G$17,Itineraries!$E25&lt;=Filter_Options!$H$17))</f>
      </c>
      <c r="S25" s="10">
        <f>IF($A25="","",--AND(Itineraries!$E25&gt;=Filter_Options!$G$18,Itineraries!$E25&lt;=Filter_Options!$H$18))</f>
      </c>
      <c r="T25" s="10">
        <f>IF($A25="","",--AND(Itineraries!$E25&gt;=Filter_Options!$G$19,Itineraries!$E25&lt;=Filter_Options!$H$19))</f>
      </c>
      <c r="U25" s="10">
        <f>IF($A25="","",--((IF(Filter_Options!$I$20="",0,COUNTIFS(Itinerary_Tags!$A:$A,$A25,Itinerary_Tags!$B:$B,Filter_Options!$I$20))+IF(Filter_Options!$J$20="",0,COUNTIFS(Itinerary_Tags!$A:$A,$A25,Itinerary_Tags!$B:$B,Filter_Options!$J$20))+IF(Filter_Options!$K$20="",0,COUNTIFS(Itinerary_Tags!$A:$A,$A25,Itinerary_Tags!$B:$B,Filter_Options!$K$20)))&gt;0))</f>
      </c>
      <c r="V25" s="10">
        <f>IF($A25="","",--((IF(Filter_Options!$I$21="",0,COUNTIFS(Itinerary_Tags!$A:$A,$A25,Itinerary_Tags!$B:$B,Filter_Options!$I$21))+IF(Filter_Options!$J$21="",0,COUNTIFS(Itinerary_Tags!$A:$A,$A25,Itinerary_Tags!$B:$B,Filter_Options!$J$21))+IF(Filter_Options!$K$21="",0,COUNTIFS(Itinerary_Tags!$A:$A,$A25,Itinerary_Tags!$B:$B,Filter_Options!$K$21)))&gt;0))</f>
      </c>
      <c r="W25" s="10">
        <f>IF($A25="","",--((IF(Filter_Options!$I$22="",0,COUNTIFS(Itinerary_Tags!$A:$A,$A25,Itinerary_Tags!$B:$B,Filter_Options!$I$22))+IF(Filter_Options!$J$22="",0,COUNTIFS(Itinerary_Tags!$A:$A,$A25,Itinerary_Tags!$B:$B,Filter_Options!$J$22))+IF(Filter_Options!$K$22="",0,COUNTIFS(Itinerary_Tags!$A:$A,$A25,Itinerary_Tags!$B:$B,Filter_Options!$K$22)))&gt;0))</f>
      </c>
      <c r="X25" s="10">
        <f>IF($A25="","",--((IF(Filter_Options!$I$23="",0,COUNTIFS(Itinerary_Tags!$A:$A,$A25,Itinerary_Tags!$B:$B,Filter_Options!$I$23))+IF(Filter_Options!$J$23="",0,COUNTIFS(Itinerary_Tags!$A:$A,$A25,Itinerary_Tags!$B:$B,Filter_Options!$J$23))+IF(Filter_Options!$K$23="",0,COUNTIFS(Itinerary_Tags!$A:$A,$A25,Itinerary_Tags!$B:$B,Filter_Options!$K$23)))&gt;0))</f>
      </c>
      <c r="Y25" s="10">
        <f>IF($A25="","",--((IF(Filter_Options!$I$24="",0,COUNTIFS(Itinerary_Tags!$A:$A,$A25,Itinerary_Tags!$B:$B,Filter_Options!$I$24))+IF(Filter_Options!$J$24="",0,COUNTIFS(Itinerary_Tags!$A:$A,$A25,Itinerary_Tags!$B:$B,Filter_Options!$J$24))+IF(Filter_Options!$K$24="",0,COUNTIFS(Itinerary_Tags!$A:$A,$A25,Itinerary_Tags!$B:$B,Filter_Options!$K$24)))&gt;0))</f>
      </c>
      <c r="Z25" s="10">
        <f>IF($A25="","",--((IF(Filter_Options!$I$25="",0,COUNTIFS(Itinerary_Tags!$A:$A,$A25,Itinerary_Tags!$B:$B,Filter_Options!$I$25))+IF(Filter_Options!$J$25="",0,COUNTIFS(Itinerary_Tags!$A:$A,$A25,Itinerary_Tags!$B:$B,Filter_Options!$J$25))+IF(Filter_Options!$K$25="",0,COUNTIFS(Itinerary_Tags!$A:$A,$A25,Itinerary_Tags!$B:$B,Filter_Options!$K$25)))&gt;0))</f>
      </c>
      <c r="AA25" s="10">
        <f>IF($A25="","",--((IF(Filter_Options!$I$26="",0,COUNTIFS(Itinerary_Tags!$A:$A,$A25,Itinerary_Tags!$B:$B,Filter_Options!$I$26))+IF(Filter_Options!$J$26="",0,COUNTIFS(Itinerary_Tags!$A:$A,$A25,Itinerary_Tags!$B:$B,Filter_Options!$J$26))+IF(Filter_Options!$K$26="",0,COUNTIFS(Itinerary_Tags!$A:$A,$A25,Itinerary_Tags!$B:$B,Filter_Options!$K$26)))&gt;0))</f>
      </c>
      <c r="AB25" s="10">
        <f>IF($A25="","",--((IF(Filter_Options!$I$27="",0,COUNTIFS(Itinerary_Tags!$A:$A,$A25,Itinerary_Tags!$B:$B,Filter_Options!$I$27))+IF(Filter_Options!$J$27="",0,COUNTIFS(Itinerary_Tags!$A:$A,$A25,Itinerary_Tags!$B:$B,Filter_Options!$J$27))+IF(Filter_Options!$K$27="",0,COUNTIFS(Itinerary_Tags!$A:$A,$A25,Itinerary_Tags!$B:$B,Filter_Options!$K$27)))&gt;0))</f>
      </c>
      <c r="AC25" s="10">
        <f>IF($A25="","",--((IF(Filter_Options!$I$28="",0,COUNTIFS(Itinerary_Tags!$A:$A,$A25,Itinerary_Tags!$B:$B,Filter_Options!$I$28))+IF(Filter_Options!$J$28="",0,COUNTIFS(Itinerary_Tags!$A:$A,$A25,Itinerary_Tags!$B:$B,Filter_Options!$J$28))+IF(Filter_Options!$K$28="",0,COUNTIFS(Itinerary_Tags!$A:$A,$A25,Itinerary_Tags!$B:$B,Filter_Options!$K$28)))&gt;0))</f>
      </c>
      <c r="AD25" s="10">
        <f>IF($A25="","",--((IF(Filter_Options!$I$29="",0,COUNTIFS(Itinerary_Tags!$A:$A,$A25,Itinerary_Tags!$B:$B,Filter_Options!$I$29))+IF(Filter_Options!$J$29="",0,COUNTIFS(Itinerary_Tags!$A:$A,$A25,Itinerary_Tags!$B:$B,Filter_Options!$J$29))+IF(Filter_Options!$K$29="",0,COUNTIFS(Itinerary_Tags!$A:$A,$A25,Itinerary_Tags!$B:$B,Filter_Options!$K$29)))&gt;0))</f>
      </c>
      <c r="AE25" s="10">
        <f>IF($A25="","",--((IF(Filter_Options!$I$30="",0,COUNTIFS(Itinerary_Tags!$A:$A,$A25,Itinerary_Tags!$B:$B,Filter_Options!$I$30))+IF(Filter_Options!$J$30="",0,COUNTIFS(Itinerary_Tags!$A:$A,$A25,Itinerary_Tags!$B:$B,Filter_Options!$J$30))+IF(Filter_Options!$K$30="",0,COUNTIFS(Itinerary_Tags!$A:$A,$A25,Itinerary_Tags!$B:$B,Filter_Options!$K$30)))&gt;0))</f>
      </c>
      <c r="AF25" s="10">
        <f>IF($A25="","",--((IF(Filter_Options!$I$31="",0,COUNTIFS(Itinerary_Tags!$A:$A,$A25,Itinerary_Tags!$B:$B,Filter_Options!$I$31))+IF(Filter_Options!$J$31="",0,COUNTIFS(Itinerary_Tags!$A:$A,$A25,Itinerary_Tags!$B:$B,Filter_Options!$J$31))+IF(Filter_Options!$K$31="",0,COUNTIFS(Itinerary_Tags!$A:$A,$A25,Itinerary_Tags!$B:$B,Filter_Options!$K$31)))&gt;0))</f>
      </c>
      <c r="AG25" s="10">
        <f>IF($A25="","",--((IF(Filter_Options!$I$32="",0,COUNTIFS(Itinerary_Tags!$A:$A,$A25,Itinerary_Tags!$B:$B,Filter_Options!$I$32))+IF(Filter_Options!$J$32="",0,COUNTIFS(Itinerary_Tags!$A:$A,$A25,Itinerary_Tags!$B:$B,Filter_Options!$J$32))+IF(Filter_Options!$K$32="",0,COUNTIFS(Itinerary_Tags!$A:$A,$A25,Itinerary_Tags!$B:$B,Filter_Options!$K$32)))&gt;0))</f>
      </c>
      <c r="AH25" s="10">
        <f>IF($A25="","",--((IF(Filter_Options!$I$33="",0,COUNTIFS(Itinerary_Tags!$A:$A,$A25,Itinerary_Tags!$B:$B,Filter_Options!$I$33))+IF(Filter_Options!$J$33="",0,COUNTIFS(Itinerary_Tags!$A:$A,$A25,Itinerary_Tags!$B:$B,Filter_Options!$J$33))+IF(Filter_Options!$K$33="",0,COUNTIFS(Itinerary_Tags!$A:$A,$A25,Itinerary_Tags!$B:$B,Filter_Options!$K$33)))&gt;0))</f>
      </c>
      <c r="AI25" s="10">
        <f>IF($A25="","",--((IF(Filter_Options!$I$34="",0,COUNTIFS(Itinerary_Tags!$A:$A,$A25,Itinerary_Tags!$B:$B,Filter_Options!$I$34))+IF(Filter_Options!$J$34="",0,COUNTIFS(Itinerary_Tags!$A:$A,$A25,Itinerary_Tags!$B:$B,Filter_Options!$J$34))+IF(Filter_Options!$K$34="",0,COUNTIFS(Itinerary_Tags!$A:$A,$A25,Itinerary_Tags!$B:$B,Filter_Options!$K$34)))&gt;0))</f>
      </c>
      <c r="AJ25" s="10">
        <f>IF($A25="","",--((IF(Filter_Options!$I$35="",0,COUNTIFS(Itinerary_Tags!$A:$A,$A25,Itinerary_Tags!$B:$B,Filter_Options!$I$35))+IF(Filter_Options!$J$35="",0,COUNTIFS(Itinerary_Tags!$A:$A,$A25,Itinerary_Tags!$B:$B,Filter_Options!$J$35))+IF(Filter_Options!$K$35="",0,COUNTIFS(Itinerary_Tags!$A:$A,$A25,Itinerary_Tags!$B:$B,Filter_Options!$K$35)))&gt;0))</f>
      </c>
      <c r="AK25" s="10">
        <f>IF($A25="","",--((IF(Filter_Options!$I$36="",0,COUNTIFS(Itinerary_Tags!$A:$A,$A25,Itinerary_Tags!$B:$B,Filter_Options!$I$36))+IF(Filter_Options!$J$36="",0,COUNTIFS(Itinerary_Tags!$A:$A,$A25,Itinerary_Tags!$B:$B,Filter_Options!$J$36))+IF(Filter_Options!$K$36="",0,COUNTIFS(Itinerary_Tags!$A:$A,$A25,Itinerary_Tags!$B:$B,Filter_Options!$K$36)))&gt;0))</f>
      </c>
      <c r="AL25" s="10">
        <f>IF($A25="","",--((IF(Filter_Options!$I$37="",0,COUNTIFS(Itinerary_Tags!$A:$A,$A25,Itinerary_Tags!$B:$B,Filter_Options!$I$37))+IF(Filter_Options!$J$37="",0,COUNTIFS(Itinerary_Tags!$A:$A,$A25,Itinerary_Tags!$B:$B,Filter_Options!$J$37))+IF(Filter_Options!$K$37="",0,COUNTIFS(Itinerary_Tags!$A:$A,$A25,Itinerary_Tags!$B:$B,Filter_Options!$K$37)))&gt;0))</f>
      </c>
    </row>
    <row r="26" spans="1:38" x14ac:dyDescent="0.25">
      <c r="A26" s="7">
        <f>IF(Itineraries!A26="","",Itineraries!A26)</f>
      </c>
      <c r="B26" s="7">
        <f>IF(Itineraries!A26="","",Itineraries!C26)</f>
      </c>
      <c r="C26" s="10">
        <f>IF($A26="","",--(Itineraries!$J26=Filter_Options!$F$2))</f>
      </c>
      <c r="D26" s="10">
        <f>IF($A26="","",--(Itineraries!$J26=Filter_Options!$F$3))</f>
      </c>
      <c r="E26" s="10">
        <f>IF($A26="","",--(Itineraries!$J26=Filter_Options!$F$4))</f>
      </c>
      <c r="F26" s="10">
        <f>IF($A26="","",--(Itineraries!$J26=Filter_Options!$F$5))</f>
      </c>
      <c r="G26" s="10">
        <f>IF($A26="","",--(Itineraries!$J26=Filter_Options!$F$6))</f>
      </c>
      <c r="H26" s="10">
        <f>IF($A26="","",--(Itineraries!$J26=Filter_Options!$F$7))</f>
      </c>
      <c r="I26" s="10">
        <f>IF($A26="","",--AND(Itineraries!$K26&lt;=Filter_Options!$H$8,Itineraries!$L26&gt;=Filter_Options!$G$8))</f>
      </c>
      <c r="J26" s="10">
        <f>IF($A26="","",--AND(Itineraries!$K26&lt;=Filter_Options!$H$9,Itineraries!$L26&gt;=Filter_Options!$G$9))</f>
      </c>
      <c r="K26" s="10">
        <f>IF($A26="","",--AND(Itineraries!$K26&lt;=Filter_Options!$H$10,Itineraries!$L26&gt;=Filter_Options!$G$10))</f>
      </c>
      <c r="L26" s="10">
        <f>IF($A26="","",--AND(Itineraries!$K26&lt;=Filter_Options!$H$11,Itineraries!$L26&gt;=Filter_Options!$G$11))</f>
      </c>
      <c r="M26" s="10">
        <f>IF($A26="","",--AND(Itineraries!$K26&lt;=Filter_Options!$H$12,Itineraries!$L26&gt;=Filter_Options!$G$12))</f>
      </c>
      <c r="N26" s="10">
        <f>IF($A26="","",--AND(Itineraries!$K26&lt;=Filter_Options!$H$13,Itineraries!$L26&gt;=Filter_Options!$G$13))</f>
      </c>
      <c r="O26" s="10">
        <f>IF($A26="","",--AND(Itineraries!$E26&gt;=Filter_Options!$G$14,Itineraries!$E26&lt;=Filter_Options!$H$14))</f>
      </c>
      <c r="P26" s="10">
        <f>IF($A26="","",--AND(Itineraries!$E26&gt;=Filter_Options!$G$15,Itineraries!$E26&lt;=Filter_Options!$H$15))</f>
      </c>
      <c r="Q26" s="10">
        <f>IF($A26="","",--AND(Itineraries!$E26&gt;=Filter_Options!$G$16,Itineraries!$E26&lt;=Filter_Options!$H$16))</f>
      </c>
      <c r="R26" s="10">
        <f>IF($A26="","",--AND(Itineraries!$E26&gt;=Filter_Options!$G$17,Itineraries!$E26&lt;=Filter_Options!$H$17))</f>
      </c>
      <c r="S26" s="10">
        <f>IF($A26="","",--AND(Itineraries!$E26&gt;=Filter_Options!$G$18,Itineraries!$E26&lt;=Filter_Options!$H$18))</f>
      </c>
      <c r="T26" s="10">
        <f>IF($A26="","",--AND(Itineraries!$E26&gt;=Filter_Options!$G$19,Itineraries!$E26&lt;=Filter_Options!$H$19))</f>
      </c>
      <c r="U26" s="10">
        <f>IF($A26="","",--((IF(Filter_Options!$I$20="",0,COUNTIFS(Itinerary_Tags!$A:$A,$A26,Itinerary_Tags!$B:$B,Filter_Options!$I$20))+IF(Filter_Options!$J$20="",0,COUNTIFS(Itinerary_Tags!$A:$A,$A26,Itinerary_Tags!$B:$B,Filter_Options!$J$20))+IF(Filter_Options!$K$20="",0,COUNTIFS(Itinerary_Tags!$A:$A,$A26,Itinerary_Tags!$B:$B,Filter_Options!$K$20)))&gt;0))</f>
      </c>
      <c r="V26" s="10">
        <f>IF($A26="","",--((IF(Filter_Options!$I$21="",0,COUNTIFS(Itinerary_Tags!$A:$A,$A26,Itinerary_Tags!$B:$B,Filter_Options!$I$21))+IF(Filter_Options!$J$21="",0,COUNTIFS(Itinerary_Tags!$A:$A,$A26,Itinerary_Tags!$B:$B,Filter_Options!$J$21))+IF(Filter_Options!$K$21="",0,COUNTIFS(Itinerary_Tags!$A:$A,$A26,Itinerary_Tags!$B:$B,Filter_Options!$K$21)))&gt;0))</f>
      </c>
      <c r="W26" s="10">
        <f>IF($A26="","",--((IF(Filter_Options!$I$22="",0,COUNTIFS(Itinerary_Tags!$A:$A,$A26,Itinerary_Tags!$B:$B,Filter_Options!$I$22))+IF(Filter_Options!$J$22="",0,COUNTIFS(Itinerary_Tags!$A:$A,$A26,Itinerary_Tags!$B:$B,Filter_Options!$J$22))+IF(Filter_Options!$K$22="",0,COUNTIFS(Itinerary_Tags!$A:$A,$A26,Itinerary_Tags!$B:$B,Filter_Options!$K$22)))&gt;0))</f>
      </c>
      <c r="X26" s="10">
        <f>IF($A26="","",--((IF(Filter_Options!$I$23="",0,COUNTIFS(Itinerary_Tags!$A:$A,$A26,Itinerary_Tags!$B:$B,Filter_Options!$I$23))+IF(Filter_Options!$J$23="",0,COUNTIFS(Itinerary_Tags!$A:$A,$A26,Itinerary_Tags!$B:$B,Filter_Options!$J$23))+IF(Filter_Options!$K$23="",0,COUNTIFS(Itinerary_Tags!$A:$A,$A26,Itinerary_Tags!$B:$B,Filter_Options!$K$23)))&gt;0))</f>
      </c>
      <c r="Y26" s="10">
        <f>IF($A26="","",--((IF(Filter_Options!$I$24="",0,COUNTIFS(Itinerary_Tags!$A:$A,$A26,Itinerary_Tags!$B:$B,Filter_Options!$I$24))+IF(Filter_Options!$J$24="",0,COUNTIFS(Itinerary_Tags!$A:$A,$A26,Itinerary_Tags!$B:$B,Filter_Options!$J$24))+IF(Filter_Options!$K$24="",0,COUNTIFS(Itinerary_Tags!$A:$A,$A26,Itinerary_Tags!$B:$B,Filter_Options!$K$24)))&gt;0))</f>
      </c>
      <c r="Z26" s="10">
        <f>IF($A26="","",--((IF(Filter_Options!$I$25="",0,COUNTIFS(Itinerary_Tags!$A:$A,$A26,Itinerary_Tags!$B:$B,Filter_Options!$I$25))+IF(Filter_Options!$J$25="",0,COUNTIFS(Itinerary_Tags!$A:$A,$A26,Itinerary_Tags!$B:$B,Filter_Options!$J$25))+IF(Filter_Options!$K$25="",0,COUNTIFS(Itinerary_Tags!$A:$A,$A26,Itinerary_Tags!$B:$B,Filter_Options!$K$25)))&gt;0))</f>
      </c>
      <c r="AA26" s="10">
        <f>IF($A26="","",--((IF(Filter_Options!$I$26="",0,COUNTIFS(Itinerary_Tags!$A:$A,$A26,Itinerary_Tags!$B:$B,Filter_Options!$I$26))+IF(Filter_Options!$J$26="",0,COUNTIFS(Itinerary_Tags!$A:$A,$A26,Itinerary_Tags!$B:$B,Filter_Options!$J$26))+IF(Filter_Options!$K$26="",0,COUNTIFS(Itinerary_Tags!$A:$A,$A26,Itinerary_Tags!$B:$B,Filter_Options!$K$26)))&gt;0))</f>
      </c>
      <c r="AB26" s="10">
        <f>IF($A26="","",--((IF(Filter_Options!$I$27="",0,COUNTIFS(Itinerary_Tags!$A:$A,$A26,Itinerary_Tags!$B:$B,Filter_Options!$I$27))+IF(Filter_Options!$J$27="",0,COUNTIFS(Itinerary_Tags!$A:$A,$A26,Itinerary_Tags!$B:$B,Filter_Options!$J$27))+IF(Filter_Options!$K$27="",0,COUNTIFS(Itinerary_Tags!$A:$A,$A26,Itinerary_Tags!$B:$B,Filter_Options!$K$27)))&gt;0))</f>
      </c>
      <c r="AC26" s="10">
        <f>IF($A26="","",--((IF(Filter_Options!$I$28="",0,COUNTIFS(Itinerary_Tags!$A:$A,$A26,Itinerary_Tags!$B:$B,Filter_Options!$I$28))+IF(Filter_Options!$J$28="",0,COUNTIFS(Itinerary_Tags!$A:$A,$A26,Itinerary_Tags!$B:$B,Filter_Options!$J$28))+IF(Filter_Options!$K$28="",0,COUNTIFS(Itinerary_Tags!$A:$A,$A26,Itinerary_Tags!$B:$B,Filter_Options!$K$28)))&gt;0))</f>
      </c>
      <c r="AD26" s="10">
        <f>IF($A26="","",--((IF(Filter_Options!$I$29="",0,COUNTIFS(Itinerary_Tags!$A:$A,$A26,Itinerary_Tags!$B:$B,Filter_Options!$I$29))+IF(Filter_Options!$J$29="",0,COUNTIFS(Itinerary_Tags!$A:$A,$A26,Itinerary_Tags!$B:$B,Filter_Options!$J$29))+IF(Filter_Options!$K$29="",0,COUNTIFS(Itinerary_Tags!$A:$A,$A26,Itinerary_Tags!$B:$B,Filter_Options!$K$29)))&gt;0))</f>
      </c>
      <c r="AE26" s="10">
        <f>IF($A26="","",--((IF(Filter_Options!$I$30="",0,COUNTIFS(Itinerary_Tags!$A:$A,$A26,Itinerary_Tags!$B:$B,Filter_Options!$I$30))+IF(Filter_Options!$J$30="",0,COUNTIFS(Itinerary_Tags!$A:$A,$A26,Itinerary_Tags!$B:$B,Filter_Options!$J$30))+IF(Filter_Options!$K$30="",0,COUNTIFS(Itinerary_Tags!$A:$A,$A26,Itinerary_Tags!$B:$B,Filter_Options!$K$30)))&gt;0))</f>
      </c>
      <c r="AF26" s="10">
        <f>IF($A26="","",--((IF(Filter_Options!$I$31="",0,COUNTIFS(Itinerary_Tags!$A:$A,$A26,Itinerary_Tags!$B:$B,Filter_Options!$I$31))+IF(Filter_Options!$J$31="",0,COUNTIFS(Itinerary_Tags!$A:$A,$A26,Itinerary_Tags!$B:$B,Filter_Options!$J$31))+IF(Filter_Options!$K$31="",0,COUNTIFS(Itinerary_Tags!$A:$A,$A26,Itinerary_Tags!$B:$B,Filter_Options!$K$31)))&gt;0))</f>
      </c>
      <c r="AG26" s="10">
        <f>IF($A26="","",--((IF(Filter_Options!$I$32="",0,COUNTIFS(Itinerary_Tags!$A:$A,$A26,Itinerary_Tags!$B:$B,Filter_Options!$I$32))+IF(Filter_Options!$J$32="",0,COUNTIFS(Itinerary_Tags!$A:$A,$A26,Itinerary_Tags!$B:$B,Filter_Options!$J$32))+IF(Filter_Options!$K$32="",0,COUNTIFS(Itinerary_Tags!$A:$A,$A26,Itinerary_Tags!$B:$B,Filter_Options!$K$32)))&gt;0))</f>
      </c>
      <c r="AH26" s="10">
        <f>IF($A26="","",--((IF(Filter_Options!$I$33="",0,COUNTIFS(Itinerary_Tags!$A:$A,$A26,Itinerary_Tags!$B:$B,Filter_Options!$I$33))+IF(Filter_Options!$J$33="",0,COUNTIFS(Itinerary_Tags!$A:$A,$A26,Itinerary_Tags!$B:$B,Filter_Options!$J$33))+IF(Filter_Options!$K$33="",0,COUNTIFS(Itinerary_Tags!$A:$A,$A26,Itinerary_Tags!$B:$B,Filter_Options!$K$33)))&gt;0))</f>
      </c>
      <c r="AI26" s="10">
        <f>IF($A26="","",--((IF(Filter_Options!$I$34="",0,COUNTIFS(Itinerary_Tags!$A:$A,$A26,Itinerary_Tags!$B:$B,Filter_Options!$I$34))+IF(Filter_Options!$J$34="",0,COUNTIFS(Itinerary_Tags!$A:$A,$A26,Itinerary_Tags!$B:$B,Filter_Options!$J$34))+IF(Filter_Options!$K$34="",0,COUNTIFS(Itinerary_Tags!$A:$A,$A26,Itinerary_Tags!$B:$B,Filter_Options!$K$34)))&gt;0))</f>
      </c>
      <c r="AJ26" s="10">
        <f>IF($A26="","",--((IF(Filter_Options!$I$35="",0,COUNTIFS(Itinerary_Tags!$A:$A,$A26,Itinerary_Tags!$B:$B,Filter_Options!$I$35))+IF(Filter_Options!$J$35="",0,COUNTIFS(Itinerary_Tags!$A:$A,$A26,Itinerary_Tags!$B:$B,Filter_Options!$J$35))+IF(Filter_Options!$K$35="",0,COUNTIFS(Itinerary_Tags!$A:$A,$A26,Itinerary_Tags!$B:$B,Filter_Options!$K$35)))&gt;0))</f>
      </c>
      <c r="AK26" s="10">
        <f>IF($A26="","",--((IF(Filter_Options!$I$36="",0,COUNTIFS(Itinerary_Tags!$A:$A,$A26,Itinerary_Tags!$B:$B,Filter_Options!$I$36))+IF(Filter_Options!$J$36="",0,COUNTIFS(Itinerary_Tags!$A:$A,$A26,Itinerary_Tags!$B:$B,Filter_Options!$J$36))+IF(Filter_Options!$K$36="",0,COUNTIFS(Itinerary_Tags!$A:$A,$A26,Itinerary_Tags!$B:$B,Filter_Options!$K$36)))&gt;0))</f>
      </c>
      <c r="AL26" s="10">
        <f>IF($A26="","",--((IF(Filter_Options!$I$37="",0,COUNTIFS(Itinerary_Tags!$A:$A,$A26,Itinerary_Tags!$B:$B,Filter_Options!$I$37))+IF(Filter_Options!$J$37="",0,COUNTIFS(Itinerary_Tags!$A:$A,$A26,Itinerary_Tags!$B:$B,Filter_Options!$J$37))+IF(Filter_Options!$K$37="",0,COUNTIFS(Itinerary_Tags!$A:$A,$A26,Itinerary_Tags!$B:$B,Filter_Options!$K$37)))&gt;0))</f>
      </c>
    </row>
    <row r="27" spans="1:38" x14ac:dyDescent="0.25">
      <c r="A27" s="7">
        <f>IF(Itineraries!A27="","",Itineraries!A27)</f>
      </c>
      <c r="B27" s="7">
        <f>IF(Itineraries!A27="","",Itineraries!C27)</f>
      </c>
      <c r="C27" s="10">
        <f>IF($A27="","",--(Itineraries!$J27=Filter_Options!$F$2))</f>
      </c>
      <c r="D27" s="10">
        <f>IF($A27="","",--(Itineraries!$J27=Filter_Options!$F$3))</f>
      </c>
      <c r="E27" s="10">
        <f>IF($A27="","",--(Itineraries!$J27=Filter_Options!$F$4))</f>
      </c>
      <c r="F27" s="10">
        <f>IF($A27="","",--(Itineraries!$J27=Filter_Options!$F$5))</f>
      </c>
      <c r="G27" s="10">
        <f>IF($A27="","",--(Itineraries!$J27=Filter_Options!$F$6))</f>
      </c>
      <c r="H27" s="10">
        <f>IF($A27="","",--(Itineraries!$J27=Filter_Options!$F$7))</f>
      </c>
      <c r="I27" s="10">
        <f>IF($A27="","",--AND(Itineraries!$K27&lt;=Filter_Options!$H$8,Itineraries!$L27&gt;=Filter_Options!$G$8))</f>
      </c>
      <c r="J27" s="10">
        <f>IF($A27="","",--AND(Itineraries!$K27&lt;=Filter_Options!$H$9,Itineraries!$L27&gt;=Filter_Options!$G$9))</f>
      </c>
      <c r="K27" s="10">
        <f>IF($A27="","",--AND(Itineraries!$K27&lt;=Filter_Options!$H$10,Itineraries!$L27&gt;=Filter_Options!$G$10))</f>
      </c>
      <c r="L27" s="10">
        <f>IF($A27="","",--AND(Itineraries!$K27&lt;=Filter_Options!$H$11,Itineraries!$L27&gt;=Filter_Options!$G$11))</f>
      </c>
      <c r="M27" s="10">
        <f>IF($A27="","",--AND(Itineraries!$K27&lt;=Filter_Options!$H$12,Itineraries!$L27&gt;=Filter_Options!$G$12))</f>
      </c>
      <c r="N27" s="10">
        <f>IF($A27="","",--AND(Itineraries!$K27&lt;=Filter_Options!$H$13,Itineraries!$L27&gt;=Filter_Options!$G$13))</f>
      </c>
      <c r="O27" s="10">
        <f>IF($A27="","",--AND(Itineraries!$E27&gt;=Filter_Options!$G$14,Itineraries!$E27&lt;=Filter_Options!$H$14))</f>
      </c>
      <c r="P27" s="10">
        <f>IF($A27="","",--AND(Itineraries!$E27&gt;=Filter_Options!$G$15,Itineraries!$E27&lt;=Filter_Options!$H$15))</f>
      </c>
      <c r="Q27" s="10">
        <f>IF($A27="","",--AND(Itineraries!$E27&gt;=Filter_Options!$G$16,Itineraries!$E27&lt;=Filter_Options!$H$16))</f>
      </c>
      <c r="R27" s="10">
        <f>IF($A27="","",--AND(Itineraries!$E27&gt;=Filter_Options!$G$17,Itineraries!$E27&lt;=Filter_Options!$H$17))</f>
      </c>
      <c r="S27" s="10">
        <f>IF($A27="","",--AND(Itineraries!$E27&gt;=Filter_Options!$G$18,Itineraries!$E27&lt;=Filter_Options!$H$18))</f>
      </c>
      <c r="T27" s="10">
        <f>IF($A27="","",--AND(Itineraries!$E27&gt;=Filter_Options!$G$19,Itineraries!$E27&lt;=Filter_Options!$H$19))</f>
      </c>
      <c r="U27" s="10">
        <f>IF($A27="","",--((IF(Filter_Options!$I$20="",0,COUNTIFS(Itinerary_Tags!$A:$A,$A27,Itinerary_Tags!$B:$B,Filter_Options!$I$20))+IF(Filter_Options!$J$20="",0,COUNTIFS(Itinerary_Tags!$A:$A,$A27,Itinerary_Tags!$B:$B,Filter_Options!$J$20))+IF(Filter_Options!$K$20="",0,COUNTIFS(Itinerary_Tags!$A:$A,$A27,Itinerary_Tags!$B:$B,Filter_Options!$K$20)))&gt;0))</f>
      </c>
      <c r="V27" s="10">
        <f>IF($A27="","",--((IF(Filter_Options!$I$21="",0,COUNTIFS(Itinerary_Tags!$A:$A,$A27,Itinerary_Tags!$B:$B,Filter_Options!$I$21))+IF(Filter_Options!$J$21="",0,COUNTIFS(Itinerary_Tags!$A:$A,$A27,Itinerary_Tags!$B:$B,Filter_Options!$J$21))+IF(Filter_Options!$K$21="",0,COUNTIFS(Itinerary_Tags!$A:$A,$A27,Itinerary_Tags!$B:$B,Filter_Options!$K$21)))&gt;0))</f>
      </c>
      <c r="W27" s="10">
        <f>IF($A27="","",--((IF(Filter_Options!$I$22="",0,COUNTIFS(Itinerary_Tags!$A:$A,$A27,Itinerary_Tags!$B:$B,Filter_Options!$I$22))+IF(Filter_Options!$J$22="",0,COUNTIFS(Itinerary_Tags!$A:$A,$A27,Itinerary_Tags!$B:$B,Filter_Options!$J$22))+IF(Filter_Options!$K$22="",0,COUNTIFS(Itinerary_Tags!$A:$A,$A27,Itinerary_Tags!$B:$B,Filter_Options!$K$22)))&gt;0))</f>
      </c>
      <c r="X27" s="10">
        <f>IF($A27="","",--((IF(Filter_Options!$I$23="",0,COUNTIFS(Itinerary_Tags!$A:$A,$A27,Itinerary_Tags!$B:$B,Filter_Options!$I$23))+IF(Filter_Options!$J$23="",0,COUNTIFS(Itinerary_Tags!$A:$A,$A27,Itinerary_Tags!$B:$B,Filter_Options!$J$23))+IF(Filter_Options!$K$23="",0,COUNTIFS(Itinerary_Tags!$A:$A,$A27,Itinerary_Tags!$B:$B,Filter_Options!$K$23)))&gt;0))</f>
      </c>
      <c r="Y27" s="10">
        <f>IF($A27="","",--((IF(Filter_Options!$I$24="",0,COUNTIFS(Itinerary_Tags!$A:$A,$A27,Itinerary_Tags!$B:$B,Filter_Options!$I$24))+IF(Filter_Options!$J$24="",0,COUNTIFS(Itinerary_Tags!$A:$A,$A27,Itinerary_Tags!$B:$B,Filter_Options!$J$24))+IF(Filter_Options!$K$24="",0,COUNTIFS(Itinerary_Tags!$A:$A,$A27,Itinerary_Tags!$B:$B,Filter_Options!$K$24)))&gt;0))</f>
      </c>
      <c r="Z27" s="10">
        <f>IF($A27="","",--((IF(Filter_Options!$I$25="",0,COUNTIFS(Itinerary_Tags!$A:$A,$A27,Itinerary_Tags!$B:$B,Filter_Options!$I$25))+IF(Filter_Options!$J$25="",0,COUNTIFS(Itinerary_Tags!$A:$A,$A27,Itinerary_Tags!$B:$B,Filter_Options!$J$25))+IF(Filter_Options!$K$25="",0,COUNTIFS(Itinerary_Tags!$A:$A,$A27,Itinerary_Tags!$B:$B,Filter_Options!$K$25)))&gt;0))</f>
      </c>
      <c r="AA27" s="10">
        <f>IF($A27="","",--((IF(Filter_Options!$I$26="",0,COUNTIFS(Itinerary_Tags!$A:$A,$A27,Itinerary_Tags!$B:$B,Filter_Options!$I$26))+IF(Filter_Options!$J$26="",0,COUNTIFS(Itinerary_Tags!$A:$A,$A27,Itinerary_Tags!$B:$B,Filter_Options!$J$26))+IF(Filter_Options!$K$26="",0,COUNTIFS(Itinerary_Tags!$A:$A,$A27,Itinerary_Tags!$B:$B,Filter_Options!$K$26)))&gt;0))</f>
      </c>
      <c r="AB27" s="10">
        <f>IF($A27="","",--((IF(Filter_Options!$I$27="",0,COUNTIFS(Itinerary_Tags!$A:$A,$A27,Itinerary_Tags!$B:$B,Filter_Options!$I$27))+IF(Filter_Options!$J$27="",0,COUNTIFS(Itinerary_Tags!$A:$A,$A27,Itinerary_Tags!$B:$B,Filter_Options!$J$27))+IF(Filter_Options!$K$27="",0,COUNTIFS(Itinerary_Tags!$A:$A,$A27,Itinerary_Tags!$B:$B,Filter_Options!$K$27)))&gt;0))</f>
      </c>
      <c r="AC27" s="10">
        <f>IF($A27="","",--((IF(Filter_Options!$I$28="",0,COUNTIFS(Itinerary_Tags!$A:$A,$A27,Itinerary_Tags!$B:$B,Filter_Options!$I$28))+IF(Filter_Options!$J$28="",0,COUNTIFS(Itinerary_Tags!$A:$A,$A27,Itinerary_Tags!$B:$B,Filter_Options!$J$28))+IF(Filter_Options!$K$28="",0,COUNTIFS(Itinerary_Tags!$A:$A,$A27,Itinerary_Tags!$B:$B,Filter_Options!$K$28)))&gt;0))</f>
      </c>
      <c r="AD27" s="10">
        <f>IF($A27="","",--((IF(Filter_Options!$I$29="",0,COUNTIFS(Itinerary_Tags!$A:$A,$A27,Itinerary_Tags!$B:$B,Filter_Options!$I$29))+IF(Filter_Options!$J$29="",0,COUNTIFS(Itinerary_Tags!$A:$A,$A27,Itinerary_Tags!$B:$B,Filter_Options!$J$29))+IF(Filter_Options!$K$29="",0,COUNTIFS(Itinerary_Tags!$A:$A,$A27,Itinerary_Tags!$B:$B,Filter_Options!$K$29)))&gt;0))</f>
      </c>
      <c r="AE27" s="10">
        <f>IF($A27="","",--((IF(Filter_Options!$I$30="",0,COUNTIFS(Itinerary_Tags!$A:$A,$A27,Itinerary_Tags!$B:$B,Filter_Options!$I$30))+IF(Filter_Options!$J$30="",0,COUNTIFS(Itinerary_Tags!$A:$A,$A27,Itinerary_Tags!$B:$B,Filter_Options!$J$30))+IF(Filter_Options!$K$30="",0,COUNTIFS(Itinerary_Tags!$A:$A,$A27,Itinerary_Tags!$B:$B,Filter_Options!$K$30)))&gt;0))</f>
      </c>
      <c r="AF27" s="10">
        <f>IF($A27="","",--((IF(Filter_Options!$I$31="",0,COUNTIFS(Itinerary_Tags!$A:$A,$A27,Itinerary_Tags!$B:$B,Filter_Options!$I$31))+IF(Filter_Options!$J$31="",0,COUNTIFS(Itinerary_Tags!$A:$A,$A27,Itinerary_Tags!$B:$B,Filter_Options!$J$31))+IF(Filter_Options!$K$31="",0,COUNTIFS(Itinerary_Tags!$A:$A,$A27,Itinerary_Tags!$B:$B,Filter_Options!$K$31)))&gt;0))</f>
      </c>
      <c r="AG27" s="10">
        <f>IF($A27="","",--((IF(Filter_Options!$I$32="",0,COUNTIFS(Itinerary_Tags!$A:$A,$A27,Itinerary_Tags!$B:$B,Filter_Options!$I$32))+IF(Filter_Options!$J$32="",0,COUNTIFS(Itinerary_Tags!$A:$A,$A27,Itinerary_Tags!$B:$B,Filter_Options!$J$32))+IF(Filter_Options!$K$32="",0,COUNTIFS(Itinerary_Tags!$A:$A,$A27,Itinerary_Tags!$B:$B,Filter_Options!$K$32)))&gt;0))</f>
      </c>
      <c r="AH27" s="10">
        <f>IF($A27="","",--((IF(Filter_Options!$I$33="",0,COUNTIFS(Itinerary_Tags!$A:$A,$A27,Itinerary_Tags!$B:$B,Filter_Options!$I$33))+IF(Filter_Options!$J$33="",0,COUNTIFS(Itinerary_Tags!$A:$A,$A27,Itinerary_Tags!$B:$B,Filter_Options!$J$33))+IF(Filter_Options!$K$33="",0,COUNTIFS(Itinerary_Tags!$A:$A,$A27,Itinerary_Tags!$B:$B,Filter_Options!$K$33)))&gt;0))</f>
      </c>
      <c r="AI27" s="10">
        <f>IF($A27="","",--((IF(Filter_Options!$I$34="",0,COUNTIFS(Itinerary_Tags!$A:$A,$A27,Itinerary_Tags!$B:$B,Filter_Options!$I$34))+IF(Filter_Options!$J$34="",0,COUNTIFS(Itinerary_Tags!$A:$A,$A27,Itinerary_Tags!$B:$B,Filter_Options!$J$34))+IF(Filter_Options!$K$34="",0,COUNTIFS(Itinerary_Tags!$A:$A,$A27,Itinerary_Tags!$B:$B,Filter_Options!$K$34)))&gt;0))</f>
      </c>
      <c r="AJ27" s="10">
        <f>IF($A27="","",--((IF(Filter_Options!$I$35="",0,COUNTIFS(Itinerary_Tags!$A:$A,$A27,Itinerary_Tags!$B:$B,Filter_Options!$I$35))+IF(Filter_Options!$J$35="",0,COUNTIFS(Itinerary_Tags!$A:$A,$A27,Itinerary_Tags!$B:$B,Filter_Options!$J$35))+IF(Filter_Options!$K$35="",0,COUNTIFS(Itinerary_Tags!$A:$A,$A27,Itinerary_Tags!$B:$B,Filter_Options!$K$35)))&gt;0))</f>
      </c>
      <c r="AK27" s="10">
        <f>IF($A27="","",--((IF(Filter_Options!$I$36="",0,COUNTIFS(Itinerary_Tags!$A:$A,$A27,Itinerary_Tags!$B:$B,Filter_Options!$I$36))+IF(Filter_Options!$J$36="",0,COUNTIFS(Itinerary_Tags!$A:$A,$A27,Itinerary_Tags!$B:$B,Filter_Options!$J$36))+IF(Filter_Options!$K$36="",0,COUNTIFS(Itinerary_Tags!$A:$A,$A27,Itinerary_Tags!$B:$B,Filter_Options!$K$36)))&gt;0))</f>
      </c>
      <c r="AL27" s="10">
        <f>IF($A27="","",--((IF(Filter_Options!$I$37="",0,COUNTIFS(Itinerary_Tags!$A:$A,$A27,Itinerary_Tags!$B:$B,Filter_Options!$I$37))+IF(Filter_Options!$J$37="",0,COUNTIFS(Itinerary_Tags!$A:$A,$A27,Itinerary_Tags!$B:$B,Filter_Options!$J$37))+IF(Filter_Options!$K$37="",0,COUNTIFS(Itinerary_Tags!$A:$A,$A27,Itinerary_Tags!$B:$B,Filter_Options!$K$37)))&gt;0))</f>
      </c>
    </row>
    <row r="28" spans="1:38" x14ac:dyDescent="0.25">
      <c r="A28" s="7">
        <f>IF(Itineraries!A28="","",Itineraries!A28)</f>
      </c>
      <c r="B28" s="7">
        <f>IF(Itineraries!A28="","",Itineraries!C28)</f>
      </c>
      <c r="C28" s="10">
        <f>IF($A28="","",--(Itineraries!$J28=Filter_Options!$F$2))</f>
      </c>
      <c r="D28" s="10">
        <f>IF($A28="","",--(Itineraries!$J28=Filter_Options!$F$3))</f>
      </c>
      <c r="E28" s="10">
        <f>IF($A28="","",--(Itineraries!$J28=Filter_Options!$F$4))</f>
      </c>
      <c r="F28" s="10">
        <f>IF($A28="","",--(Itineraries!$J28=Filter_Options!$F$5))</f>
      </c>
      <c r="G28" s="10">
        <f>IF($A28="","",--(Itineraries!$J28=Filter_Options!$F$6))</f>
      </c>
      <c r="H28" s="10">
        <f>IF($A28="","",--(Itineraries!$J28=Filter_Options!$F$7))</f>
      </c>
      <c r="I28" s="10">
        <f>IF($A28="","",--AND(Itineraries!$K28&lt;=Filter_Options!$H$8,Itineraries!$L28&gt;=Filter_Options!$G$8))</f>
      </c>
      <c r="J28" s="10">
        <f>IF($A28="","",--AND(Itineraries!$K28&lt;=Filter_Options!$H$9,Itineraries!$L28&gt;=Filter_Options!$G$9))</f>
      </c>
      <c r="K28" s="10">
        <f>IF($A28="","",--AND(Itineraries!$K28&lt;=Filter_Options!$H$10,Itineraries!$L28&gt;=Filter_Options!$G$10))</f>
      </c>
      <c r="L28" s="10">
        <f>IF($A28="","",--AND(Itineraries!$K28&lt;=Filter_Options!$H$11,Itineraries!$L28&gt;=Filter_Options!$G$11))</f>
      </c>
      <c r="M28" s="10">
        <f>IF($A28="","",--AND(Itineraries!$K28&lt;=Filter_Options!$H$12,Itineraries!$L28&gt;=Filter_Options!$G$12))</f>
      </c>
      <c r="N28" s="10">
        <f>IF($A28="","",--AND(Itineraries!$K28&lt;=Filter_Options!$H$13,Itineraries!$L28&gt;=Filter_Options!$G$13))</f>
      </c>
      <c r="O28" s="10">
        <f>IF($A28="","",--AND(Itineraries!$E28&gt;=Filter_Options!$G$14,Itineraries!$E28&lt;=Filter_Options!$H$14))</f>
      </c>
      <c r="P28" s="10">
        <f>IF($A28="","",--AND(Itineraries!$E28&gt;=Filter_Options!$G$15,Itineraries!$E28&lt;=Filter_Options!$H$15))</f>
      </c>
      <c r="Q28" s="10">
        <f>IF($A28="","",--AND(Itineraries!$E28&gt;=Filter_Options!$G$16,Itineraries!$E28&lt;=Filter_Options!$H$16))</f>
      </c>
      <c r="R28" s="10">
        <f>IF($A28="","",--AND(Itineraries!$E28&gt;=Filter_Options!$G$17,Itineraries!$E28&lt;=Filter_Options!$H$17))</f>
      </c>
      <c r="S28" s="10">
        <f>IF($A28="","",--AND(Itineraries!$E28&gt;=Filter_Options!$G$18,Itineraries!$E28&lt;=Filter_Options!$H$18))</f>
      </c>
      <c r="T28" s="10">
        <f>IF($A28="","",--AND(Itineraries!$E28&gt;=Filter_Options!$G$19,Itineraries!$E28&lt;=Filter_Options!$H$19))</f>
      </c>
      <c r="U28" s="10">
        <f>IF($A28="","",--((IF(Filter_Options!$I$20="",0,COUNTIFS(Itinerary_Tags!$A:$A,$A28,Itinerary_Tags!$B:$B,Filter_Options!$I$20))+IF(Filter_Options!$J$20="",0,COUNTIFS(Itinerary_Tags!$A:$A,$A28,Itinerary_Tags!$B:$B,Filter_Options!$J$20))+IF(Filter_Options!$K$20="",0,COUNTIFS(Itinerary_Tags!$A:$A,$A28,Itinerary_Tags!$B:$B,Filter_Options!$K$20)))&gt;0))</f>
      </c>
      <c r="V28" s="10">
        <f>IF($A28="","",--((IF(Filter_Options!$I$21="",0,COUNTIFS(Itinerary_Tags!$A:$A,$A28,Itinerary_Tags!$B:$B,Filter_Options!$I$21))+IF(Filter_Options!$J$21="",0,COUNTIFS(Itinerary_Tags!$A:$A,$A28,Itinerary_Tags!$B:$B,Filter_Options!$J$21))+IF(Filter_Options!$K$21="",0,COUNTIFS(Itinerary_Tags!$A:$A,$A28,Itinerary_Tags!$B:$B,Filter_Options!$K$21)))&gt;0))</f>
      </c>
      <c r="W28" s="10">
        <f>IF($A28="","",--((IF(Filter_Options!$I$22="",0,COUNTIFS(Itinerary_Tags!$A:$A,$A28,Itinerary_Tags!$B:$B,Filter_Options!$I$22))+IF(Filter_Options!$J$22="",0,COUNTIFS(Itinerary_Tags!$A:$A,$A28,Itinerary_Tags!$B:$B,Filter_Options!$J$22))+IF(Filter_Options!$K$22="",0,COUNTIFS(Itinerary_Tags!$A:$A,$A28,Itinerary_Tags!$B:$B,Filter_Options!$K$22)))&gt;0))</f>
      </c>
      <c r="X28" s="10">
        <f>IF($A28="","",--((IF(Filter_Options!$I$23="",0,COUNTIFS(Itinerary_Tags!$A:$A,$A28,Itinerary_Tags!$B:$B,Filter_Options!$I$23))+IF(Filter_Options!$J$23="",0,COUNTIFS(Itinerary_Tags!$A:$A,$A28,Itinerary_Tags!$B:$B,Filter_Options!$J$23))+IF(Filter_Options!$K$23="",0,COUNTIFS(Itinerary_Tags!$A:$A,$A28,Itinerary_Tags!$B:$B,Filter_Options!$K$23)))&gt;0))</f>
      </c>
      <c r="Y28" s="10">
        <f>IF($A28="","",--((IF(Filter_Options!$I$24="",0,COUNTIFS(Itinerary_Tags!$A:$A,$A28,Itinerary_Tags!$B:$B,Filter_Options!$I$24))+IF(Filter_Options!$J$24="",0,COUNTIFS(Itinerary_Tags!$A:$A,$A28,Itinerary_Tags!$B:$B,Filter_Options!$J$24))+IF(Filter_Options!$K$24="",0,COUNTIFS(Itinerary_Tags!$A:$A,$A28,Itinerary_Tags!$B:$B,Filter_Options!$K$24)))&gt;0))</f>
      </c>
      <c r="Z28" s="10">
        <f>IF($A28="","",--((IF(Filter_Options!$I$25="",0,COUNTIFS(Itinerary_Tags!$A:$A,$A28,Itinerary_Tags!$B:$B,Filter_Options!$I$25))+IF(Filter_Options!$J$25="",0,COUNTIFS(Itinerary_Tags!$A:$A,$A28,Itinerary_Tags!$B:$B,Filter_Options!$J$25))+IF(Filter_Options!$K$25="",0,COUNTIFS(Itinerary_Tags!$A:$A,$A28,Itinerary_Tags!$B:$B,Filter_Options!$K$25)))&gt;0))</f>
      </c>
      <c r="AA28" s="10">
        <f>IF($A28="","",--((IF(Filter_Options!$I$26="",0,COUNTIFS(Itinerary_Tags!$A:$A,$A28,Itinerary_Tags!$B:$B,Filter_Options!$I$26))+IF(Filter_Options!$J$26="",0,COUNTIFS(Itinerary_Tags!$A:$A,$A28,Itinerary_Tags!$B:$B,Filter_Options!$J$26))+IF(Filter_Options!$K$26="",0,COUNTIFS(Itinerary_Tags!$A:$A,$A28,Itinerary_Tags!$B:$B,Filter_Options!$K$26)))&gt;0))</f>
      </c>
      <c r="AB28" s="10">
        <f>IF($A28="","",--((IF(Filter_Options!$I$27="",0,COUNTIFS(Itinerary_Tags!$A:$A,$A28,Itinerary_Tags!$B:$B,Filter_Options!$I$27))+IF(Filter_Options!$J$27="",0,COUNTIFS(Itinerary_Tags!$A:$A,$A28,Itinerary_Tags!$B:$B,Filter_Options!$J$27))+IF(Filter_Options!$K$27="",0,COUNTIFS(Itinerary_Tags!$A:$A,$A28,Itinerary_Tags!$B:$B,Filter_Options!$K$27)))&gt;0))</f>
      </c>
      <c r="AC28" s="10">
        <f>IF($A28="","",--((IF(Filter_Options!$I$28="",0,COUNTIFS(Itinerary_Tags!$A:$A,$A28,Itinerary_Tags!$B:$B,Filter_Options!$I$28))+IF(Filter_Options!$J$28="",0,COUNTIFS(Itinerary_Tags!$A:$A,$A28,Itinerary_Tags!$B:$B,Filter_Options!$J$28))+IF(Filter_Options!$K$28="",0,COUNTIFS(Itinerary_Tags!$A:$A,$A28,Itinerary_Tags!$B:$B,Filter_Options!$K$28)))&gt;0))</f>
      </c>
      <c r="AD28" s="10">
        <f>IF($A28="","",--((IF(Filter_Options!$I$29="",0,COUNTIFS(Itinerary_Tags!$A:$A,$A28,Itinerary_Tags!$B:$B,Filter_Options!$I$29))+IF(Filter_Options!$J$29="",0,COUNTIFS(Itinerary_Tags!$A:$A,$A28,Itinerary_Tags!$B:$B,Filter_Options!$J$29))+IF(Filter_Options!$K$29="",0,COUNTIFS(Itinerary_Tags!$A:$A,$A28,Itinerary_Tags!$B:$B,Filter_Options!$K$29)))&gt;0))</f>
      </c>
      <c r="AE28" s="10">
        <f>IF($A28="","",--((IF(Filter_Options!$I$30="",0,COUNTIFS(Itinerary_Tags!$A:$A,$A28,Itinerary_Tags!$B:$B,Filter_Options!$I$30))+IF(Filter_Options!$J$30="",0,COUNTIFS(Itinerary_Tags!$A:$A,$A28,Itinerary_Tags!$B:$B,Filter_Options!$J$30))+IF(Filter_Options!$K$30="",0,COUNTIFS(Itinerary_Tags!$A:$A,$A28,Itinerary_Tags!$B:$B,Filter_Options!$K$30)))&gt;0))</f>
      </c>
      <c r="AF28" s="10">
        <f>IF($A28="","",--((IF(Filter_Options!$I$31="",0,COUNTIFS(Itinerary_Tags!$A:$A,$A28,Itinerary_Tags!$B:$B,Filter_Options!$I$31))+IF(Filter_Options!$J$31="",0,COUNTIFS(Itinerary_Tags!$A:$A,$A28,Itinerary_Tags!$B:$B,Filter_Options!$J$31))+IF(Filter_Options!$K$31="",0,COUNTIFS(Itinerary_Tags!$A:$A,$A28,Itinerary_Tags!$B:$B,Filter_Options!$K$31)))&gt;0))</f>
      </c>
      <c r="AG28" s="10">
        <f>IF($A28="","",--((IF(Filter_Options!$I$32="",0,COUNTIFS(Itinerary_Tags!$A:$A,$A28,Itinerary_Tags!$B:$B,Filter_Options!$I$32))+IF(Filter_Options!$J$32="",0,COUNTIFS(Itinerary_Tags!$A:$A,$A28,Itinerary_Tags!$B:$B,Filter_Options!$J$32))+IF(Filter_Options!$K$32="",0,COUNTIFS(Itinerary_Tags!$A:$A,$A28,Itinerary_Tags!$B:$B,Filter_Options!$K$32)))&gt;0))</f>
      </c>
      <c r="AH28" s="10">
        <f>IF($A28="","",--((IF(Filter_Options!$I$33="",0,COUNTIFS(Itinerary_Tags!$A:$A,$A28,Itinerary_Tags!$B:$B,Filter_Options!$I$33))+IF(Filter_Options!$J$33="",0,COUNTIFS(Itinerary_Tags!$A:$A,$A28,Itinerary_Tags!$B:$B,Filter_Options!$J$33))+IF(Filter_Options!$K$33="",0,COUNTIFS(Itinerary_Tags!$A:$A,$A28,Itinerary_Tags!$B:$B,Filter_Options!$K$33)))&gt;0))</f>
      </c>
      <c r="AI28" s="10">
        <f>IF($A28="","",--((IF(Filter_Options!$I$34="",0,COUNTIFS(Itinerary_Tags!$A:$A,$A28,Itinerary_Tags!$B:$B,Filter_Options!$I$34))+IF(Filter_Options!$J$34="",0,COUNTIFS(Itinerary_Tags!$A:$A,$A28,Itinerary_Tags!$B:$B,Filter_Options!$J$34))+IF(Filter_Options!$K$34="",0,COUNTIFS(Itinerary_Tags!$A:$A,$A28,Itinerary_Tags!$B:$B,Filter_Options!$K$34)))&gt;0))</f>
      </c>
      <c r="AJ28" s="10">
        <f>IF($A28="","",--((IF(Filter_Options!$I$35="",0,COUNTIFS(Itinerary_Tags!$A:$A,$A28,Itinerary_Tags!$B:$B,Filter_Options!$I$35))+IF(Filter_Options!$J$35="",0,COUNTIFS(Itinerary_Tags!$A:$A,$A28,Itinerary_Tags!$B:$B,Filter_Options!$J$35))+IF(Filter_Options!$K$35="",0,COUNTIFS(Itinerary_Tags!$A:$A,$A28,Itinerary_Tags!$B:$B,Filter_Options!$K$35)))&gt;0))</f>
      </c>
      <c r="AK28" s="10">
        <f>IF($A28="","",--((IF(Filter_Options!$I$36="",0,COUNTIFS(Itinerary_Tags!$A:$A,$A28,Itinerary_Tags!$B:$B,Filter_Options!$I$36))+IF(Filter_Options!$J$36="",0,COUNTIFS(Itinerary_Tags!$A:$A,$A28,Itinerary_Tags!$B:$B,Filter_Options!$J$36))+IF(Filter_Options!$K$36="",0,COUNTIFS(Itinerary_Tags!$A:$A,$A28,Itinerary_Tags!$B:$B,Filter_Options!$K$36)))&gt;0))</f>
      </c>
      <c r="AL28" s="10">
        <f>IF($A28="","",--((IF(Filter_Options!$I$37="",0,COUNTIFS(Itinerary_Tags!$A:$A,$A28,Itinerary_Tags!$B:$B,Filter_Options!$I$37))+IF(Filter_Options!$J$37="",0,COUNTIFS(Itinerary_Tags!$A:$A,$A28,Itinerary_Tags!$B:$B,Filter_Options!$J$37))+IF(Filter_Options!$K$37="",0,COUNTIFS(Itinerary_Tags!$A:$A,$A28,Itinerary_Tags!$B:$B,Filter_Options!$K$37)))&gt;0))</f>
      </c>
    </row>
    <row r="29" spans="1:38" x14ac:dyDescent="0.25">
      <c r="A29" s="7">
        <f>IF(Itineraries!A29="","",Itineraries!A29)</f>
      </c>
      <c r="B29" s="7">
        <f>IF(Itineraries!A29="","",Itineraries!C29)</f>
      </c>
      <c r="C29" s="10">
        <f>IF($A29="","",--(Itineraries!$J29=Filter_Options!$F$2))</f>
      </c>
      <c r="D29" s="10">
        <f>IF($A29="","",--(Itineraries!$J29=Filter_Options!$F$3))</f>
      </c>
      <c r="E29" s="10">
        <f>IF($A29="","",--(Itineraries!$J29=Filter_Options!$F$4))</f>
      </c>
      <c r="F29" s="10">
        <f>IF($A29="","",--(Itineraries!$J29=Filter_Options!$F$5))</f>
      </c>
      <c r="G29" s="10">
        <f>IF($A29="","",--(Itineraries!$J29=Filter_Options!$F$6))</f>
      </c>
      <c r="H29" s="10">
        <f>IF($A29="","",--(Itineraries!$J29=Filter_Options!$F$7))</f>
      </c>
      <c r="I29" s="10">
        <f>IF($A29="","",--AND(Itineraries!$K29&lt;=Filter_Options!$H$8,Itineraries!$L29&gt;=Filter_Options!$G$8))</f>
      </c>
      <c r="J29" s="10">
        <f>IF($A29="","",--AND(Itineraries!$K29&lt;=Filter_Options!$H$9,Itineraries!$L29&gt;=Filter_Options!$G$9))</f>
      </c>
      <c r="K29" s="10">
        <f>IF($A29="","",--AND(Itineraries!$K29&lt;=Filter_Options!$H$10,Itineraries!$L29&gt;=Filter_Options!$G$10))</f>
      </c>
      <c r="L29" s="10">
        <f>IF($A29="","",--AND(Itineraries!$K29&lt;=Filter_Options!$H$11,Itineraries!$L29&gt;=Filter_Options!$G$11))</f>
      </c>
      <c r="M29" s="10">
        <f>IF($A29="","",--AND(Itineraries!$K29&lt;=Filter_Options!$H$12,Itineraries!$L29&gt;=Filter_Options!$G$12))</f>
      </c>
      <c r="N29" s="10">
        <f>IF($A29="","",--AND(Itineraries!$K29&lt;=Filter_Options!$H$13,Itineraries!$L29&gt;=Filter_Options!$G$13))</f>
      </c>
      <c r="O29" s="10">
        <f>IF($A29="","",--AND(Itineraries!$E29&gt;=Filter_Options!$G$14,Itineraries!$E29&lt;=Filter_Options!$H$14))</f>
      </c>
      <c r="P29" s="10">
        <f>IF($A29="","",--AND(Itineraries!$E29&gt;=Filter_Options!$G$15,Itineraries!$E29&lt;=Filter_Options!$H$15))</f>
      </c>
      <c r="Q29" s="10">
        <f>IF($A29="","",--AND(Itineraries!$E29&gt;=Filter_Options!$G$16,Itineraries!$E29&lt;=Filter_Options!$H$16))</f>
      </c>
      <c r="R29" s="10">
        <f>IF($A29="","",--AND(Itineraries!$E29&gt;=Filter_Options!$G$17,Itineraries!$E29&lt;=Filter_Options!$H$17))</f>
      </c>
      <c r="S29" s="10">
        <f>IF($A29="","",--AND(Itineraries!$E29&gt;=Filter_Options!$G$18,Itineraries!$E29&lt;=Filter_Options!$H$18))</f>
      </c>
      <c r="T29" s="10">
        <f>IF($A29="","",--AND(Itineraries!$E29&gt;=Filter_Options!$G$19,Itineraries!$E29&lt;=Filter_Options!$H$19))</f>
      </c>
      <c r="U29" s="10">
        <f>IF($A29="","",--((IF(Filter_Options!$I$20="",0,COUNTIFS(Itinerary_Tags!$A:$A,$A29,Itinerary_Tags!$B:$B,Filter_Options!$I$20))+IF(Filter_Options!$J$20="",0,COUNTIFS(Itinerary_Tags!$A:$A,$A29,Itinerary_Tags!$B:$B,Filter_Options!$J$20))+IF(Filter_Options!$K$20="",0,COUNTIFS(Itinerary_Tags!$A:$A,$A29,Itinerary_Tags!$B:$B,Filter_Options!$K$20)))&gt;0))</f>
      </c>
      <c r="V29" s="10">
        <f>IF($A29="","",--((IF(Filter_Options!$I$21="",0,COUNTIFS(Itinerary_Tags!$A:$A,$A29,Itinerary_Tags!$B:$B,Filter_Options!$I$21))+IF(Filter_Options!$J$21="",0,COUNTIFS(Itinerary_Tags!$A:$A,$A29,Itinerary_Tags!$B:$B,Filter_Options!$J$21))+IF(Filter_Options!$K$21="",0,COUNTIFS(Itinerary_Tags!$A:$A,$A29,Itinerary_Tags!$B:$B,Filter_Options!$K$21)))&gt;0))</f>
      </c>
      <c r="W29" s="10">
        <f>IF($A29="","",--((IF(Filter_Options!$I$22="",0,COUNTIFS(Itinerary_Tags!$A:$A,$A29,Itinerary_Tags!$B:$B,Filter_Options!$I$22))+IF(Filter_Options!$J$22="",0,COUNTIFS(Itinerary_Tags!$A:$A,$A29,Itinerary_Tags!$B:$B,Filter_Options!$J$22))+IF(Filter_Options!$K$22="",0,COUNTIFS(Itinerary_Tags!$A:$A,$A29,Itinerary_Tags!$B:$B,Filter_Options!$K$22)))&gt;0))</f>
      </c>
      <c r="X29" s="10">
        <f>IF($A29="","",--((IF(Filter_Options!$I$23="",0,COUNTIFS(Itinerary_Tags!$A:$A,$A29,Itinerary_Tags!$B:$B,Filter_Options!$I$23))+IF(Filter_Options!$J$23="",0,COUNTIFS(Itinerary_Tags!$A:$A,$A29,Itinerary_Tags!$B:$B,Filter_Options!$J$23))+IF(Filter_Options!$K$23="",0,COUNTIFS(Itinerary_Tags!$A:$A,$A29,Itinerary_Tags!$B:$B,Filter_Options!$K$23)))&gt;0))</f>
      </c>
      <c r="Y29" s="10">
        <f>IF($A29="","",--((IF(Filter_Options!$I$24="",0,COUNTIFS(Itinerary_Tags!$A:$A,$A29,Itinerary_Tags!$B:$B,Filter_Options!$I$24))+IF(Filter_Options!$J$24="",0,COUNTIFS(Itinerary_Tags!$A:$A,$A29,Itinerary_Tags!$B:$B,Filter_Options!$J$24))+IF(Filter_Options!$K$24="",0,COUNTIFS(Itinerary_Tags!$A:$A,$A29,Itinerary_Tags!$B:$B,Filter_Options!$K$24)))&gt;0))</f>
      </c>
      <c r="Z29" s="10">
        <f>IF($A29="","",--((IF(Filter_Options!$I$25="",0,COUNTIFS(Itinerary_Tags!$A:$A,$A29,Itinerary_Tags!$B:$B,Filter_Options!$I$25))+IF(Filter_Options!$J$25="",0,COUNTIFS(Itinerary_Tags!$A:$A,$A29,Itinerary_Tags!$B:$B,Filter_Options!$J$25))+IF(Filter_Options!$K$25="",0,COUNTIFS(Itinerary_Tags!$A:$A,$A29,Itinerary_Tags!$B:$B,Filter_Options!$K$25)))&gt;0))</f>
      </c>
      <c r="AA29" s="10">
        <f>IF($A29="","",--((IF(Filter_Options!$I$26="",0,COUNTIFS(Itinerary_Tags!$A:$A,$A29,Itinerary_Tags!$B:$B,Filter_Options!$I$26))+IF(Filter_Options!$J$26="",0,COUNTIFS(Itinerary_Tags!$A:$A,$A29,Itinerary_Tags!$B:$B,Filter_Options!$J$26))+IF(Filter_Options!$K$26="",0,COUNTIFS(Itinerary_Tags!$A:$A,$A29,Itinerary_Tags!$B:$B,Filter_Options!$K$26)))&gt;0))</f>
      </c>
      <c r="AB29" s="10">
        <f>IF($A29="","",--((IF(Filter_Options!$I$27="",0,COUNTIFS(Itinerary_Tags!$A:$A,$A29,Itinerary_Tags!$B:$B,Filter_Options!$I$27))+IF(Filter_Options!$J$27="",0,COUNTIFS(Itinerary_Tags!$A:$A,$A29,Itinerary_Tags!$B:$B,Filter_Options!$J$27))+IF(Filter_Options!$K$27="",0,COUNTIFS(Itinerary_Tags!$A:$A,$A29,Itinerary_Tags!$B:$B,Filter_Options!$K$27)))&gt;0))</f>
      </c>
      <c r="AC29" s="10">
        <f>IF($A29="","",--((IF(Filter_Options!$I$28="",0,COUNTIFS(Itinerary_Tags!$A:$A,$A29,Itinerary_Tags!$B:$B,Filter_Options!$I$28))+IF(Filter_Options!$J$28="",0,COUNTIFS(Itinerary_Tags!$A:$A,$A29,Itinerary_Tags!$B:$B,Filter_Options!$J$28))+IF(Filter_Options!$K$28="",0,COUNTIFS(Itinerary_Tags!$A:$A,$A29,Itinerary_Tags!$B:$B,Filter_Options!$K$28)))&gt;0))</f>
      </c>
      <c r="AD29" s="10">
        <f>IF($A29="","",--((IF(Filter_Options!$I$29="",0,COUNTIFS(Itinerary_Tags!$A:$A,$A29,Itinerary_Tags!$B:$B,Filter_Options!$I$29))+IF(Filter_Options!$J$29="",0,COUNTIFS(Itinerary_Tags!$A:$A,$A29,Itinerary_Tags!$B:$B,Filter_Options!$J$29))+IF(Filter_Options!$K$29="",0,COUNTIFS(Itinerary_Tags!$A:$A,$A29,Itinerary_Tags!$B:$B,Filter_Options!$K$29)))&gt;0))</f>
      </c>
      <c r="AE29" s="10">
        <f>IF($A29="","",--((IF(Filter_Options!$I$30="",0,COUNTIFS(Itinerary_Tags!$A:$A,$A29,Itinerary_Tags!$B:$B,Filter_Options!$I$30))+IF(Filter_Options!$J$30="",0,COUNTIFS(Itinerary_Tags!$A:$A,$A29,Itinerary_Tags!$B:$B,Filter_Options!$J$30))+IF(Filter_Options!$K$30="",0,COUNTIFS(Itinerary_Tags!$A:$A,$A29,Itinerary_Tags!$B:$B,Filter_Options!$K$30)))&gt;0))</f>
      </c>
      <c r="AF29" s="10">
        <f>IF($A29="","",--((IF(Filter_Options!$I$31="",0,COUNTIFS(Itinerary_Tags!$A:$A,$A29,Itinerary_Tags!$B:$B,Filter_Options!$I$31))+IF(Filter_Options!$J$31="",0,COUNTIFS(Itinerary_Tags!$A:$A,$A29,Itinerary_Tags!$B:$B,Filter_Options!$J$31))+IF(Filter_Options!$K$31="",0,COUNTIFS(Itinerary_Tags!$A:$A,$A29,Itinerary_Tags!$B:$B,Filter_Options!$K$31)))&gt;0))</f>
      </c>
      <c r="AG29" s="10">
        <f>IF($A29="","",--((IF(Filter_Options!$I$32="",0,COUNTIFS(Itinerary_Tags!$A:$A,$A29,Itinerary_Tags!$B:$B,Filter_Options!$I$32))+IF(Filter_Options!$J$32="",0,COUNTIFS(Itinerary_Tags!$A:$A,$A29,Itinerary_Tags!$B:$B,Filter_Options!$J$32))+IF(Filter_Options!$K$32="",0,COUNTIFS(Itinerary_Tags!$A:$A,$A29,Itinerary_Tags!$B:$B,Filter_Options!$K$32)))&gt;0))</f>
      </c>
      <c r="AH29" s="10">
        <f>IF($A29="","",--((IF(Filter_Options!$I$33="",0,COUNTIFS(Itinerary_Tags!$A:$A,$A29,Itinerary_Tags!$B:$B,Filter_Options!$I$33))+IF(Filter_Options!$J$33="",0,COUNTIFS(Itinerary_Tags!$A:$A,$A29,Itinerary_Tags!$B:$B,Filter_Options!$J$33))+IF(Filter_Options!$K$33="",0,COUNTIFS(Itinerary_Tags!$A:$A,$A29,Itinerary_Tags!$B:$B,Filter_Options!$K$33)))&gt;0))</f>
      </c>
      <c r="AI29" s="10">
        <f>IF($A29="","",--((IF(Filter_Options!$I$34="",0,COUNTIFS(Itinerary_Tags!$A:$A,$A29,Itinerary_Tags!$B:$B,Filter_Options!$I$34))+IF(Filter_Options!$J$34="",0,COUNTIFS(Itinerary_Tags!$A:$A,$A29,Itinerary_Tags!$B:$B,Filter_Options!$J$34))+IF(Filter_Options!$K$34="",0,COUNTIFS(Itinerary_Tags!$A:$A,$A29,Itinerary_Tags!$B:$B,Filter_Options!$K$34)))&gt;0))</f>
      </c>
      <c r="AJ29" s="10">
        <f>IF($A29="","",--((IF(Filter_Options!$I$35="",0,COUNTIFS(Itinerary_Tags!$A:$A,$A29,Itinerary_Tags!$B:$B,Filter_Options!$I$35))+IF(Filter_Options!$J$35="",0,COUNTIFS(Itinerary_Tags!$A:$A,$A29,Itinerary_Tags!$B:$B,Filter_Options!$J$35))+IF(Filter_Options!$K$35="",0,COUNTIFS(Itinerary_Tags!$A:$A,$A29,Itinerary_Tags!$B:$B,Filter_Options!$K$35)))&gt;0))</f>
      </c>
      <c r="AK29" s="10">
        <f>IF($A29="","",--((IF(Filter_Options!$I$36="",0,COUNTIFS(Itinerary_Tags!$A:$A,$A29,Itinerary_Tags!$B:$B,Filter_Options!$I$36))+IF(Filter_Options!$J$36="",0,COUNTIFS(Itinerary_Tags!$A:$A,$A29,Itinerary_Tags!$B:$B,Filter_Options!$J$36))+IF(Filter_Options!$K$36="",0,COUNTIFS(Itinerary_Tags!$A:$A,$A29,Itinerary_Tags!$B:$B,Filter_Options!$K$36)))&gt;0))</f>
      </c>
      <c r="AL29" s="10">
        <f>IF($A29="","",--((IF(Filter_Options!$I$37="",0,COUNTIFS(Itinerary_Tags!$A:$A,$A29,Itinerary_Tags!$B:$B,Filter_Options!$I$37))+IF(Filter_Options!$J$37="",0,COUNTIFS(Itinerary_Tags!$A:$A,$A29,Itinerary_Tags!$B:$B,Filter_Options!$J$37))+IF(Filter_Options!$K$37="",0,COUNTIFS(Itinerary_Tags!$A:$A,$A29,Itinerary_Tags!$B:$B,Filter_Options!$K$37)))&gt;0))</f>
      </c>
    </row>
    <row r="30" spans="1:38" x14ac:dyDescent="0.25">
      <c r="A30" s="7">
        <f>IF(Itineraries!A30="","",Itineraries!A30)</f>
      </c>
      <c r="B30" s="7">
        <f>IF(Itineraries!A30="","",Itineraries!C30)</f>
      </c>
      <c r="C30" s="10">
        <f>IF($A30="","",--(Itineraries!$J30=Filter_Options!$F$2))</f>
      </c>
      <c r="D30" s="10">
        <f>IF($A30="","",--(Itineraries!$J30=Filter_Options!$F$3))</f>
      </c>
      <c r="E30" s="10">
        <f>IF($A30="","",--(Itineraries!$J30=Filter_Options!$F$4))</f>
      </c>
      <c r="F30" s="10">
        <f>IF($A30="","",--(Itineraries!$J30=Filter_Options!$F$5))</f>
      </c>
      <c r="G30" s="10">
        <f>IF($A30="","",--(Itineraries!$J30=Filter_Options!$F$6))</f>
      </c>
      <c r="H30" s="10">
        <f>IF($A30="","",--(Itineraries!$J30=Filter_Options!$F$7))</f>
      </c>
      <c r="I30" s="10">
        <f>IF($A30="","",--AND(Itineraries!$K30&lt;=Filter_Options!$H$8,Itineraries!$L30&gt;=Filter_Options!$G$8))</f>
      </c>
      <c r="J30" s="10">
        <f>IF($A30="","",--AND(Itineraries!$K30&lt;=Filter_Options!$H$9,Itineraries!$L30&gt;=Filter_Options!$G$9))</f>
      </c>
      <c r="K30" s="10">
        <f>IF($A30="","",--AND(Itineraries!$K30&lt;=Filter_Options!$H$10,Itineraries!$L30&gt;=Filter_Options!$G$10))</f>
      </c>
      <c r="L30" s="10">
        <f>IF($A30="","",--AND(Itineraries!$K30&lt;=Filter_Options!$H$11,Itineraries!$L30&gt;=Filter_Options!$G$11))</f>
      </c>
      <c r="M30" s="10">
        <f>IF($A30="","",--AND(Itineraries!$K30&lt;=Filter_Options!$H$12,Itineraries!$L30&gt;=Filter_Options!$G$12))</f>
      </c>
      <c r="N30" s="10">
        <f>IF($A30="","",--AND(Itineraries!$K30&lt;=Filter_Options!$H$13,Itineraries!$L30&gt;=Filter_Options!$G$13))</f>
      </c>
      <c r="O30" s="10">
        <f>IF($A30="","",--AND(Itineraries!$E30&gt;=Filter_Options!$G$14,Itineraries!$E30&lt;=Filter_Options!$H$14))</f>
      </c>
      <c r="P30" s="10">
        <f>IF($A30="","",--AND(Itineraries!$E30&gt;=Filter_Options!$G$15,Itineraries!$E30&lt;=Filter_Options!$H$15))</f>
      </c>
      <c r="Q30" s="10">
        <f>IF($A30="","",--AND(Itineraries!$E30&gt;=Filter_Options!$G$16,Itineraries!$E30&lt;=Filter_Options!$H$16))</f>
      </c>
      <c r="R30" s="10">
        <f>IF($A30="","",--AND(Itineraries!$E30&gt;=Filter_Options!$G$17,Itineraries!$E30&lt;=Filter_Options!$H$17))</f>
      </c>
      <c r="S30" s="10">
        <f>IF($A30="","",--AND(Itineraries!$E30&gt;=Filter_Options!$G$18,Itineraries!$E30&lt;=Filter_Options!$H$18))</f>
      </c>
      <c r="T30" s="10">
        <f>IF($A30="","",--AND(Itineraries!$E30&gt;=Filter_Options!$G$19,Itineraries!$E30&lt;=Filter_Options!$H$19))</f>
      </c>
      <c r="U30" s="10">
        <f>IF($A30="","",--((IF(Filter_Options!$I$20="",0,COUNTIFS(Itinerary_Tags!$A:$A,$A30,Itinerary_Tags!$B:$B,Filter_Options!$I$20))+IF(Filter_Options!$J$20="",0,COUNTIFS(Itinerary_Tags!$A:$A,$A30,Itinerary_Tags!$B:$B,Filter_Options!$J$20))+IF(Filter_Options!$K$20="",0,COUNTIFS(Itinerary_Tags!$A:$A,$A30,Itinerary_Tags!$B:$B,Filter_Options!$K$20)))&gt;0))</f>
      </c>
      <c r="V30" s="10">
        <f>IF($A30="","",--((IF(Filter_Options!$I$21="",0,COUNTIFS(Itinerary_Tags!$A:$A,$A30,Itinerary_Tags!$B:$B,Filter_Options!$I$21))+IF(Filter_Options!$J$21="",0,COUNTIFS(Itinerary_Tags!$A:$A,$A30,Itinerary_Tags!$B:$B,Filter_Options!$J$21))+IF(Filter_Options!$K$21="",0,COUNTIFS(Itinerary_Tags!$A:$A,$A30,Itinerary_Tags!$B:$B,Filter_Options!$K$21)))&gt;0))</f>
      </c>
      <c r="W30" s="10">
        <f>IF($A30="","",--((IF(Filter_Options!$I$22="",0,COUNTIFS(Itinerary_Tags!$A:$A,$A30,Itinerary_Tags!$B:$B,Filter_Options!$I$22))+IF(Filter_Options!$J$22="",0,COUNTIFS(Itinerary_Tags!$A:$A,$A30,Itinerary_Tags!$B:$B,Filter_Options!$J$22))+IF(Filter_Options!$K$22="",0,COUNTIFS(Itinerary_Tags!$A:$A,$A30,Itinerary_Tags!$B:$B,Filter_Options!$K$22)))&gt;0))</f>
      </c>
      <c r="X30" s="10">
        <f>IF($A30="","",--((IF(Filter_Options!$I$23="",0,COUNTIFS(Itinerary_Tags!$A:$A,$A30,Itinerary_Tags!$B:$B,Filter_Options!$I$23))+IF(Filter_Options!$J$23="",0,COUNTIFS(Itinerary_Tags!$A:$A,$A30,Itinerary_Tags!$B:$B,Filter_Options!$J$23))+IF(Filter_Options!$K$23="",0,COUNTIFS(Itinerary_Tags!$A:$A,$A30,Itinerary_Tags!$B:$B,Filter_Options!$K$23)))&gt;0))</f>
      </c>
      <c r="Y30" s="10">
        <f>IF($A30="","",--((IF(Filter_Options!$I$24="",0,COUNTIFS(Itinerary_Tags!$A:$A,$A30,Itinerary_Tags!$B:$B,Filter_Options!$I$24))+IF(Filter_Options!$J$24="",0,COUNTIFS(Itinerary_Tags!$A:$A,$A30,Itinerary_Tags!$B:$B,Filter_Options!$J$24))+IF(Filter_Options!$K$24="",0,COUNTIFS(Itinerary_Tags!$A:$A,$A30,Itinerary_Tags!$B:$B,Filter_Options!$K$24)))&gt;0))</f>
      </c>
      <c r="Z30" s="10">
        <f>IF($A30="","",--((IF(Filter_Options!$I$25="",0,COUNTIFS(Itinerary_Tags!$A:$A,$A30,Itinerary_Tags!$B:$B,Filter_Options!$I$25))+IF(Filter_Options!$J$25="",0,COUNTIFS(Itinerary_Tags!$A:$A,$A30,Itinerary_Tags!$B:$B,Filter_Options!$J$25))+IF(Filter_Options!$K$25="",0,COUNTIFS(Itinerary_Tags!$A:$A,$A30,Itinerary_Tags!$B:$B,Filter_Options!$K$25)))&gt;0))</f>
      </c>
      <c r="AA30" s="10">
        <f>IF($A30="","",--((IF(Filter_Options!$I$26="",0,COUNTIFS(Itinerary_Tags!$A:$A,$A30,Itinerary_Tags!$B:$B,Filter_Options!$I$26))+IF(Filter_Options!$J$26="",0,COUNTIFS(Itinerary_Tags!$A:$A,$A30,Itinerary_Tags!$B:$B,Filter_Options!$J$26))+IF(Filter_Options!$K$26="",0,COUNTIFS(Itinerary_Tags!$A:$A,$A30,Itinerary_Tags!$B:$B,Filter_Options!$K$26)))&gt;0))</f>
      </c>
      <c r="AB30" s="10">
        <f>IF($A30="","",--((IF(Filter_Options!$I$27="",0,COUNTIFS(Itinerary_Tags!$A:$A,$A30,Itinerary_Tags!$B:$B,Filter_Options!$I$27))+IF(Filter_Options!$J$27="",0,COUNTIFS(Itinerary_Tags!$A:$A,$A30,Itinerary_Tags!$B:$B,Filter_Options!$J$27))+IF(Filter_Options!$K$27="",0,COUNTIFS(Itinerary_Tags!$A:$A,$A30,Itinerary_Tags!$B:$B,Filter_Options!$K$27)))&gt;0))</f>
      </c>
      <c r="AC30" s="10">
        <f>IF($A30="","",--((IF(Filter_Options!$I$28="",0,COUNTIFS(Itinerary_Tags!$A:$A,$A30,Itinerary_Tags!$B:$B,Filter_Options!$I$28))+IF(Filter_Options!$J$28="",0,COUNTIFS(Itinerary_Tags!$A:$A,$A30,Itinerary_Tags!$B:$B,Filter_Options!$J$28))+IF(Filter_Options!$K$28="",0,COUNTIFS(Itinerary_Tags!$A:$A,$A30,Itinerary_Tags!$B:$B,Filter_Options!$K$28)))&gt;0))</f>
      </c>
      <c r="AD30" s="10">
        <f>IF($A30="","",--((IF(Filter_Options!$I$29="",0,COUNTIFS(Itinerary_Tags!$A:$A,$A30,Itinerary_Tags!$B:$B,Filter_Options!$I$29))+IF(Filter_Options!$J$29="",0,COUNTIFS(Itinerary_Tags!$A:$A,$A30,Itinerary_Tags!$B:$B,Filter_Options!$J$29))+IF(Filter_Options!$K$29="",0,COUNTIFS(Itinerary_Tags!$A:$A,$A30,Itinerary_Tags!$B:$B,Filter_Options!$K$29)))&gt;0))</f>
      </c>
      <c r="AE30" s="10">
        <f>IF($A30="","",--((IF(Filter_Options!$I$30="",0,COUNTIFS(Itinerary_Tags!$A:$A,$A30,Itinerary_Tags!$B:$B,Filter_Options!$I$30))+IF(Filter_Options!$J$30="",0,COUNTIFS(Itinerary_Tags!$A:$A,$A30,Itinerary_Tags!$B:$B,Filter_Options!$J$30))+IF(Filter_Options!$K$30="",0,COUNTIFS(Itinerary_Tags!$A:$A,$A30,Itinerary_Tags!$B:$B,Filter_Options!$K$30)))&gt;0))</f>
      </c>
      <c r="AF30" s="10">
        <f>IF($A30="","",--((IF(Filter_Options!$I$31="",0,COUNTIFS(Itinerary_Tags!$A:$A,$A30,Itinerary_Tags!$B:$B,Filter_Options!$I$31))+IF(Filter_Options!$J$31="",0,COUNTIFS(Itinerary_Tags!$A:$A,$A30,Itinerary_Tags!$B:$B,Filter_Options!$J$31))+IF(Filter_Options!$K$31="",0,COUNTIFS(Itinerary_Tags!$A:$A,$A30,Itinerary_Tags!$B:$B,Filter_Options!$K$31)))&gt;0))</f>
      </c>
      <c r="AG30" s="10">
        <f>IF($A30="","",--((IF(Filter_Options!$I$32="",0,COUNTIFS(Itinerary_Tags!$A:$A,$A30,Itinerary_Tags!$B:$B,Filter_Options!$I$32))+IF(Filter_Options!$J$32="",0,COUNTIFS(Itinerary_Tags!$A:$A,$A30,Itinerary_Tags!$B:$B,Filter_Options!$J$32))+IF(Filter_Options!$K$32="",0,COUNTIFS(Itinerary_Tags!$A:$A,$A30,Itinerary_Tags!$B:$B,Filter_Options!$K$32)))&gt;0))</f>
      </c>
      <c r="AH30" s="10">
        <f>IF($A30="","",--((IF(Filter_Options!$I$33="",0,COUNTIFS(Itinerary_Tags!$A:$A,$A30,Itinerary_Tags!$B:$B,Filter_Options!$I$33))+IF(Filter_Options!$J$33="",0,COUNTIFS(Itinerary_Tags!$A:$A,$A30,Itinerary_Tags!$B:$B,Filter_Options!$J$33))+IF(Filter_Options!$K$33="",0,COUNTIFS(Itinerary_Tags!$A:$A,$A30,Itinerary_Tags!$B:$B,Filter_Options!$K$33)))&gt;0))</f>
      </c>
      <c r="AI30" s="10">
        <f>IF($A30="","",--((IF(Filter_Options!$I$34="",0,COUNTIFS(Itinerary_Tags!$A:$A,$A30,Itinerary_Tags!$B:$B,Filter_Options!$I$34))+IF(Filter_Options!$J$34="",0,COUNTIFS(Itinerary_Tags!$A:$A,$A30,Itinerary_Tags!$B:$B,Filter_Options!$J$34))+IF(Filter_Options!$K$34="",0,COUNTIFS(Itinerary_Tags!$A:$A,$A30,Itinerary_Tags!$B:$B,Filter_Options!$K$34)))&gt;0))</f>
      </c>
      <c r="AJ30" s="10">
        <f>IF($A30="","",--((IF(Filter_Options!$I$35="",0,COUNTIFS(Itinerary_Tags!$A:$A,$A30,Itinerary_Tags!$B:$B,Filter_Options!$I$35))+IF(Filter_Options!$J$35="",0,COUNTIFS(Itinerary_Tags!$A:$A,$A30,Itinerary_Tags!$B:$B,Filter_Options!$J$35))+IF(Filter_Options!$K$35="",0,COUNTIFS(Itinerary_Tags!$A:$A,$A30,Itinerary_Tags!$B:$B,Filter_Options!$K$35)))&gt;0))</f>
      </c>
      <c r="AK30" s="10">
        <f>IF($A30="","",--((IF(Filter_Options!$I$36="",0,COUNTIFS(Itinerary_Tags!$A:$A,$A30,Itinerary_Tags!$B:$B,Filter_Options!$I$36))+IF(Filter_Options!$J$36="",0,COUNTIFS(Itinerary_Tags!$A:$A,$A30,Itinerary_Tags!$B:$B,Filter_Options!$J$36))+IF(Filter_Options!$K$36="",0,COUNTIFS(Itinerary_Tags!$A:$A,$A30,Itinerary_Tags!$B:$B,Filter_Options!$K$36)))&gt;0))</f>
      </c>
      <c r="AL30" s="10">
        <f>IF($A30="","",--((IF(Filter_Options!$I$37="",0,COUNTIFS(Itinerary_Tags!$A:$A,$A30,Itinerary_Tags!$B:$B,Filter_Options!$I$37))+IF(Filter_Options!$J$37="",0,COUNTIFS(Itinerary_Tags!$A:$A,$A30,Itinerary_Tags!$B:$B,Filter_Options!$J$37))+IF(Filter_Options!$K$37="",0,COUNTIFS(Itinerary_Tags!$A:$A,$A30,Itinerary_Tags!$B:$B,Filter_Options!$K$37)))&gt;0))</f>
      </c>
    </row>
    <row r="31" spans="1:38" x14ac:dyDescent="0.25">
      <c r="A31" s="7">
        <f>IF(Itineraries!A31="","",Itineraries!A31)</f>
      </c>
      <c r="B31" s="7">
        <f>IF(Itineraries!A31="","",Itineraries!C31)</f>
      </c>
      <c r="C31" s="10">
        <f>IF($A31="","",--(Itineraries!$J31=Filter_Options!$F$2))</f>
      </c>
      <c r="D31" s="10">
        <f>IF($A31="","",--(Itineraries!$J31=Filter_Options!$F$3))</f>
      </c>
      <c r="E31" s="10">
        <f>IF($A31="","",--(Itineraries!$J31=Filter_Options!$F$4))</f>
      </c>
      <c r="F31" s="10">
        <f>IF($A31="","",--(Itineraries!$J31=Filter_Options!$F$5))</f>
      </c>
      <c r="G31" s="10">
        <f>IF($A31="","",--(Itineraries!$J31=Filter_Options!$F$6))</f>
      </c>
      <c r="H31" s="10">
        <f>IF($A31="","",--(Itineraries!$J31=Filter_Options!$F$7))</f>
      </c>
      <c r="I31" s="10">
        <f>IF($A31="","",--AND(Itineraries!$K31&lt;=Filter_Options!$H$8,Itineraries!$L31&gt;=Filter_Options!$G$8))</f>
      </c>
      <c r="J31" s="10">
        <f>IF($A31="","",--AND(Itineraries!$K31&lt;=Filter_Options!$H$9,Itineraries!$L31&gt;=Filter_Options!$G$9))</f>
      </c>
      <c r="K31" s="10">
        <f>IF($A31="","",--AND(Itineraries!$K31&lt;=Filter_Options!$H$10,Itineraries!$L31&gt;=Filter_Options!$G$10))</f>
      </c>
      <c r="L31" s="10">
        <f>IF($A31="","",--AND(Itineraries!$K31&lt;=Filter_Options!$H$11,Itineraries!$L31&gt;=Filter_Options!$G$11))</f>
      </c>
      <c r="M31" s="10">
        <f>IF($A31="","",--AND(Itineraries!$K31&lt;=Filter_Options!$H$12,Itineraries!$L31&gt;=Filter_Options!$G$12))</f>
      </c>
      <c r="N31" s="10">
        <f>IF($A31="","",--AND(Itineraries!$K31&lt;=Filter_Options!$H$13,Itineraries!$L31&gt;=Filter_Options!$G$13))</f>
      </c>
      <c r="O31" s="10">
        <f>IF($A31="","",--AND(Itineraries!$E31&gt;=Filter_Options!$G$14,Itineraries!$E31&lt;=Filter_Options!$H$14))</f>
      </c>
      <c r="P31" s="10">
        <f>IF($A31="","",--AND(Itineraries!$E31&gt;=Filter_Options!$G$15,Itineraries!$E31&lt;=Filter_Options!$H$15))</f>
      </c>
      <c r="Q31" s="10">
        <f>IF($A31="","",--AND(Itineraries!$E31&gt;=Filter_Options!$G$16,Itineraries!$E31&lt;=Filter_Options!$H$16))</f>
      </c>
      <c r="R31" s="10">
        <f>IF($A31="","",--AND(Itineraries!$E31&gt;=Filter_Options!$G$17,Itineraries!$E31&lt;=Filter_Options!$H$17))</f>
      </c>
      <c r="S31" s="10">
        <f>IF($A31="","",--AND(Itineraries!$E31&gt;=Filter_Options!$G$18,Itineraries!$E31&lt;=Filter_Options!$H$18))</f>
      </c>
      <c r="T31" s="10">
        <f>IF($A31="","",--AND(Itineraries!$E31&gt;=Filter_Options!$G$19,Itineraries!$E31&lt;=Filter_Options!$H$19))</f>
      </c>
      <c r="U31" s="10">
        <f>IF($A31="","",--((IF(Filter_Options!$I$20="",0,COUNTIFS(Itinerary_Tags!$A:$A,$A31,Itinerary_Tags!$B:$B,Filter_Options!$I$20))+IF(Filter_Options!$J$20="",0,COUNTIFS(Itinerary_Tags!$A:$A,$A31,Itinerary_Tags!$B:$B,Filter_Options!$J$20))+IF(Filter_Options!$K$20="",0,COUNTIFS(Itinerary_Tags!$A:$A,$A31,Itinerary_Tags!$B:$B,Filter_Options!$K$20)))&gt;0))</f>
      </c>
      <c r="V31" s="10">
        <f>IF($A31="","",--((IF(Filter_Options!$I$21="",0,COUNTIFS(Itinerary_Tags!$A:$A,$A31,Itinerary_Tags!$B:$B,Filter_Options!$I$21))+IF(Filter_Options!$J$21="",0,COUNTIFS(Itinerary_Tags!$A:$A,$A31,Itinerary_Tags!$B:$B,Filter_Options!$J$21))+IF(Filter_Options!$K$21="",0,COUNTIFS(Itinerary_Tags!$A:$A,$A31,Itinerary_Tags!$B:$B,Filter_Options!$K$21)))&gt;0))</f>
      </c>
      <c r="W31" s="10">
        <f>IF($A31="","",--((IF(Filter_Options!$I$22="",0,COUNTIFS(Itinerary_Tags!$A:$A,$A31,Itinerary_Tags!$B:$B,Filter_Options!$I$22))+IF(Filter_Options!$J$22="",0,COUNTIFS(Itinerary_Tags!$A:$A,$A31,Itinerary_Tags!$B:$B,Filter_Options!$J$22))+IF(Filter_Options!$K$22="",0,COUNTIFS(Itinerary_Tags!$A:$A,$A31,Itinerary_Tags!$B:$B,Filter_Options!$K$22)))&gt;0))</f>
      </c>
      <c r="X31" s="10">
        <f>IF($A31="","",--((IF(Filter_Options!$I$23="",0,COUNTIFS(Itinerary_Tags!$A:$A,$A31,Itinerary_Tags!$B:$B,Filter_Options!$I$23))+IF(Filter_Options!$J$23="",0,COUNTIFS(Itinerary_Tags!$A:$A,$A31,Itinerary_Tags!$B:$B,Filter_Options!$J$23))+IF(Filter_Options!$K$23="",0,COUNTIFS(Itinerary_Tags!$A:$A,$A31,Itinerary_Tags!$B:$B,Filter_Options!$K$23)))&gt;0))</f>
      </c>
      <c r="Y31" s="10">
        <f>IF($A31="","",--((IF(Filter_Options!$I$24="",0,COUNTIFS(Itinerary_Tags!$A:$A,$A31,Itinerary_Tags!$B:$B,Filter_Options!$I$24))+IF(Filter_Options!$J$24="",0,COUNTIFS(Itinerary_Tags!$A:$A,$A31,Itinerary_Tags!$B:$B,Filter_Options!$J$24))+IF(Filter_Options!$K$24="",0,COUNTIFS(Itinerary_Tags!$A:$A,$A31,Itinerary_Tags!$B:$B,Filter_Options!$K$24)))&gt;0))</f>
      </c>
      <c r="Z31" s="10">
        <f>IF($A31="","",--((IF(Filter_Options!$I$25="",0,COUNTIFS(Itinerary_Tags!$A:$A,$A31,Itinerary_Tags!$B:$B,Filter_Options!$I$25))+IF(Filter_Options!$J$25="",0,COUNTIFS(Itinerary_Tags!$A:$A,$A31,Itinerary_Tags!$B:$B,Filter_Options!$J$25))+IF(Filter_Options!$K$25="",0,COUNTIFS(Itinerary_Tags!$A:$A,$A31,Itinerary_Tags!$B:$B,Filter_Options!$K$25)))&gt;0))</f>
      </c>
      <c r="AA31" s="10">
        <f>IF($A31="","",--((IF(Filter_Options!$I$26="",0,COUNTIFS(Itinerary_Tags!$A:$A,$A31,Itinerary_Tags!$B:$B,Filter_Options!$I$26))+IF(Filter_Options!$J$26="",0,COUNTIFS(Itinerary_Tags!$A:$A,$A31,Itinerary_Tags!$B:$B,Filter_Options!$J$26))+IF(Filter_Options!$K$26="",0,COUNTIFS(Itinerary_Tags!$A:$A,$A31,Itinerary_Tags!$B:$B,Filter_Options!$K$26)))&gt;0))</f>
      </c>
      <c r="AB31" s="10">
        <f>IF($A31="","",--((IF(Filter_Options!$I$27="",0,COUNTIFS(Itinerary_Tags!$A:$A,$A31,Itinerary_Tags!$B:$B,Filter_Options!$I$27))+IF(Filter_Options!$J$27="",0,COUNTIFS(Itinerary_Tags!$A:$A,$A31,Itinerary_Tags!$B:$B,Filter_Options!$J$27))+IF(Filter_Options!$K$27="",0,COUNTIFS(Itinerary_Tags!$A:$A,$A31,Itinerary_Tags!$B:$B,Filter_Options!$K$27)))&gt;0))</f>
      </c>
      <c r="AC31" s="10">
        <f>IF($A31="","",--((IF(Filter_Options!$I$28="",0,COUNTIFS(Itinerary_Tags!$A:$A,$A31,Itinerary_Tags!$B:$B,Filter_Options!$I$28))+IF(Filter_Options!$J$28="",0,COUNTIFS(Itinerary_Tags!$A:$A,$A31,Itinerary_Tags!$B:$B,Filter_Options!$J$28))+IF(Filter_Options!$K$28="",0,COUNTIFS(Itinerary_Tags!$A:$A,$A31,Itinerary_Tags!$B:$B,Filter_Options!$K$28)))&gt;0))</f>
      </c>
      <c r="AD31" s="10">
        <f>IF($A31="","",--((IF(Filter_Options!$I$29="",0,COUNTIFS(Itinerary_Tags!$A:$A,$A31,Itinerary_Tags!$B:$B,Filter_Options!$I$29))+IF(Filter_Options!$J$29="",0,COUNTIFS(Itinerary_Tags!$A:$A,$A31,Itinerary_Tags!$B:$B,Filter_Options!$J$29))+IF(Filter_Options!$K$29="",0,COUNTIFS(Itinerary_Tags!$A:$A,$A31,Itinerary_Tags!$B:$B,Filter_Options!$K$29)))&gt;0))</f>
      </c>
      <c r="AE31" s="10">
        <f>IF($A31="","",--((IF(Filter_Options!$I$30="",0,COUNTIFS(Itinerary_Tags!$A:$A,$A31,Itinerary_Tags!$B:$B,Filter_Options!$I$30))+IF(Filter_Options!$J$30="",0,COUNTIFS(Itinerary_Tags!$A:$A,$A31,Itinerary_Tags!$B:$B,Filter_Options!$J$30))+IF(Filter_Options!$K$30="",0,COUNTIFS(Itinerary_Tags!$A:$A,$A31,Itinerary_Tags!$B:$B,Filter_Options!$K$30)))&gt;0))</f>
      </c>
      <c r="AF31" s="10">
        <f>IF($A31="","",--((IF(Filter_Options!$I$31="",0,COUNTIFS(Itinerary_Tags!$A:$A,$A31,Itinerary_Tags!$B:$B,Filter_Options!$I$31))+IF(Filter_Options!$J$31="",0,COUNTIFS(Itinerary_Tags!$A:$A,$A31,Itinerary_Tags!$B:$B,Filter_Options!$J$31))+IF(Filter_Options!$K$31="",0,COUNTIFS(Itinerary_Tags!$A:$A,$A31,Itinerary_Tags!$B:$B,Filter_Options!$K$31)))&gt;0))</f>
      </c>
      <c r="AG31" s="10">
        <f>IF($A31="","",--((IF(Filter_Options!$I$32="",0,COUNTIFS(Itinerary_Tags!$A:$A,$A31,Itinerary_Tags!$B:$B,Filter_Options!$I$32))+IF(Filter_Options!$J$32="",0,COUNTIFS(Itinerary_Tags!$A:$A,$A31,Itinerary_Tags!$B:$B,Filter_Options!$J$32))+IF(Filter_Options!$K$32="",0,COUNTIFS(Itinerary_Tags!$A:$A,$A31,Itinerary_Tags!$B:$B,Filter_Options!$K$32)))&gt;0))</f>
      </c>
      <c r="AH31" s="10">
        <f>IF($A31="","",--((IF(Filter_Options!$I$33="",0,COUNTIFS(Itinerary_Tags!$A:$A,$A31,Itinerary_Tags!$B:$B,Filter_Options!$I$33))+IF(Filter_Options!$J$33="",0,COUNTIFS(Itinerary_Tags!$A:$A,$A31,Itinerary_Tags!$B:$B,Filter_Options!$J$33))+IF(Filter_Options!$K$33="",0,COUNTIFS(Itinerary_Tags!$A:$A,$A31,Itinerary_Tags!$B:$B,Filter_Options!$K$33)))&gt;0))</f>
      </c>
      <c r="AI31" s="10">
        <f>IF($A31="","",--((IF(Filter_Options!$I$34="",0,COUNTIFS(Itinerary_Tags!$A:$A,$A31,Itinerary_Tags!$B:$B,Filter_Options!$I$34))+IF(Filter_Options!$J$34="",0,COUNTIFS(Itinerary_Tags!$A:$A,$A31,Itinerary_Tags!$B:$B,Filter_Options!$J$34))+IF(Filter_Options!$K$34="",0,COUNTIFS(Itinerary_Tags!$A:$A,$A31,Itinerary_Tags!$B:$B,Filter_Options!$K$34)))&gt;0))</f>
      </c>
      <c r="AJ31" s="10">
        <f>IF($A31="","",--((IF(Filter_Options!$I$35="",0,COUNTIFS(Itinerary_Tags!$A:$A,$A31,Itinerary_Tags!$B:$B,Filter_Options!$I$35))+IF(Filter_Options!$J$35="",0,COUNTIFS(Itinerary_Tags!$A:$A,$A31,Itinerary_Tags!$B:$B,Filter_Options!$J$35))+IF(Filter_Options!$K$35="",0,COUNTIFS(Itinerary_Tags!$A:$A,$A31,Itinerary_Tags!$B:$B,Filter_Options!$K$35)))&gt;0))</f>
      </c>
      <c r="AK31" s="10">
        <f>IF($A31="","",--((IF(Filter_Options!$I$36="",0,COUNTIFS(Itinerary_Tags!$A:$A,$A31,Itinerary_Tags!$B:$B,Filter_Options!$I$36))+IF(Filter_Options!$J$36="",0,COUNTIFS(Itinerary_Tags!$A:$A,$A31,Itinerary_Tags!$B:$B,Filter_Options!$J$36))+IF(Filter_Options!$K$36="",0,COUNTIFS(Itinerary_Tags!$A:$A,$A31,Itinerary_Tags!$B:$B,Filter_Options!$K$36)))&gt;0))</f>
      </c>
      <c r="AL31" s="10">
        <f>IF($A31="","",--((IF(Filter_Options!$I$37="",0,COUNTIFS(Itinerary_Tags!$A:$A,$A31,Itinerary_Tags!$B:$B,Filter_Options!$I$37))+IF(Filter_Options!$J$37="",0,COUNTIFS(Itinerary_Tags!$A:$A,$A31,Itinerary_Tags!$B:$B,Filter_Options!$J$37))+IF(Filter_Options!$K$37="",0,COUNTIFS(Itinerary_Tags!$A:$A,$A31,Itinerary_Tags!$B:$B,Filter_Options!$K$37)))&gt;0))</f>
      </c>
    </row>
    <row r="32" spans="1:38" x14ac:dyDescent="0.25">
      <c r="A32" s="7">
        <f>IF(Itineraries!A32="","",Itineraries!A32)</f>
      </c>
      <c r="B32" s="7">
        <f>IF(Itineraries!A32="","",Itineraries!C32)</f>
      </c>
      <c r="C32" s="10">
        <f>IF($A32="","",--(Itineraries!$J32=Filter_Options!$F$2))</f>
      </c>
      <c r="D32" s="10">
        <f>IF($A32="","",--(Itineraries!$J32=Filter_Options!$F$3))</f>
      </c>
      <c r="E32" s="10">
        <f>IF($A32="","",--(Itineraries!$J32=Filter_Options!$F$4))</f>
      </c>
      <c r="F32" s="10">
        <f>IF($A32="","",--(Itineraries!$J32=Filter_Options!$F$5))</f>
      </c>
      <c r="G32" s="10">
        <f>IF($A32="","",--(Itineraries!$J32=Filter_Options!$F$6))</f>
      </c>
      <c r="H32" s="10">
        <f>IF($A32="","",--(Itineraries!$J32=Filter_Options!$F$7))</f>
      </c>
      <c r="I32" s="10">
        <f>IF($A32="","",--AND(Itineraries!$K32&lt;=Filter_Options!$H$8,Itineraries!$L32&gt;=Filter_Options!$G$8))</f>
      </c>
      <c r="J32" s="10">
        <f>IF($A32="","",--AND(Itineraries!$K32&lt;=Filter_Options!$H$9,Itineraries!$L32&gt;=Filter_Options!$G$9))</f>
      </c>
      <c r="K32" s="10">
        <f>IF($A32="","",--AND(Itineraries!$K32&lt;=Filter_Options!$H$10,Itineraries!$L32&gt;=Filter_Options!$G$10))</f>
      </c>
      <c r="L32" s="10">
        <f>IF($A32="","",--AND(Itineraries!$K32&lt;=Filter_Options!$H$11,Itineraries!$L32&gt;=Filter_Options!$G$11))</f>
      </c>
      <c r="M32" s="10">
        <f>IF($A32="","",--AND(Itineraries!$K32&lt;=Filter_Options!$H$12,Itineraries!$L32&gt;=Filter_Options!$G$12))</f>
      </c>
      <c r="N32" s="10">
        <f>IF($A32="","",--AND(Itineraries!$K32&lt;=Filter_Options!$H$13,Itineraries!$L32&gt;=Filter_Options!$G$13))</f>
      </c>
      <c r="O32" s="10">
        <f>IF($A32="","",--AND(Itineraries!$E32&gt;=Filter_Options!$G$14,Itineraries!$E32&lt;=Filter_Options!$H$14))</f>
      </c>
      <c r="P32" s="10">
        <f>IF($A32="","",--AND(Itineraries!$E32&gt;=Filter_Options!$G$15,Itineraries!$E32&lt;=Filter_Options!$H$15))</f>
      </c>
      <c r="Q32" s="10">
        <f>IF($A32="","",--AND(Itineraries!$E32&gt;=Filter_Options!$G$16,Itineraries!$E32&lt;=Filter_Options!$H$16))</f>
      </c>
      <c r="R32" s="10">
        <f>IF($A32="","",--AND(Itineraries!$E32&gt;=Filter_Options!$G$17,Itineraries!$E32&lt;=Filter_Options!$H$17))</f>
      </c>
      <c r="S32" s="10">
        <f>IF($A32="","",--AND(Itineraries!$E32&gt;=Filter_Options!$G$18,Itineraries!$E32&lt;=Filter_Options!$H$18))</f>
      </c>
      <c r="T32" s="10">
        <f>IF($A32="","",--AND(Itineraries!$E32&gt;=Filter_Options!$G$19,Itineraries!$E32&lt;=Filter_Options!$H$19))</f>
      </c>
      <c r="U32" s="10">
        <f>IF($A32="","",--((IF(Filter_Options!$I$20="",0,COUNTIFS(Itinerary_Tags!$A:$A,$A32,Itinerary_Tags!$B:$B,Filter_Options!$I$20))+IF(Filter_Options!$J$20="",0,COUNTIFS(Itinerary_Tags!$A:$A,$A32,Itinerary_Tags!$B:$B,Filter_Options!$J$20))+IF(Filter_Options!$K$20="",0,COUNTIFS(Itinerary_Tags!$A:$A,$A32,Itinerary_Tags!$B:$B,Filter_Options!$K$20)))&gt;0))</f>
      </c>
      <c r="V32" s="10">
        <f>IF($A32="","",--((IF(Filter_Options!$I$21="",0,COUNTIFS(Itinerary_Tags!$A:$A,$A32,Itinerary_Tags!$B:$B,Filter_Options!$I$21))+IF(Filter_Options!$J$21="",0,COUNTIFS(Itinerary_Tags!$A:$A,$A32,Itinerary_Tags!$B:$B,Filter_Options!$J$21))+IF(Filter_Options!$K$21="",0,COUNTIFS(Itinerary_Tags!$A:$A,$A32,Itinerary_Tags!$B:$B,Filter_Options!$K$21)))&gt;0))</f>
      </c>
      <c r="W32" s="10">
        <f>IF($A32="","",--((IF(Filter_Options!$I$22="",0,COUNTIFS(Itinerary_Tags!$A:$A,$A32,Itinerary_Tags!$B:$B,Filter_Options!$I$22))+IF(Filter_Options!$J$22="",0,COUNTIFS(Itinerary_Tags!$A:$A,$A32,Itinerary_Tags!$B:$B,Filter_Options!$J$22))+IF(Filter_Options!$K$22="",0,COUNTIFS(Itinerary_Tags!$A:$A,$A32,Itinerary_Tags!$B:$B,Filter_Options!$K$22)))&gt;0))</f>
      </c>
      <c r="X32" s="10">
        <f>IF($A32="","",--((IF(Filter_Options!$I$23="",0,COUNTIFS(Itinerary_Tags!$A:$A,$A32,Itinerary_Tags!$B:$B,Filter_Options!$I$23))+IF(Filter_Options!$J$23="",0,COUNTIFS(Itinerary_Tags!$A:$A,$A32,Itinerary_Tags!$B:$B,Filter_Options!$J$23))+IF(Filter_Options!$K$23="",0,COUNTIFS(Itinerary_Tags!$A:$A,$A32,Itinerary_Tags!$B:$B,Filter_Options!$K$23)))&gt;0))</f>
      </c>
      <c r="Y32" s="10">
        <f>IF($A32="","",--((IF(Filter_Options!$I$24="",0,COUNTIFS(Itinerary_Tags!$A:$A,$A32,Itinerary_Tags!$B:$B,Filter_Options!$I$24))+IF(Filter_Options!$J$24="",0,COUNTIFS(Itinerary_Tags!$A:$A,$A32,Itinerary_Tags!$B:$B,Filter_Options!$J$24))+IF(Filter_Options!$K$24="",0,COUNTIFS(Itinerary_Tags!$A:$A,$A32,Itinerary_Tags!$B:$B,Filter_Options!$K$24)))&gt;0))</f>
      </c>
      <c r="Z32" s="10">
        <f>IF($A32="","",--((IF(Filter_Options!$I$25="",0,COUNTIFS(Itinerary_Tags!$A:$A,$A32,Itinerary_Tags!$B:$B,Filter_Options!$I$25))+IF(Filter_Options!$J$25="",0,COUNTIFS(Itinerary_Tags!$A:$A,$A32,Itinerary_Tags!$B:$B,Filter_Options!$J$25))+IF(Filter_Options!$K$25="",0,COUNTIFS(Itinerary_Tags!$A:$A,$A32,Itinerary_Tags!$B:$B,Filter_Options!$K$25)))&gt;0))</f>
      </c>
      <c r="AA32" s="10">
        <f>IF($A32="","",--((IF(Filter_Options!$I$26="",0,COUNTIFS(Itinerary_Tags!$A:$A,$A32,Itinerary_Tags!$B:$B,Filter_Options!$I$26))+IF(Filter_Options!$J$26="",0,COUNTIFS(Itinerary_Tags!$A:$A,$A32,Itinerary_Tags!$B:$B,Filter_Options!$J$26))+IF(Filter_Options!$K$26="",0,COUNTIFS(Itinerary_Tags!$A:$A,$A32,Itinerary_Tags!$B:$B,Filter_Options!$K$26)))&gt;0))</f>
      </c>
      <c r="AB32" s="10">
        <f>IF($A32="","",--((IF(Filter_Options!$I$27="",0,COUNTIFS(Itinerary_Tags!$A:$A,$A32,Itinerary_Tags!$B:$B,Filter_Options!$I$27))+IF(Filter_Options!$J$27="",0,COUNTIFS(Itinerary_Tags!$A:$A,$A32,Itinerary_Tags!$B:$B,Filter_Options!$J$27))+IF(Filter_Options!$K$27="",0,COUNTIFS(Itinerary_Tags!$A:$A,$A32,Itinerary_Tags!$B:$B,Filter_Options!$K$27)))&gt;0))</f>
      </c>
      <c r="AC32" s="10">
        <f>IF($A32="","",--((IF(Filter_Options!$I$28="",0,COUNTIFS(Itinerary_Tags!$A:$A,$A32,Itinerary_Tags!$B:$B,Filter_Options!$I$28))+IF(Filter_Options!$J$28="",0,COUNTIFS(Itinerary_Tags!$A:$A,$A32,Itinerary_Tags!$B:$B,Filter_Options!$J$28))+IF(Filter_Options!$K$28="",0,COUNTIFS(Itinerary_Tags!$A:$A,$A32,Itinerary_Tags!$B:$B,Filter_Options!$K$28)))&gt;0))</f>
      </c>
      <c r="AD32" s="10">
        <f>IF($A32="","",--((IF(Filter_Options!$I$29="",0,COUNTIFS(Itinerary_Tags!$A:$A,$A32,Itinerary_Tags!$B:$B,Filter_Options!$I$29))+IF(Filter_Options!$J$29="",0,COUNTIFS(Itinerary_Tags!$A:$A,$A32,Itinerary_Tags!$B:$B,Filter_Options!$J$29))+IF(Filter_Options!$K$29="",0,COUNTIFS(Itinerary_Tags!$A:$A,$A32,Itinerary_Tags!$B:$B,Filter_Options!$K$29)))&gt;0))</f>
      </c>
      <c r="AE32" s="10">
        <f>IF($A32="","",--((IF(Filter_Options!$I$30="",0,COUNTIFS(Itinerary_Tags!$A:$A,$A32,Itinerary_Tags!$B:$B,Filter_Options!$I$30))+IF(Filter_Options!$J$30="",0,COUNTIFS(Itinerary_Tags!$A:$A,$A32,Itinerary_Tags!$B:$B,Filter_Options!$J$30))+IF(Filter_Options!$K$30="",0,COUNTIFS(Itinerary_Tags!$A:$A,$A32,Itinerary_Tags!$B:$B,Filter_Options!$K$30)))&gt;0))</f>
      </c>
      <c r="AF32" s="10">
        <f>IF($A32="","",--((IF(Filter_Options!$I$31="",0,COUNTIFS(Itinerary_Tags!$A:$A,$A32,Itinerary_Tags!$B:$B,Filter_Options!$I$31))+IF(Filter_Options!$J$31="",0,COUNTIFS(Itinerary_Tags!$A:$A,$A32,Itinerary_Tags!$B:$B,Filter_Options!$J$31))+IF(Filter_Options!$K$31="",0,COUNTIFS(Itinerary_Tags!$A:$A,$A32,Itinerary_Tags!$B:$B,Filter_Options!$K$31)))&gt;0))</f>
      </c>
      <c r="AG32" s="10">
        <f>IF($A32="","",--((IF(Filter_Options!$I$32="",0,COUNTIFS(Itinerary_Tags!$A:$A,$A32,Itinerary_Tags!$B:$B,Filter_Options!$I$32))+IF(Filter_Options!$J$32="",0,COUNTIFS(Itinerary_Tags!$A:$A,$A32,Itinerary_Tags!$B:$B,Filter_Options!$J$32))+IF(Filter_Options!$K$32="",0,COUNTIFS(Itinerary_Tags!$A:$A,$A32,Itinerary_Tags!$B:$B,Filter_Options!$K$32)))&gt;0))</f>
      </c>
      <c r="AH32" s="10">
        <f>IF($A32="","",--((IF(Filter_Options!$I$33="",0,COUNTIFS(Itinerary_Tags!$A:$A,$A32,Itinerary_Tags!$B:$B,Filter_Options!$I$33))+IF(Filter_Options!$J$33="",0,COUNTIFS(Itinerary_Tags!$A:$A,$A32,Itinerary_Tags!$B:$B,Filter_Options!$J$33))+IF(Filter_Options!$K$33="",0,COUNTIFS(Itinerary_Tags!$A:$A,$A32,Itinerary_Tags!$B:$B,Filter_Options!$K$33)))&gt;0))</f>
      </c>
      <c r="AI32" s="10">
        <f>IF($A32="","",--((IF(Filter_Options!$I$34="",0,COUNTIFS(Itinerary_Tags!$A:$A,$A32,Itinerary_Tags!$B:$B,Filter_Options!$I$34))+IF(Filter_Options!$J$34="",0,COUNTIFS(Itinerary_Tags!$A:$A,$A32,Itinerary_Tags!$B:$B,Filter_Options!$J$34))+IF(Filter_Options!$K$34="",0,COUNTIFS(Itinerary_Tags!$A:$A,$A32,Itinerary_Tags!$B:$B,Filter_Options!$K$34)))&gt;0))</f>
      </c>
      <c r="AJ32" s="10">
        <f>IF($A32="","",--((IF(Filter_Options!$I$35="",0,COUNTIFS(Itinerary_Tags!$A:$A,$A32,Itinerary_Tags!$B:$B,Filter_Options!$I$35))+IF(Filter_Options!$J$35="",0,COUNTIFS(Itinerary_Tags!$A:$A,$A32,Itinerary_Tags!$B:$B,Filter_Options!$J$35))+IF(Filter_Options!$K$35="",0,COUNTIFS(Itinerary_Tags!$A:$A,$A32,Itinerary_Tags!$B:$B,Filter_Options!$K$35)))&gt;0))</f>
      </c>
      <c r="AK32" s="10">
        <f>IF($A32="","",--((IF(Filter_Options!$I$36="",0,COUNTIFS(Itinerary_Tags!$A:$A,$A32,Itinerary_Tags!$B:$B,Filter_Options!$I$36))+IF(Filter_Options!$J$36="",0,COUNTIFS(Itinerary_Tags!$A:$A,$A32,Itinerary_Tags!$B:$B,Filter_Options!$J$36))+IF(Filter_Options!$K$36="",0,COUNTIFS(Itinerary_Tags!$A:$A,$A32,Itinerary_Tags!$B:$B,Filter_Options!$K$36)))&gt;0))</f>
      </c>
      <c r="AL32" s="10">
        <f>IF($A32="","",--((IF(Filter_Options!$I$37="",0,COUNTIFS(Itinerary_Tags!$A:$A,$A32,Itinerary_Tags!$B:$B,Filter_Options!$I$37))+IF(Filter_Options!$J$37="",0,COUNTIFS(Itinerary_Tags!$A:$A,$A32,Itinerary_Tags!$B:$B,Filter_Options!$J$37))+IF(Filter_Options!$K$37="",0,COUNTIFS(Itinerary_Tags!$A:$A,$A32,Itinerary_Tags!$B:$B,Filter_Options!$K$37)))&gt;0))</f>
      </c>
    </row>
    <row r="33" spans="1:38" x14ac:dyDescent="0.25">
      <c r="A33" s="7">
        <f>IF(Itineraries!A33="","",Itineraries!A33)</f>
      </c>
      <c r="B33" s="7">
        <f>IF(Itineraries!A33="","",Itineraries!C33)</f>
      </c>
      <c r="C33" s="10">
        <f>IF($A33="","",--(Itineraries!$J33=Filter_Options!$F$2))</f>
      </c>
      <c r="D33" s="10">
        <f>IF($A33="","",--(Itineraries!$J33=Filter_Options!$F$3))</f>
      </c>
      <c r="E33" s="10">
        <f>IF($A33="","",--(Itineraries!$J33=Filter_Options!$F$4))</f>
      </c>
      <c r="F33" s="10">
        <f>IF($A33="","",--(Itineraries!$J33=Filter_Options!$F$5))</f>
      </c>
      <c r="G33" s="10">
        <f>IF($A33="","",--(Itineraries!$J33=Filter_Options!$F$6))</f>
      </c>
      <c r="H33" s="10">
        <f>IF($A33="","",--(Itineraries!$J33=Filter_Options!$F$7))</f>
      </c>
      <c r="I33" s="10">
        <f>IF($A33="","",--AND(Itineraries!$K33&lt;=Filter_Options!$H$8,Itineraries!$L33&gt;=Filter_Options!$G$8))</f>
      </c>
      <c r="J33" s="10">
        <f>IF($A33="","",--AND(Itineraries!$K33&lt;=Filter_Options!$H$9,Itineraries!$L33&gt;=Filter_Options!$G$9))</f>
      </c>
      <c r="K33" s="10">
        <f>IF($A33="","",--AND(Itineraries!$K33&lt;=Filter_Options!$H$10,Itineraries!$L33&gt;=Filter_Options!$G$10))</f>
      </c>
      <c r="L33" s="10">
        <f>IF($A33="","",--AND(Itineraries!$K33&lt;=Filter_Options!$H$11,Itineraries!$L33&gt;=Filter_Options!$G$11))</f>
      </c>
      <c r="M33" s="10">
        <f>IF($A33="","",--AND(Itineraries!$K33&lt;=Filter_Options!$H$12,Itineraries!$L33&gt;=Filter_Options!$G$12))</f>
      </c>
      <c r="N33" s="10">
        <f>IF($A33="","",--AND(Itineraries!$K33&lt;=Filter_Options!$H$13,Itineraries!$L33&gt;=Filter_Options!$G$13))</f>
      </c>
      <c r="O33" s="10">
        <f>IF($A33="","",--AND(Itineraries!$E33&gt;=Filter_Options!$G$14,Itineraries!$E33&lt;=Filter_Options!$H$14))</f>
      </c>
      <c r="P33" s="10">
        <f>IF($A33="","",--AND(Itineraries!$E33&gt;=Filter_Options!$G$15,Itineraries!$E33&lt;=Filter_Options!$H$15))</f>
      </c>
      <c r="Q33" s="10">
        <f>IF($A33="","",--AND(Itineraries!$E33&gt;=Filter_Options!$G$16,Itineraries!$E33&lt;=Filter_Options!$H$16))</f>
      </c>
      <c r="R33" s="10">
        <f>IF($A33="","",--AND(Itineraries!$E33&gt;=Filter_Options!$G$17,Itineraries!$E33&lt;=Filter_Options!$H$17))</f>
      </c>
      <c r="S33" s="10">
        <f>IF($A33="","",--AND(Itineraries!$E33&gt;=Filter_Options!$G$18,Itineraries!$E33&lt;=Filter_Options!$H$18))</f>
      </c>
      <c r="T33" s="10">
        <f>IF($A33="","",--AND(Itineraries!$E33&gt;=Filter_Options!$G$19,Itineraries!$E33&lt;=Filter_Options!$H$19))</f>
      </c>
      <c r="U33" s="10">
        <f>IF($A33="","",--((IF(Filter_Options!$I$20="",0,COUNTIFS(Itinerary_Tags!$A:$A,$A33,Itinerary_Tags!$B:$B,Filter_Options!$I$20))+IF(Filter_Options!$J$20="",0,COUNTIFS(Itinerary_Tags!$A:$A,$A33,Itinerary_Tags!$B:$B,Filter_Options!$J$20))+IF(Filter_Options!$K$20="",0,COUNTIFS(Itinerary_Tags!$A:$A,$A33,Itinerary_Tags!$B:$B,Filter_Options!$K$20)))&gt;0))</f>
      </c>
      <c r="V33" s="10">
        <f>IF($A33="","",--((IF(Filter_Options!$I$21="",0,COUNTIFS(Itinerary_Tags!$A:$A,$A33,Itinerary_Tags!$B:$B,Filter_Options!$I$21))+IF(Filter_Options!$J$21="",0,COUNTIFS(Itinerary_Tags!$A:$A,$A33,Itinerary_Tags!$B:$B,Filter_Options!$J$21))+IF(Filter_Options!$K$21="",0,COUNTIFS(Itinerary_Tags!$A:$A,$A33,Itinerary_Tags!$B:$B,Filter_Options!$K$21)))&gt;0))</f>
      </c>
      <c r="W33" s="10">
        <f>IF($A33="","",--((IF(Filter_Options!$I$22="",0,COUNTIFS(Itinerary_Tags!$A:$A,$A33,Itinerary_Tags!$B:$B,Filter_Options!$I$22))+IF(Filter_Options!$J$22="",0,COUNTIFS(Itinerary_Tags!$A:$A,$A33,Itinerary_Tags!$B:$B,Filter_Options!$J$22))+IF(Filter_Options!$K$22="",0,COUNTIFS(Itinerary_Tags!$A:$A,$A33,Itinerary_Tags!$B:$B,Filter_Options!$K$22)))&gt;0))</f>
      </c>
      <c r="X33" s="10">
        <f>IF($A33="","",--((IF(Filter_Options!$I$23="",0,COUNTIFS(Itinerary_Tags!$A:$A,$A33,Itinerary_Tags!$B:$B,Filter_Options!$I$23))+IF(Filter_Options!$J$23="",0,COUNTIFS(Itinerary_Tags!$A:$A,$A33,Itinerary_Tags!$B:$B,Filter_Options!$J$23))+IF(Filter_Options!$K$23="",0,COUNTIFS(Itinerary_Tags!$A:$A,$A33,Itinerary_Tags!$B:$B,Filter_Options!$K$23)))&gt;0))</f>
      </c>
      <c r="Y33" s="10">
        <f>IF($A33="","",--((IF(Filter_Options!$I$24="",0,COUNTIFS(Itinerary_Tags!$A:$A,$A33,Itinerary_Tags!$B:$B,Filter_Options!$I$24))+IF(Filter_Options!$J$24="",0,COUNTIFS(Itinerary_Tags!$A:$A,$A33,Itinerary_Tags!$B:$B,Filter_Options!$J$24))+IF(Filter_Options!$K$24="",0,COUNTIFS(Itinerary_Tags!$A:$A,$A33,Itinerary_Tags!$B:$B,Filter_Options!$K$24)))&gt;0))</f>
      </c>
      <c r="Z33" s="10">
        <f>IF($A33="","",--((IF(Filter_Options!$I$25="",0,COUNTIFS(Itinerary_Tags!$A:$A,$A33,Itinerary_Tags!$B:$B,Filter_Options!$I$25))+IF(Filter_Options!$J$25="",0,COUNTIFS(Itinerary_Tags!$A:$A,$A33,Itinerary_Tags!$B:$B,Filter_Options!$J$25))+IF(Filter_Options!$K$25="",0,COUNTIFS(Itinerary_Tags!$A:$A,$A33,Itinerary_Tags!$B:$B,Filter_Options!$K$25)))&gt;0))</f>
      </c>
      <c r="AA33" s="10">
        <f>IF($A33="","",--((IF(Filter_Options!$I$26="",0,COUNTIFS(Itinerary_Tags!$A:$A,$A33,Itinerary_Tags!$B:$B,Filter_Options!$I$26))+IF(Filter_Options!$J$26="",0,COUNTIFS(Itinerary_Tags!$A:$A,$A33,Itinerary_Tags!$B:$B,Filter_Options!$J$26))+IF(Filter_Options!$K$26="",0,COUNTIFS(Itinerary_Tags!$A:$A,$A33,Itinerary_Tags!$B:$B,Filter_Options!$K$26)))&gt;0))</f>
      </c>
      <c r="AB33" s="10">
        <f>IF($A33="","",--((IF(Filter_Options!$I$27="",0,COUNTIFS(Itinerary_Tags!$A:$A,$A33,Itinerary_Tags!$B:$B,Filter_Options!$I$27))+IF(Filter_Options!$J$27="",0,COUNTIFS(Itinerary_Tags!$A:$A,$A33,Itinerary_Tags!$B:$B,Filter_Options!$J$27))+IF(Filter_Options!$K$27="",0,COUNTIFS(Itinerary_Tags!$A:$A,$A33,Itinerary_Tags!$B:$B,Filter_Options!$K$27)))&gt;0))</f>
      </c>
      <c r="AC33" s="10">
        <f>IF($A33="","",--((IF(Filter_Options!$I$28="",0,COUNTIFS(Itinerary_Tags!$A:$A,$A33,Itinerary_Tags!$B:$B,Filter_Options!$I$28))+IF(Filter_Options!$J$28="",0,COUNTIFS(Itinerary_Tags!$A:$A,$A33,Itinerary_Tags!$B:$B,Filter_Options!$J$28))+IF(Filter_Options!$K$28="",0,COUNTIFS(Itinerary_Tags!$A:$A,$A33,Itinerary_Tags!$B:$B,Filter_Options!$K$28)))&gt;0))</f>
      </c>
      <c r="AD33" s="10">
        <f>IF($A33="","",--((IF(Filter_Options!$I$29="",0,COUNTIFS(Itinerary_Tags!$A:$A,$A33,Itinerary_Tags!$B:$B,Filter_Options!$I$29))+IF(Filter_Options!$J$29="",0,COUNTIFS(Itinerary_Tags!$A:$A,$A33,Itinerary_Tags!$B:$B,Filter_Options!$J$29))+IF(Filter_Options!$K$29="",0,COUNTIFS(Itinerary_Tags!$A:$A,$A33,Itinerary_Tags!$B:$B,Filter_Options!$K$29)))&gt;0))</f>
      </c>
      <c r="AE33" s="10">
        <f>IF($A33="","",--((IF(Filter_Options!$I$30="",0,COUNTIFS(Itinerary_Tags!$A:$A,$A33,Itinerary_Tags!$B:$B,Filter_Options!$I$30))+IF(Filter_Options!$J$30="",0,COUNTIFS(Itinerary_Tags!$A:$A,$A33,Itinerary_Tags!$B:$B,Filter_Options!$J$30))+IF(Filter_Options!$K$30="",0,COUNTIFS(Itinerary_Tags!$A:$A,$A33,Itinerary_Tags!$B:$B,Filter_Options!$K$30)))&gt;0))</f>
      </c>
      <c r="AF33" s="10">
        <f>IF($A33="","",--((IF(Filter_Options!$I$31="",0,COUNTIFS(Itinerary_Tags!$A:$A,$A33,Itinerary_Tags!$B:$B,Filter_Options!$I$31))+IF(Filter_Options!$J$31="",0,COUNTIFS(Itinerary_Tags!$A:$A,$A33,Itinerary_Tags!$B:$B,Filter_Options!$J$31))+IF(Filter_Options!$K$31="",0,COUNTIFS(Itinerary_Tags!$A:$A,$A33,Itinerary_Tags!$B:$B,Filter_Options!$K$31)))&gt;0))</f>
      </c>
      <c r="AG33" s="10">
        <f>IF($A33="","",--((IF(Filter_Options!$I$32="",0,COUNTIFS(Itinerary_Tags!$A:$A,$A33,Itinerary_Tags!$B:$B,Filter_Options!$I$32))+IF(Filter_Options!$J$32="",0,COUNTIFS(Itinerary_Tags!$A:$A,$A33,Itinerary_Tags!$B:$B,Filter_Options!$J$32))+IF(Filter_Options!$K$32="",0,COUNTIFS(Itinerary_Tags!$A:$A,$A33,Itinerary_Tags!$B:$B,Filter_Options!$K$32)))&gt;0))</f>
      </c>
      <c r="AH33" s="10">
        <f>IF($A33="","",--((IF(Filter_Options!$I$33="",0,COUNTIFS(Itinerary_Tags!$A:$A,$A33,Itinerary_Tags!$B:$B,Filter_Options!$I$33))+IF(Filter_Options!$J$33="",0,COUNTIFS(Itinerary_Tags!$A:$A,$A33,Itinerary_Tags!$B:$B,Filter_Options!$J$33))+IF(Filter_Options!$K$33="",0,COUNTIFS(Itinerary_Tags!$A:$A,$A33,Itinerary_Tags!$B:$B,Filter_Options!$K$33)))&gt;0))</f>
      </c>
      <c r="AI33" s="10">
        <f>IF($A33="","",--((IF(Filter_Options!$I$34="",0,COUNTIFS(Itinerary_Tags!$A:$A,$A33,Itinerary_Tags!$B:$B,Filter_Options!$I$34))+IF(Filter_Options!$J$34="",0,COUNTIFS(Itinerary_Tags!$A:$A,$A33,Itinerary_Tags!$B:$B,Filter_Options!$J$34))+IF(Filter_Options!$K$34="",0,COUNTIFS(Itinerary_Tags!$A:$A,$A33,Itinerary_Tags!$B:$B,Filter_Options!$K$34)))&gt;0))</f>
      </c>
      <c r="AJ33" s="10">
        <f>IF($A33="","",--((IF(Filter_Options!$I$35="",0,COUNTIFS(Itinerary_Tags!$A:$A,$A33,Itinerary_Tags!$B:$B,Filter_Options!$I$35))+IF(Filter_Options!$J$35="",0,COUNTIFS(Itinerary_Tags!$A:$A,$A33,Itinerary_Tags!$B:$B,Filter_Options!$J$35))+IF(Filter_Options!$K$35="",0,COUNTIFS(Itinerary_Tags!$A:$A,$A33,Itinerary_Tags!$B:$B,Filter_Options!$K$35)))&gt;0))</f>
      </c>
      <c r="AK33" s="10">
        <f>IF($A33="","",--((IF(Filter_Options!$I$36="",0,COUNTIFS(Itinerary_Tags!$A:$A,$A33,Itinerary_Tags!$B:$B,Filter_Options!$I$36))+IF(Filter_Options!$J$36="",0,COUNTIFS(Itinerary_Tags!$A:$A,$A33,Itinerary_Tags!$B:$B,Filter_Options!$J$36))+IF(Filter_Options!$K$36="",0,COUNTIFS(Itinerary_Tags!$A:$A,$A33,Itinerary_Tags!$B:$B,Filter_Options!$K$36)))&gt;0))</f>
      </c>
      <c r="AL33" s="10">
        <f>IF($A33="","",--((IF(Filter_Options!$I$37="",0,COUNTIFS(Itinerary_Tags!$A:$A,$A33,Itinerary_Tags!$B:$B,Filter_Options!$I$37))+IF(Filter_Options!$J$37="",0,COUNTIFS(Itinerary_Tags!$A:$A,$A33,Itinerary_Tags!$B:$B,Filter_Options!$J$37))+IF(Filter_Options!$K$37="",0,COUNTIFS(Itinerary_Tags!$A:$A,$A33,Itinerary_Tags!$B:$B,Filter_Options!$K$37)))&gt;0))</f>
      </c>
    </row>
    <row r="34" spans="1:38" x14ac:dyDescent="0.25">
      <c r="A34" s="7">
        <f>IF(Itineraries!A34="","",Itineraries!A34)</f>
      </c>
      <c r="B34" s="7">
        <f>IF(Itineraries!A34="","",Itineraries!C34)</f>
      </c>
      <c r="C34" s="10">
        <f>IF($A34="","",--(Itineraries!$J34=Filter_Options!$F$2))</f>
      </c>
      <c r="D34" s="10">
        <f>IF($A34="","",--(Itineraries!$J34=Filter_Options!$F$3))</f>
      </c>
      <c r="E34" s="10">
        <f>IF($A34="","",--(Itineraries!$J34=Filter_Options!$F$4))</f>
      </c>
      <c r="F34" s="10">
        <f>IF($A34="","",--(Itineraries!$J34=Filter_Options!$F$5))</f>
      </c>
      <c r="G34" s="10">
        <f>IF($A34="","",--(Itineraries!$J34=Filter_Options!$F$6))</f>
      </c>
      <c r="H34" s="10">
        <f>IF($A34="","",--(Itineraries!$J34=Filter_Options!$F$7))</f>
      </c>
      <c r="I34" s="10">
        <f>IF($A34="","",--AND(Itineraries!$K34&lt;=Filter_Options!$H$8,Itineraries!$L34&gt;=Filter_Options!$G$8))</f>
      </c>
      <c r="J34" s="10">
        <f>IF($A34="","",--AND(Itineraries!$K34&lt;=Filter_Options!$H$9,Itineraries!$L34&gt;=Filter_Options!$G$9))</f>
      </c>
      <c r="K34" s="10">
        <f>IF($A34="","",--AND(Itineraries!$K34&lt;=Filter_Options!$H$10,Itineraries!$L34&gt;=Filter_Options!$G$10))</f>
      </c>
      <c r="L34" s="10">
        <f>IF($A34="","",--AND(Itineraries!$K34&lt;=Filter_Options!$H$11,Itineraries!$L34&gt;=Filter_Options!$G$11))</f>
      </c>
      <c r="M34" s="10">
        <f>IF($A34="","",--AND(Itineraries!$K34&lt;=Filter_Options!$H$12,Itineraries!$L34&gt;=Filter_Options!$G$12))</f>
      </c>
      <c r="N34" s="10">
        <f>IF($A34="","",--AND(Itineraries!$K34&lt;=Filter_Options!$H$13,Itineraries!$L34&gt;=Filter_Options!$G$13))</f>
      </c>
      <c r="O34" s="10">
        <f>IF($A34="","",--AND(Itineraries!$E34&gt;=Filter_Options!$G$14,Itineraries!$E34&lt;=Filter_Options!$H$14))</f>
      </c>
      <c r="P34" s="10">
        <f>IF($A34="","",--AND(Itineraries!$E34&gt;=Filter_Options!$G$15,Itineraries!$E34&lt;=Filter_Options!$H$15))</f>
      </c>
      <c r="Q34" s="10">
        <f>IF($A34="","",--AND(Itineraries!$E34&gt;=Filter_Options!$G$16,Itineraries!$E34&lt;=Filter_Options!$H$16))</f>
      </c>
      <c r="R34" s="10">
        <f>IF($A34="","",--AND(Itineraries!$E34&gt;=Filter_Options!$G$17,Itineraries!$E34&lt;=Filter_Options!$H$17))</f>
      </c>
      <c r="S34" s="10">
        <f>IF($A34="","",--AND(Itineraries!$E34&gt;=Filter_Options!$G$18,Itineraries!$E34&lt;=Filter_Options!$H$18))</f>
      </c>
      <c r="T34" s="10">
        <f>IF($A34="","",--AND(Itineraries!$E34&gt;=Filter_Options!$G$19,Itineraries!$E34&lt;=Filter_Options!$H$19))</f>
      </c>
      <c r="U34" s="10">
        <f>IF($A34="","",--((IF(Filter_Options!$I$20="",0,COUNTIFS(Itinerary_Tags!$A:$A,$A34,Itinerary_Tags!$B:$B,Filter_Options!$I$20))+IF(Filter_Options!$J$20="",0,COUNTIFS(Itinerary_Tags!$A:$A,$A34,Itinerary_Tags!$B:$B,Filter_Options!$J$20))+IF(Filter_Options!$K$20="",0,COUNTIFS(Itinerary_Tags!$A:$A,$A34,Itinerary_Tags!$B:$B,Filter_Options!$K$20)))&gt;0))</f>
      </c>
      <c r="V34" s="10">
        <f>IF($A34="","",--((IF(Filter_Options!$I$21="",0,COUNTIFS(Itinerary_Tags!$A:$A,$A34,Itinerary_Tags!$B:$B,Filter_Options!$I$21))+IF(Filter_Options!$J$21="",0,COUNTIFS(Itinerary_Tags!$A:$A,$A34,Itinerary_Tags!$B:$B,Filter_Options!$J$21))+IF(Filter_Options!$K$21="",0,COUNTIFS(Itinerary_Tags!$A:$A,$A34,Itinerary_Tags!$B:$B,Filter_Options!$K$21)))&gt;0))</f>
      </c>
      <c r="W34" s="10">
        <f>IF($A34="","",--((IF(Filter_Options!$I$22="",0,COUNTIFS(Itinerary_Tags!$A:$A,$A34,Itinerary_Tags!$B:$B,Filter_Options!$I$22))+IF(Filter_Options!$J$22="",0,COUNTIFS(Itinerary_Tags!$A:$A,$A34,Itinerary_Tags!$B:$B,Filter_Options!$J$22))+IF(Filter_Options!$K$22="",0,COUNTIFS(Itinerary_Tags!$A:$A,$A34,Itinerary_Tags!$B:$B,Filter_Options!$K$22)))&gt;0))</f>
      </c>
      <c r="X34" s="10">
        <f>IF($A34="","",--((IF(Filter_Options!$I$23="",0,COUNTIFS(Itinerary_Tags!$A:$A,$A34,Itinerary_Tags!$B:$B,Filter_Options!$I$23))+IF(Filter_Options!$J$23="",0,COUNTIFS(Itinerary_Tags!$A:$A,$A34,Itinerary_Tags!$B:$B,Filter_Options!$J$23))+IF(Filter_Options!$K$23="",0,COUNTIFS(Itinerary_Tags!$A:$A,$A34,Itinerary_Tags!$B:$B,Filter_Options!$K$23)))&gt;0))</f>
      </c>
      <c r="Y34" s="10">
        <f>IF($A34="","",--((IF(Filter_Options!$I$24="",0,COUNTIFS(Itinerary_Tags!$A:$A,$A34,Itinerary_Tags!$B:$B,Filter_Options!$I$24))+IF(Filter_Options!$J$24="",0,COUNTIFS(Itinerary_Tags!$A:$A,$A34,Itinerary_Tags!$B:$B,Filter_Options!$J$24))+IF(Filter_Options!$K$24="",0,COUNTIFS(Itinerary_Tags!$A:$A,$A34,Itinerary_Tags!$B:$B,Filter_Options!$K$24)))&gt;0))</f>
      </c>
      <c r="Z34" s="10">
        <f>IF($A34="","",--((IF(Filter_Options!$I$25="",0,COUNTIFS(Itinerary_Tags!$A:$A,$A34,Itinerary_Tags!$B:$B,Filter_Options!$I$25))+IF(Filter_Options!$J$25="",0,COUNTIFS(Itinerary_Tags!$A:$A,$A34,Itinerary_Tags!$B:$B,Filter_Options!$J$25))+IF(Filter_Options!$K$25="",0,COUNTIFS(Itinerary_Tags!$A:$A,$A34,Itinerary_Tags!$B:$B,Filter_Options!$K$25)))&gt;0))</f>
      </c>
      <c r="AA34" s="10">
        <f>IF($A34="","",--((IF(Filter_Options!$I$26="",0,COUNTIFS(Itinerary_Tags!$A:$A,$A34,Itinerary_Tags!$B:$B,Filter_Options!$I$26))+IF(Filter_Options!$J$26="",0,COUNTIFS(Itinerary_Tags!$A:$A,$A34,Itinerary_Tags!$B:$B,Filter_Options!$J$26))+IF(Filter_Options!$K$26="",0,COUNTIFS(Itinerary_Tags!$A:$A,$A34,Itinerary_Tags!$B:$B,Filter_Options!$K$26)))&gt;0))</f>
      </c>
      <c r="AB34" s="10">
        <f>IF($A34="","",--((IF(Filter_Options!$I$27="",0,COUNTIFS(Itinerary_Tags!$A:$A,$A34,Itinerary_Tags!$B:$B,Filter_Options!$I$27))+IF(Filter_Options!$J$27="",0,COUNTIFS(Itinerary_Tags!$A:$A,$A34,Itinerary_Tags!$B:$B,Filter_Options!$J$27))+IF(Filter_Options!$K$27="",0,COUNTIFS(Itinerary_Tags!$A:$A,$A34,Itinerary_Tags!$B:$B,Filter_Options!$K$27)))&gt;0))</f>
      </c>
      <c r="AC34" s="10">
        <f>IF($A34="","",--((IF(Filter_Options!$I$28="",0,COUNTIFS(Itinerary_Tags!$A:$A,$A34,Itinerary_Tags!$B:$B,Filter_Options!$I$28))+IF(Filter_Options!$J$28="",0,COUNTIFS(Itinerary_Tags!$A:$A,$A34,Itinerary_Tags!$B:$B,Filter_Options!$J$28))+IF(Filter_Options!$K$28="",0,COUNTIFS(Itinerary_Tags!$A:$A,$A34,Itinerary_Tags!$B:$B,Filter_Options!$K$28)))&gt;0))</f>
      </c>
      <c r="AD34" s="10">
        <f>IF($A34="","",--((IF(Filter_Options!$I$29="",0,COUNTIFS(Itinerary_Tags!$A:$A,$A34,Itinerary_Tags!$B:$B,Filter_Options!$I$29))+IF(Filter_Options!$J$29="",0,COUNTIFS(Itinerary_Tags!$A:$A,$A34,Itinerary_Tags!$B:$B,Filter_Options!$J$29))+IF(Filter_Options!$K$29="",0,COUNTIFS(Itinerary_Tags!$A:$A,$A34,Itinerary_Tags!$B:$B,Filter_Options!$K$29)))&gt;0))</f>
      </c>
      <c r="AE34" s="10">
        <f>IF($A34="","",--((IF(Filter_Options!$I$30="",0,COUNTIFS(Itinerary_Tags!$A:$A,$A34,Itinerary_Tags!$B:$B,Filter_Options!$I$30))+IF(Filter_Options!$J$30="",0,COUNTIFS(Itinerary_Tags!$A:$A,$A34,Itinerary_Tags!$B:$B,Filter_Options!$J$30))+IF(Filter_Options!$K$30="",0,COUNTIFS(Itinerary_Tags!$A:$A,$A34,Itinerary_Tags!$B:$B,Filter_Options!$K$30)))&gt;0))</f>
      </c>
      <c r="AF34" s="10">
        <f>IF($A34="","",--((IF(Filter_Options!$I$31="",0,COUNTIFS(Itinerary_Tags!$A:$A,$A34,Itinerary_Tags!$B:$B,Filter_Options!$I$31))+IF(Filter_Options!$J$31="",0,COUNTIFS(Itinerary_Tags!$A:$A,$A34,Itinerary_Tags!$B:$B,Filter_Options!$J$31))+IF(Filter_Options!$K$31="",0,COUNTIFS(Itinerary_Tags!$A:$A,$A34,Itinerary_Tags!$B:$B,Filter_Options!$K$31)))&gt;0))</f>
      </c>
      <c r="AG34" s="10">
        <f>IF($A34="","",--((IF(Filter_Options!$I$32="",0,COUNTIFS(Itinerary_Tags!$A:$A,$A34,Itinerary_Tags!$B:$B,Filter_Options!$I$32))+IF(Filter_Options!$J$32="",0,COUNTIFS(Itinerary_Tags!$A:$A,$A34,Itinerary_Tags!$B:$B,Filter_Options!$J$32))+IF(Filter_Options!$K$32="",0,COUNTIFS(Itinerary_Tags!$A:$A,$A34,Itinerary_Tags!$B:$B,Filter_Options!$K$32)))&gt;0))</f>
      </c>
      <c r="AH34" s="10">
        <f>IF($A34="","",--((IF(Filter_Options!$I$33="",0,COUNTIFS(Itinerary_Tags!$A:$A,$A34,Itinerary_Tags!$B:$B,Filter_Options!$I$33))+IF(Filter_Options!$J$33="",0,COUNTIFS(Itinerary_Tags!$A:$A,$A34,Itinerary_Tags!$B:$B,Filter_Options!$J$33))+IF(Filter_Options!$K$33="",0,COUNTIFS(Itinerary_Tags!$A:$A,$A34,Itinerary_Tags!$B:$B,Filter_Options!$K$33)))&gt;0))</f>
      </c>
      <c r="AI34" s="10">
        <f>IF($A34="","",--((IF(Filter_Options!$I$34="",0,COUNTIFS(Itinerary_Tags!$A:$A,$A34,Itinerary_Tags!$B:$B,Filter_Options!$I$34))+IF(Filter_Options!$J$34="",0,COUNTIFS(Itinerary_Tags!$A:$A,$A34,Itinerary_Tags!$B:$B,Filter_Options!$J$34))+IF(Filter_Options!$K$34="",0,COUNTIFS(Itinerary_Tags!$A:$A,$A34,Itinerary_Tags!$B:$B,Filter_Options!$K$34)))&gt;0))</f>
      </c>
      <c r="AJ34" s="10">
        <f>IF($A34="","",--((IF(Filter_Options!$I$35="",0,COUNTIFS(Itinerary_Tags!$A:$A,$A34,Itinerary_Tags!$B:$B,Filter_Options!$I$35))+IF(Filter_Options!$J$35="",0,COUNTIFS(Itinerary_Tags!$A:$A,$A34,Itinerary_Tags!$B:$B,Filter_Options!$J$35))+IF(Filter_Options!$K$35="",0,COUNTIFS(Itinerary_Tags!$A:$A,$A34,Itinerary_Tags!$B:$B,Filter_Options!$K$35)))&gt;0))</f>
      </c>
      <c r="AK34" s="10">
        <f>IF($A34="","",--((IF(Filter_Options!$I$36="",0,COUNTIFS(Itinerary_Tags!$A:$A,$A34,Itinerary_Tags!$B:$B,Filter_Options!$I$36))+IF(Filter_Options!$J$36="",0,COUNTIFS(Itinerary_Tags!$A:$A,$A34,Itinerary_Tags!$B:$B,Filter_Options!$J$36))+IF(Filter_Options!$K$36="",0,COUNTIFS(Itinerary_Tags!$A:$A,$A34,Itinerary_Tags!$B:$B,Filter_Options!$K$36)))&gt;0))</f>
      </c>
      <c r="AL34" s="10">
        <f>IF($A34="","",--((IF(Filter_Options!$I$37="",0,COUNTIFS(Itinerary_Tags!$A:$A,$A34,Itinerary_Tags!$B:$B,Filter_Options!$I$37))+IF(Filter_Options!$J$37="",0,COUNTIFS(Itinerary_Tags!$A:$A,$A34,Itinerary_Tags!$B:$B,Filter_Options!$J$37))+IF(Filter_Options!$K$37="",0,COUNTIFS(Itinerary_Tags!$A:$A,$A34,Itinerary_Tags!$B:$B,Filter_Options!$K$37)))&gt;0))</f>
      </c>
    </row>
    <row r="35" spans="1:38" x14ac:dyDescent="0.25">
      <c r="A35" s="7">
        <f>IF(Itineraries!A35="","",Itineraries!A35)</f>
      </c>
      <c r="B35" s="7">
        <f>IF(Itineraries!A35="","",Itineraries!C35)</f>
      </c>
      <c r="C35" s="10">
        <f>IF($A35="","",--(Itineraries!$J35=Filter_Options!$F$2))</f>
      </c>
      <c r="D35" s="10">
        <f>IF($A35="","",--(Itineraries!$J35=Filter_Options!$F$3))</f>
      </c>
      <c r="E35" s="10">
        <f>IF($A35="","",--(Itineraries!$J35=Filter_Options!$F$4))</f>
      </c>
      <c r="F35" s="10">
        <f>IF($A35="","",--(Itineraries!$J35=Filter_Options!$F$5))</f>
      </c>
      <c r="G35" s="10">
        <f>IF($A35="","",--(Itineraries!$J35=Filter_Options!$F$6))</f>
      </c>
      <c r="H35" s="10">
        <f>IF($A35="","",--(Itineraries!$J35=Filter_Options!$F$7))</f>
      </c>
      <c r="I35" s="10">
        <f>IF($A35="","",--AND(Itineraries!$K35&lt;=Filter_Options!$H$8,Itineraries!$L35&gt;=Filter_Options!$G$8))</f>
      </c>
      <c r="J35" s="10">
        <f>IF($A35="","",--AND(Itineraries!$K35&lt;=Filter_Options!$H$9,Itineraries!$L35&gt;=Filter_Options!$G$9))</f>
      </c>
      <c r="K35" s="10">
        <f>IF($A35="","",--AND(Itineraries!$K35&lt;=Filter_Options!$H$10,Itineraries!$L35&gt;=Filter_Options!$G$10))</f>
      </c>
      <c r="L35" s="10">
        <f>IF($A35="","",--AND(Itineraries!$K35&lt;=Filter_Options!$H$11,Itineraries!$L35&gt;=Filter_Options!$G$11))</f>
      </c>
      <c r="M35" s="10">
        <f>IF($A35="","",--AND(Itineraries!$K35&lt;=Filter_Options!$H$12,Itineraries!$L35&gt;=Filter_Options!$G$12))</f>
      </c>
      <c r="N35" s="10">
        <f>IF($A35="","",--AND(Itineraries!$K35&lt;=Filter_Options!$H$13,Itineraries!$L35&gt;=Filter_Options!$G$13))</f>
      </c>
      <c r="O35" s="10">
        <f>IF($A35="","",--AND(Itineraries!$E35&gt;=Filter_Options!$G$14,Itineraries!$E35&lt;=Filter_Options!$H$14))</f>
      </c>
      <c r="P35" s="10">
        <f>IF($A35="","",--AND(Itineraries!$E35&gt;=Filter_Options!$G$15,Itineraries!$E35&lt;=Filter_Options!$H$15))</f>
      </c>
      <c r="Q35" s="10">
        <f>IF($A35="","",--AND(Itineraries!$E35&gt;=Filter_Options!$G$16,Itineraries!$E35&lt;=Filter_Options!$H$16))</f>
      </c>
      <c r="R35" s="10">
        <f>IF($A35="","",--AND(Itineraries!$E35&gt;=Filter_Options!$G$17,Itineraries!$E35&lt;=Filter_Options!$H$17))</f>
      </c>
      <c r="S35" s="10">
        <f>IF($A35="","",--AND(Itineraries!$E35&gt;=Filter_Options!$G$18,Itineraries!$E35&lt;=Filter_Options!$H$18))</f>
      </c>
      <c r="T35" s="10">
        <f>IF($A35="","",--AND(Itineraries!$E35&gt;=Filter_Options!$G$19,Itineraries!$E35&lt;=Filter_Options!$H$19))</f>
      </c>
      <c r="U35" s="10">
        <f>IF($A35="","",--((IF(Filter_Options!$I$20="",0,COUNTIFS(Itinerary_Tags!$A:$A,$A35,Itinerary_Tags!$B:$B,Filter_Options!$I$20))+IF(Filter_Options!$J$20="",0,COUNTIFS(Itinerary_Tags!$A:$A,$A35,Itinerary_Tags!$B:$B,Filter_Options!$J$20))+IF(Filter_Options!$K$20="",0,COUNTIFS(Itinerary_Tags!$A:$A,$A35,Itinerary_Tags!$B:$B,Filter_Options!$K$20)))&gt;0))</f>
      </c>
      <c r="V35" s="10">
        <f>IF($A35="","",--((IF(Filter_Options!$I$21="",0,COUNTIFS(Itinerary_Tags!$A:$A,$A35,Itinerary_Tags!$B:$B,Filter_Options!$I$21))+IF(Filter_Options!$J$21="",0,COUNTIFS(Itinerary_Tags!$A:$A,$A35,Itinerary_Tags!$B:$B,Filter_Options!$J$21))+IF(Filter_Options!$K$21="",0,COUNTIFS(Itinerary_Tags!$A:$A,$A35,Itinerary_Tags!$B:$B,Filter_Options!$K$21)))&gt;0))</f>
      </c>
      <c r="W35" s="10">
        <f>IF($A35="","",--((IF(Filter_Options!$I$22="",0,COUNTIFS(Itinerary_Tags!$A:$A,$A35,Itinerary_Tags!$B:$B,Filter_Options!$I$22))+IF(Filter_Options!$J$22="",0,COUNTIFS(Itinerary_Tags!$A:$A,$A35,Itinerary_Tags!$B:$B,Filter_Options!$J$22))+IF(Filter_Options!$K$22="",0,COUNTIFS(Itinerary_Tags!$A:$A,$A35,Itinerary_Tags!$B:$B,Filter_Options!$K$22)))&gt;0))</f>
      </c>
      <c r="X35" s="10">
        <f>IF($A35="","",--((IF(Filter_Options!$I$23="",0,COUNTIFS(Itinerary_Tags!$A:$A,$A35,Itinerary_Tags!$B:$B,Filter_Options!$I$23))+IF(Filter_Options!$J$23="",0,COUNTIFS(Itinerary_Tags!$A:$A,$A35,Itinerary_Tags!$B:$B,Filter_Options!$J$23))+IF(Filter_Options!$K$23="",0,COUNTIFS(Itinerary_Tags!$A:$A,$A35,Itinerary_Tags!$B:$B,Filter_Options!$K$23)))&gt;0))</f>
      </c>
      <c r="Y35" s="10">
        <f>IF($A35="","",--((IF(Filter_Options!$I$24="",0,COUNTIFS(Itinerary_Tags!$A:$A,$A35,Itinerary_Tags!$B:$B,Filter_Options!$I$24))+IF(Filter_Options!$J$24="",0,COUNTIFS(Itinerary_Tags!$A:$A,$A35,Itinerary_Tags!$B:$B,Filter_Options!$J$24))+IF(Filter_Options!$K$24="",0,COUNTIFS(Itinerary_Tags!$A:$A,$A35,Itinerary_Tags!$B:$B,Filter_Options!$K$24)))&gt;0))</f>
      </c>
      <c r="Z35" s="10">
        <f>IF($A35="","",--((IF(Filter_Options!$I$25="",0,COUNTIFS(Itinerary_Tags!$A:$A,$A35,Itinerary_Tags!$B:$B,Filter_Options!$I$25))+IF(Filter_Options!$J$25="",0,COUNTIFS(Itinerary_Tags!$A:$A,$A35,Itinerary_Tags!$B:$B,Filter_Options!$J$25))+IF(Filter_Options!$K$25="",0,COUNTIFS(Itinerary_Tags!$A:$A,$A35,Itinerary_Tags!$B:$B,Filter_Options!$K$25)))&gt;0))</f>
      </c>
      <c r="AA35" s="10">
        <f>IF($A35="","",--((IF(Filter_Options!$I$26="",0,COUNTIFS(Itinerary_Tags!$A:$A,$A35,Itinerary_Tags!$B:$B,Filter_Options!$I$26))+IF(Filter_Options!$J$26="",0,COUNTIFS(Itinerary_Tags!$A:$A,$A35,Itinerary_Tags!$B:$B,Filter_Options!$J$26))+IF(Filter_Options!$K$26="",0,COUNTIFS(Itinerary_Tags!$A:$A,$A35,Itinerary_Tags!$B:$B,Filter_Options!$K$26)))&gt;0))</f>
      </c>
      <c r="AB35" s="10">
        <f>IF($A35="","",--((IF(Filter_Options!$I$27="",0,COUNTIFS(Itinerary_Tags!$A:$A,$A35,Itinerary_Tags!$B:$B,Filter_Options!$I$27))+IF(Filter_Options!$J$27="",0,COUNTIFS(Itinerary_Tags!$A:$A,$A35,Itinerary_Tags!$B:$B,Filter_Options!$J$27))+IF(Filter_Options!$K$27="",0,COUNTIFS(Itinerary_Tags!$A:$A,$A35,Itinerary_Tags!$B:$B,Filter_Options!$K$27)))&gt;0))</f>
      </c>
      <c r="AC35" s="10">
        <f>IF($A35="","",--((IF(Filter_Options!$I$28="",0,COUNTIFS(Itinerary_Tags!$A:$A,$A35,Itinerary_Tags!$B:$B,Filter_Options!$I$28))+IF(Filter_Options!$J$28="",0,COUNTIFS(Itinerary_Tags!$A:$A,$A35,Itinerary_Tags!$B:$B,Filter_Options!$J$28))+IF(Filter_Options!$K$28="",0,COUNTIFS(Itinerary_Tags!$A:$A,$A35,Itinerary_Tags!$B:$B,Filter_Options!$K$28)))&gt;0))</f>
      </c>
      <c r="AD35" s="10">
        <f>IF($A35="","",--((IF(Filter_Options!$I$29="",0,COUNTIFS(Itinerary_Tags!$A:$A,$A35,Itinerary_Tags!$B:$B,Filter_Options!$I$29))+IF(Filter_Options!$J$29="",0,COUNTIFS(Itinerary_Tags!$A:$A,$A35,Itinerary_Tags!$B:$B,Filter_Options!$J$29))+IF(Filter_Options!$K$29="",0,COUNTIFS(Itinerary_Tags!$A:$A,$A35,Itinerary_Tags!$B:$B,Filter_Options!$K$29)))&gt;0))</f>
      </c>
      <c r="AE35" s="10">
        <f>IF($A35="","",--((IF(Filter_Options!$I$30="",0,COUNTIFS(Itinerary_Tags!$A:$A,$A35,Itinerary_Tags!$B:$B,Filter_Options!$I$30))+IF(Filter_Options!$J$30="",0,COUNTIFS(Itinerary_Tags!$A:$A,$A35,Itinerary_Tags!$B:$B,Filter_Options!$J$30))+IF(Filter_Options!$K$30="",0,COUNTIFS(Itinerary_Tags!$A:$A,$A35,Itinerary_Tags!$B:$B,Filter_Options!$K$30)))&gt;0))</f>
      </c>
      <c r="AF35" s="10">
        <f>IF($A35="","",--((IF(Filter_Options!$I$31="",0,COUNTIFS(Itinerary_Tags!$A:$A,$A35,Itinerary_Tags!$B:$B,Filter_Options!$I$31))+IF(Filter_Options!$J$31="",0,COUNTIFS(Itinerary_Tags!$A:$A,$A35,Itinerary_Tags!$B:$B,Filter_Options!$J$31))+IF(Filter_Options!$K$31="",0,COUNTIFS(Itinerary_Tags!$A:$A,$A35,Itinerary_Tags!$B:$B,Filter_Options!$K$31)))&gt;0))</f>
      </c>
      <c r="AG35" s="10">
        <f>IF($A35="","",--((IF(Filter_Options!$I$32="",0,COUNTIFS(Itinerary_Tags!$A:$A,$A35,Itinerary_Tags!$B:$B,Filter_Options!$I$32))+IF(Filter_Options!$J$32="",0,COUNTIFS(Itinerary_Tags!$A:$A,$A35,Itinerary_Tags!$B:$B,Filter_Options!$J$32))+IF(Filter_Options!$K$32="",0,COUNTIFS(Itinerary_Tags!$A:$A,$A35,Itinerary_Tags!$B:$B,Filter_Options!$K$32)))&gt;0))</f>
      </c>
      <c r="AH35" s="10">
        <f>IF($A35="","",--((IF(Filter_Options!$I$33="",0,COUNTIFS(Itinerary_Tags!$A:$A,$A35,Itinerary_Tags!$B:$B,Filter_Options!$I$33))+IF(Filter_Options!$J$33="",0,COUNTIFS(Itinerary_Tags!$A:$A,$A35,Itinerary_Tags!$B:$B,Filter_Options!$J$33))+IF(Filter_Options!$K$33="",0,COUNTIFS(Itinerary_Tags!$A:$A,$A35,Itinerary_Tags!$B:$B,Filter_Options!$K$33)))&gt;0))</f>
      </c>
      <c r="AI35" s="10">
        <f>IF($A35="","",--((IF(Filter_Options!$I$34="",0,COUNTIFS(Itinerary_Tags!$A:$A,$A35,Itinerary_Tags!$B:$B,Filter_Options!$I$34))+IF(Filter_Options!$J$34="",0,COUNTIFS(Itinerary_Tags!$A:$A,$A35,Itinerary_Tags!$B:$B,Filter_Options!$J$34))+IF(Filter_Options!$K$34="",0,COUNTIFS(Itinerary_Tags!$A:$A,$A35,Itinerary_Tags!$B:$B,Filter_Options!$K$34)))&gt;0))</f>
      </c>
      <c r="AJ35" s="10">
        <f>IF($A35="","",--((IF(Filter_Options!$I$35="",0,COUNTIFS(Itinerary_Tags!$A:$A,$A35,Itinerary_Tags!$B:$B,Filter_Options!$I$35))+IF(Filter_Options!$J$35="",0,COUNTIFS(Itinerary_Tags!$A:$A,$A35,Itinerary_Tags!$B:$B,Filter_Options!$J$35))+IF(Filter_Options!$K$35="",0,COUNTIFS(Itinerary_Tags!$A:$A,$A35,Itinerary_Tags!$B:$B,Filter_Options!$K$35)))&gt;0))</f>
      </c>
      <c r="AK35" s="10">
        <f>IF($A35="","",--((IF(Filter_Options!$I$36="",0,COUNTIFS(Itinerary_Tags!$A:$A,$A35,Itinerary_Tags!$B:$B,Filter_Options!$I$36))+IF(Filter_Options!$J$36="",0,COUNTIFS(Itinerary_Tags!$A:$A,$A35,Itinerary_Tags!$B:$B,Filter_Options!$J$36))+IF(Filter_Options!$K$36="",0,COUNTIFS(Itinerary_Tags!$A:$A,$A35,Itinerary_Tags!$B:$B,Filter_Options!$K$36)))&gt;0))</f>
      </c>
      <c r="AL35" s="10">
        <f>IF($A35="","",--((IF(Filter_Options!$I$37="",0,COUNTIFS(Itinerary_Tags!$A:$A,$A35,Itinerary_Tags!$B:$B,Filter_Options!$I$37))+IF(Filter_Options!$J$37="",0,COUNTIFS(Itinerary_Tags!$A:$A,$A35,Itinerary_Tags!$B:$B,Filter_Options!$J$37))+IF(Filter_Options!$K$37="",0,COUNTIFS(Itinerary_Tags!$A:$A,$A35,Itinerary_Tags!$B:$B,Filter_Options!$K$37)))&gt;0))</f>
      </c>
    </row>
    <row r="36" spans="1:38" x14ac:dyDescent="0.25">
      <c r="A36" s="7">
        <f>IF(Itineraries!A36="","",Itineraries!A36)</f>
      </c>
      <c r="B36" s="7">
        <f>IF(Itineraries!A36="","",Itineraries!C36)</f>
      </c>
      <c r="C36" s="10">
        <f>IF($A36="","",--(Itineraries!$J36=Filter_Options!$F$2))</f>
      </c>
      <c r="D36" s="10">
        <f>IF($A36="","",--(Itineraries!$J36=Filter_Options!$F$3))</f>
      </c>
      <c r="E36" s="10">
        <f>IF($A36="","",--(Itineraries!$J36=Filter_Options!$F$4))</f>
      </c>
      <c r="F36" s="10">
        <f>IF($A36="","",--(Itineraries!$J36=Filter_Options!$F$5))</f>
      </c>
      <c r="G36" s="10">
        <f>IF($A36="","",--(Itineraries!$J36=Filter_Options!$F$6))</f>
      </c>
      <c r="H36" s="10">
        <f>IF($A36="","",--(Itineraries!$J36=Filter_Options!$F$7))</f>
      </c>
      <c r="I36" s="10">
        <f>IF($A36="","",--AND(Itineraries!$K36&lt;=Filter_Options!$H$8,Itineraries!$L36&gt;=Filter_Options!$G$8))</f>
      </c>
      <c r="J36" s="10">
        <f>IF($A36="","",--AND(Itineraries!$K36&lt;=Filter_Options!$H$9,Itineraries!$L36&gt;=Filter_Options!$G$9))</f>
      </c>
      <c r="K36" s="10">
        <f>IF($A36="","",--AND(Itineraries!$K36&lt;=Filter_Options!$H$10,Itineraries!$L36&gt;=Filter_Options!$G$10))</f>
      </c>
      <c r="L36" s="10">
        <f>IF($A36="","",--AND(Itineraries!$K36&lt;=Filter_Options!$H$11,Itineraries!$L36&gt;=Filter_Options!$G$11))</f>
      </c>
      <c r="M36" s="10">
        <f>IF($A36="","",--AND(Itineraries!$K36&lt;=Filter_Options!$H$12,Itineraries!$L36&gt;=Filter_Options!$G$12))</f>
      </c>
      <c r="N36" s="10">
        <f>IF($A36="","",--AND(Itineraries!$K36&lt;=Filter_Options!$H$13,Itineraries!$L36&gt;=Filter_Options!$G$13))</f>
      </c>
      <c r="O36" s="10">
        <f>IF($A36="","",--AND(Itineraries!$E36&gt;=Filter_Options!$G$14,Itineraries!$E36&lt;=Filter_Options!$H$14))</f>
      </c>
      <c r="P36" s="10">
        <f>IF($A36="","",--AND(Itineraries!$E36&gt;=Filter_Options!$G$15,Itineraries!$E36&lt;=Filter_Options!$H$15))</f>
      </c>
      <c r="Q36" s="10">
        <f>IF($A36="","",--AND(Itineraries!$E36&gt;=Filter_Options!$G$16,Itineraries!$E36&lt;=Filter_Options!$H$16))</f>
      </c>
      <c r="R36" s="10">
        <f>IF($A36="","",--AND(Itineraries!$E36&gt;=Filter_Options!$G$17,Itineraries!$E36&lt;=Filter_Options!$H$17))</f>
      </c>
      <c r="S36" s="10">
        <f>IF($A36="","",--AND(Itineraries!$E36&gt;=Filter_Options!$G$18,Itineraries!$E36&lt;=Filter_Options!$H$18))</f>
      </c>
      <c r="T36" s="10">
        <f>IF($A36="","",--AND(Itineraries!$E36&gt;=Filter_Options!$G$19,Itineraries!$E36&lt;=Filter_Options!$H$19))</f>
      </c>
      <c r="U36" s="10">
        <f>IF($A36="","",--((IF(Filter_Options!$I$20="",0,COUNTIFS(Itinerary_Tags!$A:$A,$A36,Itinerary_Tags!$B:$B,Filter_Options!$I$20))+IF(Filter_Options!$J$20="",0,COUNTIFS(Itinerary_Tags!$A:$A,$A36,Itinerary_Tags!$B:$B,Filter_Options!$J$20))+IF(Filter_Options!$K$20="",0,COUNTIFS(Itinerary_Tags!$A:$A,$A36,Itinerary_Tags!$B:$B,Filter_Options!$K$20)))&gt;0))</f>
      </c>
      <c r="V36" s="10">
        <f>IF($A36="","",--((IF(Filter_Options!$I$21="",0,COUNTIFS(Itinerary_Tags!$A:$A,$A36,Itinerary_Tags!$B:$B,Filter_Options!$I$21))+IF(Filter_Options!$J$21="",0,COUNTIFS(Itinerary_Tags!$A:$A,$A36,Itinerary_Tags!$B:$B,Filter_Options!$J$21))+IF(Filter_Options!$K$21="",0,COUNTIFS(Itinerary_Tags!$A:$A,$A36,Itinerary_Tags!$B:$B,Filter_Options!$K$21)))&gt;0))</f>
      </c>
      <c r="W36" s="10">
        <f>IF($A36="","",--((IF(Filter_Options!$I$22="",0,COUNTIFS(Itinerary_Tags!$A:$A,$A36,Itinerary_Tags!$B:$B,Filter_Options!$I$22))+IF(Filter_Options!$J$22="",0,COUNTIFS(Itinerary_Tags!$A:$A,$A36,Itinerary_Tags!$B:$B,Filter_Options!$J$22))+IF(Filter_Options!$K$22="",0,COUNTIFS(Itinerary_Tags!$A:$A,$A36,Itinerary_Tags!$B:$B,Filter_Options!$K$22)))&gt;0))</f>
      </c>
      <c r="X36" s="10">
        <f>IF($A36="","",--((IF(Filter_Options!$I$23="",0,COUNTIFS(Itinerary_Tags!$A:$A,$A36,Itinerary_Tags!$B:$B,Filter_Options!$I$23))+IF(Filter_Options!$J$23="",0,COUNTIFS(Itinerary_Tags!$A:$A,$A36,Itinerary_Tags!$B:$B,Filter_Options!$J$23))+IF(Filter_Options!$K$23="",0,COUNTIFS(Itinerary_Tags!$A:$A,$A36,Itinerary_Tags!$B:$B,Filter_Options!$K$23)))&gt;0))</f>
      </c>
      <c r="Y36" s="10">
        <f>IF($A36="","",--((IF(Filter_Options!$I$24="",0,COUNTIFS(Itinerary_Tags!$A:$A,$A36,Itinerary_Tags!$B:$B,Filter_Options!$I$24))+IF(Filter_Options!$J$24="",0,COUNTIFS(Itinerary_Tags!$A:$A,$A36,Itinerary_Tags!$B:$B,Filter_Options!$J$24))+IF(Filter_Options!$K$24="",0,COUNTIFS(Itinerary_Tags!$A:$A,$A36,Itinerary_Tags!$B:$B,Filter_Options!$K$24)))&gt;0))</f>
      </c>
      <c r="Z36" s="10">
        <f>IF($A36="","",--((IF(Filter_Options!$I$25="",0,COUNTIFS(Itinerary_Tags!$A:$A,$A36,Itinerary_Tags!$B:$B,Filter_Options!$I$25))+IF(Filter_Options!$J$25="",0,COUNTIFS(Itinerary_Tags!$A:$A,$A36,Itinerary_Tags!$B:$B,Filter_Options!$J$25))+IF(Filter_Options!$K$25="",0,COUNTIFS(Itinerary_Tags!$A:$A,$A36,Itinerary_Tags!$B:$B,Filter_Options!$K$25)))&gt;0))</f>
      </c>
      <c r="AA36" s="10">
        <f>IF($A36="","",--((IF(Filter_Options!$I$26="",0,COUNTIFS(Itinerary_Tags!$A:$A,$A36,Itinerary_Tags!$B:$B,Filter_Options!$I$26))+IF(Filter_Options!$J$26="",0,COUNTIFS(Itinerary_Tags!$A:$A,$A36,Itinerary_Tags!$B:$B,Filter_Options!$J$26))+IF(Filter_Options!$K$26="",0,COUNTIFS(Itinerary_Tags!$A:$A,$A36,Itinerary_Tags!$B:$B,Filter_Options!$K$26)))&gt;0))</f>
      </c>
      <c r="AB36" s="10">
        <f>IF($A36="","",--((IF(Filter_Options!$I$27="",0,COUNTIFS(Itinerary_Tags!$A:$A,$A36,Itinerary_Tags!$B:$B,Filter_Options!$I$27))+IF(Filter_Options!$J$27="",0,COUNTIFS(Itinerary_Tags!$A:$A,$A36,Itinerary_Tags!$B:$B,Filter_Options!$J$27))+IF(Filter_Options!$K$27="",0,COUNTIFS(Itinerary_Tags!$A:$A,$A36,Itinerary_Tags!$B:$B,Filter_Options!$K$27)))&gt;0))</f>
      </c>
      <c r="AC36" s="10">
        <f>IF($A36="","",--((IF(Filter_Options!$I$28="",0,COUNTIFS(Itinerary_Tags!$A:$A,$A36,Itinerary_Tags!$B:$B,Filter_Options!$I$28))+IF(Filter_Options!$J$28="",0,COUNTIFS(Itinerary_Tags!$A:$A,$A36,Itinerary_Tags!$B:$B,Filter_Options!$J$28))+IF(Filter_Options!$K$28="",0,COUNTIFS(Itinerary_Tags!$A:$A,$A36,Itinerary_Tags!$B:$B,Filter_Options!$K$28)))&gt;0))</f>
      </c>
      <c r="AD36" s="10">
        <f>IF($A36="","",--((IF(Filter_Options!$I$29="",0,COUNTIFS(Itinerary_Tags!$A:$A,$A36,Itinerary_Tags!$B:$B,Filter_Options!$I$29))+IF(Filter_Options!$J$29="",0,COUNTIFS(Itinerary_Tags!$A:$A,$A36,Itinerary_Tags!$B:$B,Filter_Options!$J$29))+IF(Filter_Options!$K$29="",0,COUNTIFS(Itinerary_Tags!$A:$A,$A36,Itinerary_Tags!$B:$B,Filter_Options!$K$29)))&gt;0))</f>
      </c>
      <c r="AE36" s="10">
        <f>IF($A36="","",--((IF(Filter_Options!$I$30="",0,COUNTIFS(Itinerary_Tags!$A:$A,$A36,Itinerary_Tags!$B:$B,Filter_Options!$I$30))+IF(Filter_Options!$J$30="",0,COUNTIFS(Itinerary_Tags!$A:$A,$A36,Itinerary_Tags!$B:$B,Filter_Options!$J$30))+IF(Filter_Options!$K$30="",0,COUNTIFS(Itinerary_Tags!$A:$A,$A36,Itinerary_Tags!$B:$B,Filter_Options!$K$30)))&gt;0))</f>
      </c>
      <c r="AF36" s="10">
        <f>IF($A36="","",--((IF(Filter_Options!$I$31="",0,COUNTIFS(Itinerary_Tags!$A:$A,$A36,Itinerary_Tags!$B:$B,Filter_Options!$I$31))+IF(Filter_Options!$J$31="",0,COUNTIFS(Itinerary_Tags!$A:$A,$A36,Itinerary_Tags!$B:$B,Filter_Options!$J$31))+IF(Filter_Options!$K$31="",0,COUNTIFS(Itinerary_Tags!$A:$A,$A36,Itinerary_Tags!$B:$B,Filter_Options!$K$31)))&gt;0))</f>
      </c>
      <c r="AG36" s="10">
        <f>IF($A36="","",--((IF(Filter_Options!$I$32="",0,COUNTIFS(Itinerary_Tags!$A:$A,$A36,Itinerary_Tags!$B:$B,Filter_Options!$I$32))+IF(Filter_Options!$J$32="",0,COUNTIFS(Itinerary_Tags!$A:$A,$A36,Itinerary_Tags!$B:$B,Filter_Options!$J$32))+IF(Filter_Options!$K$32="",0,COUNTIFS(Itinerary_Tags!$A:$A,$A36,Itinerary_Tags!$B:$B,Filter_Options!$K$32)))&gt;0))</f>
      </c>
      <c r="AH36" s="10">
        <f>IF($A36="","",--((IF(Filter_Options!$I$33="",0,COUNTIFS(Itinerary_Tags!$A:$A,$A36,Itinerary_Tags!$B:$B,Filter_Options!$I$33))+IF(Filter_Options!$J$33="",0,COUNTIFS(Itinerary_Tags!$A:$A,$A36,Itinerary_Tags!$B:$B,Filter_Options!$J$33))+IF(Filter_Options!$K$33="",0,COUNTIFS(Itinerary_Tags!$A:$A,$A36,Itinerary_Tags!$B:$B,Filter_Options!$K$33)))&gt;0))</f>
      </c>
      <c r="AI36" s="10">
        <f>IF($A36="","",--((IF(Filter_Options!$I$34="",0,COUNTIFS(Itinerary_Tags!$A:$A,$A36,Itinerary_Tags!$B:$B,Filter_Options!$I$34))+IF(Filter_Options!$J$34="",0,COUNTIFS(Itinerary_Tags!$A:$A,$A36,Itinerary_Tags!$B:$B,Filter_Options!$J$34))+IF(Filter_Options!$K$34="",0,COUNTIFS(Itinerary_Tags!$A:$A,$A36,Itinerary_Tags!$B:$B,Filter_Options!$K$34)))&gt;0))</f>
      </c>
      <c r="AJ36" s="10">
        <f>IF($A36="","",--((IF(Filter_Options!$I$35="",0,COUNTIFS(Itinerary_Tags!$A:$A,$A36,Itinerary_Tags!$B:$B,Filter_Options!$I$35))+IF(Filter_Options!$J$35="",0,COUNTIFS(Itinerary_Tags!$A:$A,$A36,Itinerary_Tags!$B:$B,Filter_Options!$J$35))+IF(Filter_Options!$K$35="",0,COUNTIFS(Itinerary_Tags!$A:$A,$A36,Itinerary_Tags!$B:$B,Filter_Options!$K$35)))&gt;0))</f>
      </c>
      <c r="AK36" s="10">
        <f>IF($A36="","",--((IF(Filter_Options!$I$36="",0,COUNTIFS(Itinerary_Tags!$A:$A,$A36,Itinerary_Tags!$B:$B,Filter_Options!$I$36))+IF(Filter_Options!$J$36="",0,COUNTIFS(Itinerary_Tags!$A:$A,$A36,Itinerary_Tags!$B:$B,Filter_Options!$J$36))+IF(Filter_Options!$K$36="",0,COUNTIFS(Itinerary_Tags!$A:$A,$A36,Itinerary_Tags!$B:$B,Filter_Options!$K$36)))&gt;0))</f>
      </c>
      <c r="AL36" s="10">
        <f>IF($A36="","",--((IF(Filter_Options!$I$37="",0,COUNTIFS(Itinerary_Tags!$A:$A,$A36,Itinerary_Tags!$B:$B,Filter_Options!$I$37))+IF(Filter_Options!$J$37="",0,COUNTIFS(Itinerary_Tags!$A:$A,$A36,Itinerary_Tags!$B:$B,Filter_Options!$J$37))+IF(Filter_Options!$K$37="",0,COUNTIFS(Itinerary_Tags!$A:$A,$A36,Itinerary_Tags!$B:$B,Filter_Options!$K$37)))&gt;0))</f>
      </c>
    </row>
    <row r="37" spans="1:38" x14ac:dyDescent="0.25">
      <c r="A37" s="7">
        <f>IF(Itineraries!A37="","",Itineraries!A37)</f>
      </c>
      <c r="B37" s="7">
        <f>IF(Itineraries!A37="","",Itineraries!C37)</f>
      </c>
      <c r="C37" s="10">
        <f>IF($A37="","",--(Itineraries!$J37=Filter_Options!$F$2))</f>
      </c>
      <c r="D37" s="10">
        <f>IF($A37="","",--(Itineraries!$J37=Filter_Options!$F$3))</f>
      </c>
      <c r="E37" s="10">
        <f>IF($A37="","",--(Itineraries!$J37=Filter_Options!$F$4))</f>
      </c>
      <c r="F37" s="10">
        <f>IF($A37="","",--(Itineraries!$J37=Filter_Options!$F$5))</f>
      </c>
      <c r="G37" s="10">
        <f>IF($A37="","",--(Itineraries!$J37=Filter_Options!$F$6))</f>
      </c>
      <c r="H37" s="10">
        <f>IF($A37="","",--(Itineraries!$J37=Filter_Options!$F$7))</f>
      </c>
      <c r="I37" s="10">
        <f>IF($A37="","",--AND(Itineraries!$K37&lt;=Filter_Options!$H$8,Itineraries!$L37&gt;=Filter_Options!$G$8))</f>
      </c>
      <c r="J37" s="10">
        <f>IF($A37="","",--AND(Itineraries!$K37&lt;=Filter_Options!$H$9,Itineraries!$L37&gt;=Filter_Options!$G$9))</f>
      </c>
      <c r="K37" s="10">
        <f>IF($A37="","",--AND(Itineraries!$K37&lt;=Filter_Options!$H$10,Itineraries!$L37&gt;=Filter_Options!$G$10))</f>
      </c>
      <c r="L37" s="10">
        <f>IF($A37="","",--AND(Itineraries!$K37&lt;=Filter_Options!$H$11,Itineraries!$L37&gt;=Filter_Options!$G$11))</f>
      </c>
      <c r="M37" s="10">
        <f>IF($A37="","",--AND(Itineraries!$K37&lt;=Filter_Options!$H$12,Itineraries!$L37&gt;=Filter_Options!$G$12))</f>
      </c>
      <c r="N37" s="10">
        <f>IF($A37="","",--AND(Itineraries!$K37&lt;=Filter_Options!$H$13,Itineraries!$L37&gt;=Filter_Options!$G$13))</f>
      </c>
      <c r="O37" s="10">
        <f>IF($A37="","",--AND(Itineraries!$E37&gt;=Filter_Options!$G$14,Itineraries!$E37&lt;=Filter_Options!$H$14))</f>
      </c>
      <c r="P37" s="10">
        <f>IF($A37="","",--AND(Itineraries!$E37&gt;=Filter_Options!$G$15,Itineraries!$E37&lt;=Filter_Options!$H$15))</f>
      </c>
      <c r="Q37" s="10">
        <f>IF($A37="","",--AND(Itineraries!$E37&gt;=Filter_Options!$G$16,Itineraries!$E37&lt;=Filter_Options!$H$16))</f>
      </c>
      <c r="R37" s="10">
        <f>IF($A37="","",--AND(Itineraries!$E37&gt;=Filter_Options!$G$17,Itineraries!$E37&lt;=Filter_Options!$H$17))</f>
      </c>
      <c r="S37" s="10">
        <f>IF($A37="","",--AND(Itineraries!$E37&gt;=Filter_Options!$G$18,Itineraries!$E37&lt;=Filter_Options!$H$18))</f>
      </c>
      <c r="T37" s="10">
        <f>IF($A37="","",--AND(Itineraries!$E37&gt;=Filter_Options!$G$19,Itineraries!$E37&lt;=Filter_Options!$H$19))</f>
      </c>
      <c r="U37" s="10">
        <f>IF($A37="","",--((IF(Filter_Options!$I$20="",0,COUNTIFS(Itinerary_Tags!$A:$A,$A37,Itinerary_Tags!$B:$B,Filter_Options!$I$20))+IF(Filter_Options!$J$20="",0,COUNTIFS(Itinerary_Tags!$A:$A,$A37,Itinerary_Tags!$B:$B,Filter_Options!$J$20))+IF(Filter_Options!$K$20="",0,COUNTIFS(Itinerary_Tags!$A:$A,$A37,Itinerary_Tags!$B:$B,Filter_Options!$K$20)))&gt;0))</f>
      </c>
      <c r="V37" s="10">
        <f>IF($A37="","",--((IF(Filter_Options!$I$21="",0,COUNTIFS(Itinerary_Tags!$A:$A,$A37,Itinerary_Tags!$B:$B,Filter_Options!$I$21))+IF(Filter_Options!$J$21="",0,COUNTIFS(Itinerary_Tags!$A:$A,$A37,Itinerary_Tags!$B:$B,Filter_Options!$J$21))+IF(Filter_Options!$K$21="",0,COUNTIFS(Itinerary_Tags!$A:$A,$A37,Itinerary_Tags!$B:$B,Filter_Options!$K$21)))&gt;0))</f>
      </c>
      <c r="W37" s="10">
        <f>IF($A37="","",--((IF(Filter_Options!$I$22="",0,COUNTIFS(Itinerary_Tags!$A:$A,$A37,Itinerary_Tags!$B:$B,Filter_Options!$I$22))+IF(Filter_Options!$J$22="",0,COUNTIFS(Itinerary_Tags!$A:$A,$A37,Itinerary_Tags!$B:$B,Filter_Options!$J$22))+IF(Filter_Options!$K$22="",0,COUNTIFS(Itinerary_Tags!$A:$A,$A37,Itinerary_Tags!$B:$B,Filter_Options!$K$22)))&gt;0))</f>
      </c>
      <c r="X37" s="10">
        <f>IF($A37="","",--((IF(Filter_Options!$I$23="",0,COUNTIFS(Itinerary_Tags!$A:$A,$A37,Itinerary_Tags!$B:$B,Filter_Options!$I$23))+IF(Filter_Options!$J$23="",0,COUNTIFS(Itinerary_Tags!$A:$A,$A37,Itinerary_Tags!$B:$B,Filter_Options!$J$23))+IF(Filter_Options!$K$23="",0,COUNTIFS(Itinerary_Tags!$A:$A,$A37,Itinerary_Tags!$B:$B,Filter_Options!$K$23)))&gt;0))</f>
      </c>
      <c r="Y37" s="10">
        <f>IF($A37="","",--((IF(Filter_Options!$I$24="",0,COUNTIFS(Itinerary_Tags!$A:$A,$A37,Itinerary_Tags!$B:$B,Filter_Options!$I$24))+IF(Filter_Options!$J$24="",0,COUNTIFS(Itinerary_Tags!$A:$A,$A37,Itinerary_Tags!$B:$B,Filter_Options!$J$24))+IF(Filter_Options!$K$24="",0,COUNTIFS(Itinerary_Tags!$A:$A,$A37,Itinerary_Tags!$B:$B,Filter_Options!$K$24)))&gt;0))</f>
      </c>
      <c r="Z37" s="10">
        <f>IF($A37="","",--((IF(Filter_Options!$I$25="",0,COUNTIFS(Itinerary_Tags!$A:$A,$A37,Itinerary_Tags!$B:$B,Filter_Options!$I$25))+IF(Filter_Options!$J$25="",0,COUNTIFS(Itinerary_Tags!$A:$A,$A37,Itinerary_Tags!$B:$B,Filter_Options!$J$25))+IF(Filter_Options!$K$25="",0,COUNTIFS(Itinerary_Tags!$A:$A,$A37,Itinerary_Tags!$B:$B,Filter_Options!$K$25)))&gt;0))</f>
      </c>
      <c r="AA37" s="10">
        <f>IF($A37="","",--((IF(Filter_Options!$I$26="",0,COUNTIFS(Itinerary_Tags!$A:$A,$A37,Itinerary_Tags!$B:$B,Filter_Options!$I$26))+IF(Filter_Options!$J$26="",0,COUNTIFS(Itinerary_Tags!$A:$A,$A37,Itinerary_Tags!$B:$B,Filter_Options!$J$26))+IF(Filter_Options!$K$26="",0,COUNTIFS(Itinerary_Tags!$A:$A,$A37,Itinerary_Tags!$B:$B,Filter_Options!$K$26)))&gt;0))</f>
      </c>
      <c r="AB37" s="10">
        <f>IF($A37="","",--((IF(Filter_Options!$I$27="",0,COUNTIFS(Itinerary_Tags!$A:$A,$A37,Itinerary_Tags!$B:$B,Filter_Options!$I$27))+IF(Filter_Options!$J$27="",0,COUNTIFS(Itinerary_Tags!$A:$A,$A37,Itinerary_Tags!$B:$B,Filter_Options!$J$27))+IF(Filter_Options!$K$27="",0,COUNTIFS(Itinerary_Tags!$A:$A,$A37,Itinerary_Tags!$B:$B,Filter_Options!$K$27)))&gt;0))</f>
      </c>
      <c r="AC37" s="10">
        <f>IF($A37="","",--((IF(Filter_Options!$I$28="",0,COUNTIFS(Itinerary_Tags!$A:$A,$A37,Itinerary_Tags!$B:$B,Filter_Options!$I$28))+IF(Filter_Options!$J$28="",0,COUNTIFS(Itinerary_Tags!$A:$A,$A37,Itinerary_Tags!$B:$B,Filter_Options!$J$28))+IF(Filter_Options!$K$28="",0,COUNTIFS(Itinerary_Tags!$A:$A,$A37,Itinerary_Tags!$B:$B,Filter_Options!$K$28)))&gt;0))</f>
      </c>
      <c r="AD37" s="10">
        <f>IF($A37="","",--((IF(Filter_Options!$I$29="",0,COUNTIFS(Itinerary_Tags!$A:$A,$A37,Itinerary_Tags!$B:$B,Filter_Options!$I$29))+IF(Filter_Options!$J$29="",0,COUNTIFS(Itinerary_Tags!$A:$A,$A37,Itinerary_Tags!$B:$B,Filter_Options!$J$29))+IF(Filter_Options!$K$29="",0,COUNTIFS(Itinerary_Tags!$A:$A,$A37,Itinerary_Tags!$B:$B,Filter_Options!$K$29)))&gt;0))</f>
      </c>
      <c r="AE37" s="10">
        <f>IF($A37="","",--((IF(Filter_Options!$I$30="",0,COUNTIFS(Itinerary_Tags!$A:$A,$A37,Itinerary_Tags!$B:$B,Filter_Options!$I$30))+IF(Filter_Options!$J$30="",0,COUNTIFS(Itinerary_Tags!$A:$A,$A37,Itinerary_Tags!$B:$B,Filter_Options!$J$30))+IF(Filter_Options!$K$30="",0,COUNTIFS(Itinerary_Tags!$A:$A,$A37,Itinerary_Tags!$B:$B,Filter_Options!$K$30)))&gt;0))</f>
      </c>
      <c r="AF37" s="10">
        <f>IF($A37="","",--((IF(Filter_Options!$I$31="",0,COUNTIFS(Itinerary_Tags!$A:$A,$A37,Itinerary_Tags!$B:$B,Filter_Options!$I$31))+IF(Filter_Options!$J$31="",0,COUNTIFS(Itinerary_Tags!$A:$A,$A37,Itinerary_Tags!$B:$B,Filter_Options!$J$31))+IF(Filter_Options!$K$31="",0,COUNTIFS(Itinerary_Tags!$A:$A,$A37,Itinerary_Tags!$B:$B,Filter_Options!$K$31)))&gt;0))</f>
      </c>
      <c r="AG37" s="10">
        <f>IF($A37="","",--((IF(Filter_Options!$I$32="",0,COUNTIFS(Itinerary_Tags!$A:$A,$A37,Itinerary_Tags!$B:$B,Filter_Options!$I$32))+IF(Filter_Options!$J$32="",0,COUNTIFS(Itinerary_Tags!$A:$A,$A37,Itinerary_Tags!$B:$B,Filter_Options!$J$32))+IF(Filter_Options!$K$32="",0,COUNTIFS(Itinerary_Tags!$A:$A,$A37,Itinerary_Tags!$B:$B,Filter_Options!$K$32)))&gt;0))</f>
      </c>
      <c r="AH37" s="10">
        <f>IF($A37="","",--((IF(Filter_Options!$I$33="",0,COUNTIFS(Itinerary_Tags!$A:$A,$A37,Itinerary_Tags!$B:$B,Filter_Options!$I$33))+IF(Filter_Options!$J$33="",0,COUNTIFS(Itinerary_Tags!$A:$A,$A37,Itinerary_Tags!$B:$B,Filter_Options!$J$33))+IF(Filter_Options!$K$33="",0,COUNTIFS(Itinerary_Tags!$A:$A,$A37,Itinerary_Tags!$B:$B,Filter_Options!$K$33)))&gt;0))</f>
      </c>
      <c r="AI37" s="10">
        <f>IF($A37="","",--((IF(Filter_Options!$I$34="",0,COUNTIFS(Itinerary_Tags!$A:$A,$A37,Itinerary_Tags!$B:$B,Filter_Options!$I$34))+IF(Filter_Options!$J$34="",0,COUNTIFS(Itinerary_Tags!$A:$A,$A37,Itinerary_Tags!$B:$B,Filter_Options!$J$34))+IF(Filter_Options!$K$34="",0,COUNTIFS(Itinerary_Tags!$A:$A,$A37,Itinerary_Tags!$B:$B,Filter_Options!$K$34)))&gt;0))</f>
      </c>
      <c r="AJ37" s="10">
        <f>IF($A37="","",--((IF(Filter_Options!$I$35="",0,COUNTIFS(Itinerary_Tags!$A:$A,$A37,Itinerary_Tags!$B:$B,Filter_Options!$I$35))+IF(Filter_Options!$J$35="",0,COUNTIFS(Itinerary_Tags!$A:$A,$A37,Itinerary_Tags!$B:$B,Filter_Options!$J$35))+IF(Filter_Options!$K$35="",0,COUNTIFS(Itinerary_Tags!$A:$A,$A37,Itinerary_Tags!$B:$B,Filter_Options!$K$35)))&gt;0))</f>
      </c>
      <c r="AK37" s="10">
        <f>IF($A37="","",--((IF(Filter_Options!$I$36="",0,COUNTIFS(Itinerary_Tags!$A:$A,$A37,Itinerary_Tags!$B:$B,Filter_Options!$I$36))+IF(Filter_Options!$J$36="",0,COUNTIFS(Itinerary_Tags!$A:$A,$A37,Itinerary_Tags!$B:$B,Filter_Options!$J$36))+IF(Filter_Options!$K$36="",0,COUNTIFS(Itinerary_Tags!$A:$A,$A37,Itinerary_Tags!$B:$B,Filter_Options!$K$36)))&gt;0))</f>
      </c>
      <c r="AL37" s="10">
        <f>IF($A37="","",--((IF(Filter_Options!$I$37="",0,COUNTIFS(Itinerary_Tags!$A:$A,$A37,Itinerary_Tags!$B:$B,Filter_Options!$I$37))+IF(Filter_Options!$J$37="",0,COUNTIFS(Itinerary_Tags!$A:$A,$A37,Itinerary_Tags!$B:$B,Filter_Options!$J$37))+IF(Filter_Options!$K$37="",0,COUNTIFS(Itinerary_Tags!$A:$A,$A37,Itinerary_Tags!$B:$B,Filter_Options!$K$37)))&gt;0))</f>
      </c>
    </row>
    <row r="38" spans="1:38" x14ac:dyDescent="0.25">
      <c r="A38" s="7">
        <f>IF(Itineraries!A38="","",Itineraries!A38)</f>
      </c>
      <c r="B38" s="7">
        <f>IF(Itineraries!A38="","",Itineraries!C38)</f>
      </c>
      <c r="C38" s="10">
        <f>IF($A38="","",--(Itineraries!$J38=Filter_Options!$F$2))</f>
      </c>
      <c r="D38" s="10">
        <f>IF($A38="","",--(Itineraries!$J38=Filter_Options!$F$3))</f>
      </c>
      <c r="E38" s="10">
        <f>IF($A38="","",--(Itineraries!$J38=Filter_Options!$F$4))</f>
      </c>
      <c r="F38" s="10">
        <f>IF($A38="","",--(Itineraries!$J38=Filter_Options!$F$5))</f>
      </c>
      <c r="G38" s="10">
        <f>IF($A38="","",--(Itineraries!$J38=Filter_Options!$F$6))</f>
      </c>
      <c r="H38" s="10">
        <f>IF($A38="","",--(Itineraries!$J38=Filter_Options!$F$7))</f>
      </c>
      <c r="I38" s="10">
        <f>IF($A38="","",--AND(Itineraries!$K38&lt;=Filter_Options!$H$8,Itineraries!$L38&gt;=Filter_Options!$G$8))</f>
      </c>
      <c r="J38" s="10">
        <f>IF($A38="","",--AND(Itineraries!$K38&lt;=Filter_Options!$H$9,Itineraries!$L38&gt;=Filter_Options!$G$9))</f>
      </c>
      <c r="K38" s="10">
        <f>IF($A38="","",--AND(Itineraries!$K38&lt;=Filter_Options!$H$10,Itineraries!$L38&gt;=Filter_Options!$G$10))</f>
      </c>
      <c r="L38" s="10">
        <f>IF($A38="","",--AND(Itineraries!$K38&lt;=Filter_Options!$H$11,Itineraries!$L38&gt;=Filter_Options!$G$11))</f>
      </c>
      <c r="M38" s="10">
        <f>IF($A38="","",--AND(Itineraries!$K38&lt;=Filter_Options!$H$12,Itineraries!$L38&gt;=Filter_Options!$G$12))</f>
      </c>
      <c r="N38" s="10">
        <f>IF($A38="","",--AND(Itineraries!$K38&lt;=Filter_Options!$H$13,Itineraries!$L38&gt;=Filter_Options!$G$13))</f>
      </c>
      <c r="O38" s="10">
        <f>IF($A38="","",--AND(Itineraries!$E38&gt;=Filter_Options!$G$14,Itineraries!$E38&lt;=Filter_Options!$H$14))</f>
      </c>
      <c r="P38" s="10">
        <f>IF($A38="","",--AND(Itineraries!$E38&gt;=Filter_Options!$G$15,Itineraries!$E38&lt;=Filter_Options!$H$15))</f>
      </c>
      <c r="Q38" s="10">
        <f>IF($A38="","",--AND(Itineraries!$E38&gt;=Filter_Options!$G$16,Itineraries!$E38&lt;=Filter_Options!$H$16))</f>
      </c>
      <c r="R38" s="10">
        <f>IF($A38="","",--AND(Itineraries!$E38&gt;=Filter_Options!$G$17,Itineraries!$E38&lt;=Filter_Options!$H$17))</f>
      </c>
      <c r="S38" s="10">
        <f>IF($A38="","",--AND(Itineraries!$E38&gt;=Filter_Options!$G$18,Itineraries!$E38&lt;=Filter_Options!$H$18))</f>
      </c>
      <c r="T38" s="10">
        <f>IF($A38="","",--AND(Itineraries!$E38&gt;=Filter_Options!$G$19,Itineraries!$E38&lt;=Filter_Options!$H$19))</f>
      </c>
      <c r="U38" s="10">
        <f>IF($A38="","",--((IF(Filter_Options!$I$20="",0,COUNTIFS(Itinerary_Tags!$A:$A,$A38,Itinerary_Tags!$B:$B,Filter_Options!$I$20))+IF(Filter_Options!$J$20="",0,COUNTIFS(Itinerary_Tags!$A:$A,$A38,Itinerary_Tags!$B:$B,Filter_Options!$J$20))+IF(Filter_Options!$K$20="",0,COUNTIFS(Itinerary_Tags!$A:$A,$A38,Itinerary_Tags!$B:$B,Filter_Options!$K$20)))&gt;0))</f>
      </c>
      <c r="V38" s="10">
        <f>IF($A38="","",--((IF(Filter_Options!$I$21="",0,COUNTIFS(Itinerary_Tags!$A:$A,$A38,Itinerary_Tags!$B:$B,Filter_Options!$I$21))+IF(Filter_Options!$J$21="",0,COUNTIFS(Itinerary_Tags!$A:$A,$A38,Itinerary_Tags!$B:$B,Filter_Options!$J$21))+IF(Filter_Options!$K$21="",0,COUNTIFS(Itinerary_Tags!$A:$A,$A38,Itinerary_Tags!$B:$B,Filter_Options!$K$21)))&gt;0))</f>
      </c>
      <c r="W38" s="10">
        <f>IF($A38="","",--((IF(Filter_Options!$I$22="",0,COUNTIFS(Itinerary_Tags!$A:$A,$A38,Itinerary_Tags!$B:$B,Filter_Options!$I$22))+IF(Filter_Options!$J$22="",0,COUNTIFS(Itinerary_Tags!$A:$A,$A38,Itinerary_Tags!$B:$B,Filter_Options!$J$22))+IF(Filter_Options!$K$22="",0,COUNTIFS(Itinerary_Tags!$A:$A,$A38,Itinerary_Tags!$B:$B,Filter_Options!$K$22)))&gt;0))</f>
      </c>
      <c r="X38" s="10">
        <f>IF($A38="","",--((IF(Filter_Options!$I$23="",0,COUNTIFS(Itinerary_Tags!$A:$A,$A38,Itinerary_Tags!$B:$B,Filter_Options!$I$23))+IF(Filter_Options!$J$23="",0,COUNTIFS(Itinerary_Tags!$A:$A,$A38,Itinerary_Tags!$B:$B,Filter_Options!$J$23))+IF(Filter_Options!$K$23="",0,COUNTIFS(Itinerary_Tags!$A:$A,$A38,Itinerary_Tags!$B:$B,Filter_Options!$K$23)))&gt;0))</f>
      </c>
      <c r="Y38" s="10">
        <f>IF($A38="","",--((IF(Filter_Options!$I$24="",0,COUNTIFS(Itinerary_Tags!$A:$A,$A38,Itinerary_Tags!$B:$B,Filter_Options!$I$24))+IF(Filter_Options!$J$24="",0,COUNTIFS(Itinerary_Tags!$A:$A,$A38,Itinerary_Tags!$B:$B,Filter_Options!$J$24))+IF(Filter_Options!$K$24="",0,COUNTIFS(Itinerary_Tags!$A:$A,$A38,Itinerary_Tags!$B:$B,Filter_Options!$K$24)))&gt;0))</f>
      </c>
      <c r="Z38" s="10">
        <f>IF($A38="","",--((IF(Filter_Options!$I$25="",0,COUNTIFS(Itinerary_Tags!$A:$A,$A38,Itinerary_Tags!$B:$B,Filter_Options!$I$25))+IF(Filter_Options!$J$25="",0,COUNTIFS(Itinerary_Tags!$A:$A,$A38,Itinerary_Tags!$B:$B,Filter_Options!$J$25))+IF(Filter_Options!$K$25="",0,COUNTIFS(Itinerary_Tags!$A:$A,$A38,Itinerary_Tags!$B:$B,Filter_Options!$K$25)))&gt;0))</f>
      </c>
      <c r="AA38" s="10">
        <f>IF($A38="","",--((IF(Filter_Options!$I$26="",0,COUNTIFS(Itinerary_Tags!$A:$A,$A38,Itinerary_Tags!$B:$B,Filter_Options!$I$26))+IF(Filter_Options!$J$26="",0,COUNTIFS(Itinerary_Tags!$A:$A,$A38,Itinerary_Tags!$B:$B,Filter_Options!$J$26))+IF(Filter_Options!$K$26="",0,COUNTIFS(Itinerary_Tags!$A:$A,$A38,Itinerary_Tags!$B:$B,Filter_Options!$K$26)))&gt;0))</f>
      </c>
      <c r="AB38" s="10">
        <f>IF($A38="","",--((IF(Filter_Options!$I$27="",0,COUNTIFS(Itinerary_Tags!$A:$A,$A38,Itinerary_Tags!$B:$B,Filter_Options!$I$27))+IF(Filter_Options!$J$27="",0,COUNTIFS(Itinerary_Tags!$A:$A,$A38,Itinerary_Tags!$B:$B,Filter_Options!$J$27))+IF(Filter_Options!$K$27="",0,COUNTIFS(Itinerary_Tags!$A:$A,$A38,Itinerary_Tags!$B:$B,Filter_Options!$K$27)))&gt;0))</f>
      </c>
      <c r="AC38" s="10">
        <f>IF($A38="","",--((IF(Filter_Options!$I$28="",0,COUNTIFS(Itinerary_Tags!$A:$A,$A38,Itinerary_Tags!$B:$B,Filter_Options!$I$28))+IF(Filter_Options!$J$28="",0,COUNTIFS(Itinerary_Tags!$A:$A,$A38,Itinerary_Tags!$B:$B,Filter_Options!$J$28))+IF(Filter_Options!$K$28="",0,COUNTIFS(Itinerary_Tags!$A:$A,$A38,Itinerary_Tags!$B:$B,Filter_Options!$K$28)))&gt;0))</f>
      </c>
      <c r="AD38" s="10">
        <f>IF($A38="","",--((IF(Filter_Options!$I$29="",0,COUNTIFS(Itinerary_Tags!$A:$A,$A38,Itinerary_Tags!$B:$B,Filter_Options!$I$29))+IF(Filter_Options!$J$29="",0,COUNTIFS(Itinerary_Tags!$A:$A,$A38,Itinerary_Tags!$B:$B,Filter_Options!$J$29))+IF(Filter_Options!$K$29="",0,COUNTIFS(Itinerary_Tags!$A:$A,$A38,Itinerary_Tags!$B:$B,Filter_Options!$K$29)))&gt;0))</f>
      </c>
      <c r="AE38" s="10">
        <f>IF($A38="","",--((IF(Filter_Options!$I$30="",0,COUNTIFS(Itinerary_Tags!$A:$A,$A38,Itinerary_Tags!$B:$B,Filter_Options!$I$30))+IF(Filter_Options!$J$30="",0,COUNTIFS(Itinerary_Tags!$A:$A,$A38,Itinerary_Tags!$B:$B,Filter_Options!$J$30))+IF(Filter_Options!$K$30="",0,COUNTIFS(Itinerary_Tags!$A:$A,$A38,Itinerary_Tags!$B:$B,Filter_Options!$K$30)))&gt;0))</f>
      </c>
      <c r="AF38" s="10">
        <f>IF($A38="","",--((IF(Filter_Options!$I$31="",0,COUNTIFS(Itinerary_Tags!$A:$A,$A38,Itinerary_Tags!$B:$B,Filter_Options!$I$31))+IF(Filter_Options!$J$31="",0,COUNTIFS(Itinerary_Tags!$A:$A,$A38,Itinerary_Tags!$B:$B,Filter_Options!$J$31))+IF(Filter_Options!$K$31="",0,COUNTIFS(Itinerary_Tags!$A:$A,$A38,Itinerary_Tags!$B:$B,Filter_Options!$K$31)))&gt;0))</f>
      </c>
      <c r="AG38" s="10">
        <f>IF($A38="","",--((IF(Filter_Options!$I$32="",0,COUNTIFS(Itinerary_Tags!$A:$A,$A38,Itinerary_Tags!$B:$B,Filter_Options!$I$32))+IF(Filter_Options!$J$32="",0,COUNTIFS(Itinerary_Tags!$A:$A,$A38,Itinerary_Tags!$B:$B,Filter_Options!$J$32))+IF(Filter_Options!$K$32="",0,COUNTIFS(Itinerary_Tags!$A:$A,$A38,Itinerary_Tags!$B:$B,Filter_Options!$K$32)))&gt;0))</f>
      </c>
      <c r="AH38" s="10">
        <f>IF($A38="","",--((IF(Filter_Options!$I$33="",0,COUNTIFS(Itinerary_Tags!$A:$A,$A38,Itinerary_Tags!$B:$B,Filter_Options!$I$33))+IF(Filter_Options!$J$33="",0,COUNTIFS(Itinerary_Tags!$A:$A,$A38,Itinerary_Tags!$B:$B,Filter_Options!$J$33))+IF(Filter_Options!$K$33="",0,COUNTIFS(Itinerary_Tags!$A:$A,$A38,Itinerary_Tags!$B:$B,Filter_Options!$K$33)))&gt;0))</f>
      </c>
      <c r="AI38" s="10">
        <f>IF($A38="","",--((IF(Filter_Options!$I$34="",0,COUNTIFS(Itinerary_Tags!$A:$A,$A38,Itinerary_Tags!$B:$B,Filter_Options!$I$34))+IF(Filter_Options!$J$34="",0,COUNTIFS(Itinerary_Tags!$A:$A,$A38,Itinerary_Tags!$B:$B,Filter_Options!$J$34))+IF(Filter_Options!$K$34="",0,COUNTIFS(Itinerary_Tags!$A:$A,$A38,Itinerary_Tags!$B:$B,Filter_Options!$K$34)))&gt;0))</f>
      </c>
      <c r="AJ38" s="10">
        <f>IF($A38="","",--((IF(Filter_Options!$I$35="",0,COUNTIFS(Itinerary_Tags!$A:$A,$A38,Itinerary_Tags!$B:$B,Filter_Options!$I$35))+IF(Filter_Options!$J$35="",0,COUNTIFS(Itinerary_Tags!$A:$A,$A38,Itinerary_Tags!$B:$B,Filter_Options!$J$35))+IF(Filter_Options!$K$35="",0,COUNTIFS(Itinerary_Tags!$A:$A,$A38,Itinerary_Tags!$B:$B,Filter_Options!$K$35)))&gt;0))</f>
      </c>
      <c r="AK38" s="10">
        <f>IF($A38="","",--((IF(Filter_Options!$I$36="",0,COUNTIFS(Itinerary_Tags!$A:$A,$A38,Itinerary_Tags!$B:$B,Filter_Options!$I$36))+IF(Filter_Options!$J$36="",0,COUNTIFS(Itinerary_Tags!$A:$A,$A38,Itinerary_Tags!$B:$B,Filter_Options!$J$36))+IF(Filter_Options!$K$36="",0,COUNTIFS(Itinerary_Tags!$A:$A,$A38,Itinerary_Tags!$B:$B,Filter_Options!$K$36)))&gt;0))</f>
      </c>
      <c r="AL38" s="10">
        <f>IF($A38="","",--((IF(Filter_Options!$I$37="",0,COUNTIFS(Itinerary_Tags!$A:$A,$A38,Itinerary_Tags!$B:$B,Filter_Options!$I$37))+IF(Filter_Options!$J$37="",0,COUNTIFS(Itinerary_Tags!$A:$A,$A38,Itinerary_Tags!$B:$B,Filter_Options!$J$37))+IF(Filter_Options!$K$37="",0,COUNTIFS(Itinerary_Tags!$A:$A,$A38,Itinerary_Tags!$B:$B,Filter_Options!$K$37)))&gt;0))</f>
      </c>
    </row>
    <row r="39" spans="1:38" x14ac:dyDescent="0.25">
      <c r="A39" s="7">
        <f>IF(Itineraries!A39="","",Itineraries!A39)</f>
      </c>
      <c r="B39" s="7">
        <f>IF(Itineraries!A39="","",Itineraries!C39)</f>
      </c>
      <c r="C39" s="10">
        <f>IF($A39="","",--(Itineraries!$J39=Filter_Options!$F$2))</f>
      </c>
      <c r="D39" s="10">
        <f>IF($A39="","",--(Itineraries!$J39=Filter_Options!$F$3))</f>
      </c>
      <c r="E39" s="10">
        <f>IF($A39="","",--(Itineraries!$J39=Filter_Options!$F$4))</f>
      </c>
      <c r="F39" s="10">
        <f>IF($A39="","",--(Itineraries!$J39=Filter_Options!$F$5))</f>
      </c>
      <c r="G39" s="10">
        <f>IF($A39="","",--(Itineraries!$J39=Filter_Options!$F$6))</f>
      </c>
      <c r="H39" s="10">
        <f>IF($A39="","",--(Itineraries!$J39=Filter_Options!$F$7))</f>
      </c>
      <c r="I39" s="10">
        <f>IF($A39="","",--AND(Itineraries!$K39&lt;=Filter_Options!$H$8,Itineraries!$L39&gt;=Filter_Options!$G$8))</f>
      </c>
      <c r="J39" s="10">
        <f>IF($A39="","",--AND(Itineraries!$K39&lt;=Filter_Options!$H$9,Itineraries!$L39&gt;=Filter_Options!$G$9))</f>
      </c>
      <c r="K39" s="10">
        <f>IF($A39="","",--AND(Itineraries!$K39&lt;=Filter_Options!$H$10,Itineraries!$L39&gt;=Filter_Options!$G$10))</f>
      </c>
      <c r="L39" s="10">
        <f>IF($A39="","",--AND(Itineraries!$K39&lt;=Filter_Options!$H$11,Itineraries!$L39&gt;=Filter_Options!$G$11))</f>
      </c>
      <c r="M39" s="10">
        <f>IF($A39="","",--AND(Itineraries!$K39&lt;=Filter_Options!$H$12,Itineraries!$L39&gt;=Filter_Options!$G$12))</f>
      </c>
      <c r="N39" s="10">
        <f>IF($A39="","",--AND(Itineraries!$K39&lt;=Filter_Options!$H$13,Itineraries!$L39&gt;=Filter_Options!$G$13))</f>
      </c>
      <c r="O39" s="10">
        <f>IF($A39="","",--AND(Itineraries!$E39&gt;=Filter_Options!$G$14,Itineraries!$E39&lt;=Filter_Options!$H$14))</f>
      </c>
      <c r="P39" s="10">
        <f>IF($A39="","",--AND(Itineraries!$E39&gt;=Filter_Options!$G$15,Itineraries!$E39&lt;=Filter_Options!$H$15))</f>
      </c>
      <c r="Q39" s="10">
        <f>IF($A39="","",--AND(Itineraries!$E39&gt;=Filter_Options!$G$16,Itineraries!$E39&lt;=Filter_Options!$H$16))</f>
      </c>
      <c r="R39" s="10">
        <f>IF($A39="","",--AND(Itineraries!$E39&gt;=Filter_Options!$G$17,Itineraries!$E39&lt;=Filter_Options!$H$17))</f>
      </c>
      <c r="S39" s="10">
        <f>IF($A39="","",--AND(Itineraries!$E39&gt;=Filter_Options!$G$18,Itineraries!$E39&lt;=Filter_Options!$H$18))</f>
      </c>
      <c r="T39" s="10">
        <f>IF($A39="","",--AND(Itineraries!$E39&gt;=Filter_Options!$G$19,Itineraries!$E39&lt;=Filter_Options!$H$19))</f>
      </c>
      <c r="U39" s="10">
        <f>IF($A39="","",--((IF(Filter_Options!$I$20="",0,COUNTIFS(Itinerary_Tags!$A:$A,$A39,Itinerary_Tags!$B:$B,Filter_Options!$I$20))+IF(Filter_Options!$J$20="",0,COUNTIFS(Itinerary_Tags!$A:$A,$A39,Itinerary_Tags!$B:$B,Filter_Options!$J$20))+IF(Filter_Options!$K$20="",0,COUNTIFS(Itinerary_Tags!$A:$A,$A39,Itinerary_Tags!$B:$B,Filter_Options!$K$20)))&gt;0))</f>
      </c>
      <c r="V39" s="10">
        <f>IF($A39="","",--((IF(Filter_Options!$I$21="",0,COUNTIFS(Itinerary_Tags!$A:$A,$A39,Itinerary_Tags!$B:$B,Filter_Options!$I$21))+IF(Filter_Options!$J$21="",0,COUNTIFS(Itinerary_Tags!$A:$A,$A39,Itinerary_Tags!$B:$B,Filter_Options!$J$21))+IF(Filter_Options!$K$21="",0,COUNTIFS(Itinerary_Tags!$A:$A,$A39,Itinerary_Tags!$B:$B,Filter_Options!$K$21)))&gt;0))</f>
      </c>
      <c r="W39" s="10">
        <f>IF($A39="","",--((IF(Filter_Options!$I$22="",0,COUNTIFS(Itinerary_Tags!$A:$A,$A39,Itinerary_Tags!$B:$B,Filter_Options!$I$22))+IF(Filter_Options!$J$22="",0,COUNTIFS(Itinerary_Tags!$A:$A,$A39,Itinerary_Tags!$B:$B,Filter_Options!$J$22))+IF(Filter_Options!$K$22="",0,COUNTIFS(Itinerary_Tags!$A:$A,$A39,Itinerary_Tags!$B:$B,Filter_Options!$K$22)))&gt;0))</f>
      </c>
      <c r="X39" s="10">
        <f>IF($A39="","",--((IF(Filter_Options!$I$23="",0,COUNTIFS(Itinerary_Tags!$A:$A,$A39,Itinerary_Tags!$B:$B,Filter_Options!$I$23))+IF(Filter_Options!$J$23="",0,COUNTIFS(Itinerary_Tags!$A:$A,$A39,Itinerary_Tags!$B:$B,Filter_Options!$J$23))+IF(Filter_Options!$K$23="",0,COUNTIFS(Itinerary_Tags!$A:$A,$A39,Itinerary_Tags!$B:$B,Filter_Options!$K$23)))&gt;0))</f>
      </c>
      <c r="Y39" s="10">
        <f>IF($A39="","",--((IF(Filter_Options!$I$24="",0,COUNTIFS(Itinerary_Tags!$A:$A,$A39,Itinerary_Tags!$B:$B,Filter_Options!$I$24))+IF(Filter_Options!$J$24="",0,COUNTIFS(Itinerary_Tags!$A:$A,$A39,Itinerary_Tags!$B:$B,Filter_Options!$J$24))+IF(Filter_Options!$K$24="",0,COUNTIFS(Itinerary_Tags!$A:$A,$A39,Itinerary_Tags!$B:$B,Filter_Options!$K$24)))&gt;0))</f>
      </c>
      <c r="Z39" s="10">
        <f>IF($A39="","",--((IF(Filter_Options!$I$25="",0,COUNTIFS(Itinerary_Tags!$A:$A,$A39,Itinerary_Tags!$B:$B,Filter_Options!$I$25))+IF(Filter_Options!$J$25="",0,COUNTIFS(Itinerary_Tags!$A:$A,$A39,Itinerary_Tags!$B:$B,Filter_Options!$J$25))+IF(Filter_Options!$K$25="",0,COUNTIFS(Itinerary_Tags!$A:$A,$A39,Itinerary_Tags!$B:$B,Filter_Options!$K$25)))&gt;0))</f>
      </c>
      <c r="AA39" s="10">
        <f>IF($A39="","",--((IF(Filter_Options!$I$26="",0,COUNTIFS(Itinerary_Tags!$A:$A,$A39,Itinerary_Tags!$B:$B,Filter_Options!$I$26))+IF(Filter_Options!$J$26="",0,COUNTIFS(Itinerary_Tags!$A:$A,$A39,Itinerary_Tags!$B:$B,Filter_Options!$J$26))+IF(Filter_Options!$K$26="",0,COUNTIFS(Itinerary_Tags!$A:$A,$A39,Itinerary_Tags!$B:$B,Filter_Options!$K$26)))&gt;0))</f>
      </c>
      <c r="AB39" s="10">
        <f>IF($A39="","",--((IF(Filter_Options!$I$27="",0,COUNTIFS(Itinerary_Tags!$A:$A,$A39,Itinerary_Tags!$B:$B,Filter_Options!$I$27))+IF(Filter_Options!$J$27="",0,COUNTIFS(Itinerary_Tags!$A:$A,$A39,Itinerary_Tags!$B:$B,Filter_Options!$J$27))+IF(Filter_Options!$K$27="",0,COUNTIFS(Itinerary_Tags!$A:$A,$A39,Itinerary_Tags!$B:$B,Filter_Options!$K$27)))&gt;0))</f>
      </c>
      <c r="AC39" s="10">
        <f>IF($A39="","",--((IF(Filter_Options!$I$28="",0,COUNTIFS(Itinerary_Tags!$A:$A,$A39,Itinerary_Tags!$B:$B,Filter_Options!$I$28))+IF(Filter_Options!$J$28="",0,COUNTIFS(Itinerary_Tags!$A:$A,$A39,Itinerary_Tags!$B:$B,Filter_Options!$J$28))+IF(Filter_Options!$K$28="",0,COUNTIFS(Itinerary_Tags!$A:$A,$A39,Itinerary_Tags!$B:$B,Filter_Options!$K$28)))&gt;0))</f>
      </c>
      <c r="AD39" s="10">
        <f>IF($A39="","",--((IF(Filter_Options!$I$29="",0,COUNTIFS(Itinerary_Tags!$A:$A,$A39,Itinerary_Tags!$B:$B,Filter_Options!$I$29))+IF(Filter_Options!$J$29="",0,COUNTIFS(Itinerary_Tags!$A:$A,$A39,Itinerary_Tags!$B:$B,Filter_Options!$J$29))+IF(Filter_Options!$K$29="",0,COUNTIFS(Itinerary_Tags!$A:$A,$A39,Itinerary_Tags!$B:$B,Filter_Options!$K$29)))&gt;0))</f>
      </c>
      <c r="AE39" s="10">
        <f>IF($A39="","",--((IF(Filter_Options!$I$30="",0,COUNTIFS(Itinerary_Tags!$A:$A,$A39,Itinerary_Tags!$B:$B,Filter_Options!$I$30))+IF(Filter_Options!$J$30="",0,COUNTIFS(Itinerary_Tags!$A:$A,$A39,Itinerary_Tags!$B:$B,Filter_Options!$J$30))+IF(Filter_Options!$K$30="",0,COUNTIFS(Itinerary_Tags!$A:$A,$A39,Itinerary_Tags!$B:$B,Filter_Options!$K$30)))&gt;0))</f>
      </c>
      <c r="AF39" s="10">
        <f>IF($A39="","",--((IF(Filter_Options!$I$31="",0,COUNTIFS(Itinerary_Tags!$A:$A,$A39,Itinerary_Tags!$B:$B,Filter_Options!$I$31))+IF(Filter_Options!$J$31="",0,COUNTIFS(Itinerary_Tags!$A:$A,$A39,Itinerary_Tags!$B:$B,Filter_Options!$J$31))+IF(Filter_Options!$K$31="",0,COUNTIFS(Itinerary_Tags!$A:$A,$A39,Itinerary_Tags!$B:$B,Filter_Options!$K$31)))&gt;0))</f>
      </c>
      <c r="AG39" s="10">
        <f>IF($A39="","",--((IF(Filter_Options!$I$32="",0,COUNTIFS(Itinerary_Tags!$A:$A,$A39,Itinerary_Tags!$B:$B,Filter_Options!$I$32))+IF(Filter_Options!$J$32="",0,COUNTIFS(Itinerary_Tags!$A:$A,$A39,Itinerary_Tags!$B:$B,Filter_Options!$J$32))+IF(Filter_Options!$K$32="",0,COUNTIFS(Itinerary_Tags!$A:$A,$A39,Itinerary_Tags!$B:$B,Filter_Options!$K$32)))&gt;0))</f>
      </c>
      <c r="AH39" s="10">
        <f>IF($A39="","",--((IF(Filter_Options!$I$33="",0,COUNTIFS(Itinerary_Tags!$A:$A,$A39,Itinerary_Tags!$B:$B,Filter_Options!$I$33))+IF(Filter_Options!$J$33="",0,COUNTIFS(Itinerary_Tags!$A:$A,$A39,Itinerary_Tags!$B:$B,Filter_Options!$J$33))+IF(Filter_Options!$K$33="",0,COUNTIFS(Itinerary_Tags!$A:$A,$A39,Itinerary_Tags!$B:$B,Filter_Options!$K$33)))&gt;0))</f>
      </c>
      <c r="AI39" s="10">
        <f>IF($A39="","",--((IF(Filter_Options!$I$34="",0,COUNTIFS(Itinerary_Tags!$A:$A,$A39,Itinerary_Tags!$B:$B,Filter_Options!$I$34))+IF(Filter_Options!$J$34="",0,COUNTIFS(Itinerary_Tags!$A:$A,$A39,Itinerary_Tags!$B:$B,Filter_Options!$J$34))+IF(Filter_Options!$K$34="",0,COUNTIFS(Itinerary_Tags!$A:$A,$A39,Itinerary_Tags!$B:$B,Filter_Options!$K$34)))&gt;0))</f>
      </c>
      <c r="AJ39" s="10">
        <f>IF($A39="","",--((IF(Filter_Options!$I$35="",0,COUNTIFS(Itinerary_Tags!$A:$A,$A39,Itinerary_Tags!$B:$B,Filter_Options!$I$35))+IF(Filter_Options!$J$35="",0,COUNTIFS(Itinerary_Tags!$A:$A,$A39,Itinerary_Tags!$B:$B,Filter_Options!$J$35))+IF(Filter_Options!$K$35="",0,COUNTIFS(Itinerary_Tags!$A:$A,$A39,Itinerary_Tags!$B:$B,Filter_Options!$K$35)))&gt;0))</f>
      </c>
      <c r="AK39" s="10">
        <f>IF($A39="","",--((IF(Filter_Options!$I$36="",0,COUNTIFS(Itinerary_Tags!$A:$A,$A39,Itinerary_Tags!$B:$B,Filter_Options!$I$36))+IF(Filter_Options!$J$36="",0,COUNTIFS(Itinerary_Tags!$A:$A,$A39,Itinerary_Tags!$B:$B,Filter_Options!$J$36))+IF(Filter_Options!$K$36="",0,COUNTIFS(Itinerary_Tags!$A:$A,$A39,Itinerary_Tags!$B:$B,Filter_Options!$K$36)))&gt;0))</f>
      </c>
      <c r="AL39" s="10">
        <f>IF($A39="","",--((IF(Filter_Options!$I$37="",0,COUNTIFS(Itinerary_Tags!$A:$A,$A39,Itinerary_Tags!$B:$B,Filter_Options!$I$37))+IF(Filter_Options!$J$37="",0,COUNTIFS(Itinerary_Tags!$A:$A,$A39,Itinerary_Tags!$B:$B,Filter_Options!$J$37))+IF(Filter_Options!$K$37="",0,COUNTIFS(Itinerary_Tags!$A:$A,$A39,Itinerary_Tags!$B:$B,Filter_Options!$K$37)))&gt;0))</f>
      </c>
    </row>
    <row r="40" spans="1:38" x14ac:dyDescent="0.25">
      <c r="A40" s="7">
        <f>IF(Itineraries!A40="","",Itineraries!A40)</f>
      </c>
      <c r="B40" s="7">
        <f>IF(Itineraries!A40="","",Itineraries!C40)</f>
      </c>
      <c r="C40" s="10">
        <f>IF($A40="","",--(Itineraries!$J40=Filter_Options!$F$2))</f>
      </c>
      <c r="D40" s="10">
        <f>IF($A40="","",--(Itineraries!$J40=Filter_Options!$F$3))</f>
      </c>
      <c r="E40" s="10">
        <f>IF($A40="","",--(Itineraries!$J40=Filter_Options!$F$4))</f>
      </c>
      <c r="F40" s="10">
        <f>IF($A40="","",--(Itineraries!$J40=Filter_Options!$F$5))</f>
      </c>
      <c r="G40" s="10">
        <f>IF($A40="","",--(Itineraries!$J40=Filter_Options!$F$6))</f>
      </c>
      <c r="H40" s="10">
        <f>IF($A40="","",--(Itineraries!$J40=Filter_Options!$F$7))</f>
      </c>
      <c r="I40" s="10">
        <f>IF($A40="","",--AND(Itineraries!$K40&lt;=Filter_Options!$H$8,Itineraries!$L40&gt;=Filter_Options!$G$8))</f>
      </c>
      <c r="J40" s="10">
        <f>IF($A40="","",--AND(Itineraries!$K40&lt;=Filter_Options!$H$9,Itineraries!$L40&gt;=Filter_Options!$G$9))</f>
      </c>
      <c r="K40" s="10">
        <f>IF($A40="","",--AND(Itineraries!$K40&lt;=Filter_Options!$H$10,Itineraries!$L40&gt;=Filter_Options!$G$10))</f>
      </c>
      <c r="L40" s="10">
        <f>IF($A40="","",--AND(Itineraries!$K40&lt;=Filter_Options!$H$11,Itineraries!$L40&gt;=Filter_Options!$G$11))</f>
      </c>
      <c r="M40" s="10">
        <f>IF($A40="","",--AND(Itineraries!$K40&lt;=Filter_Options!$H$12,Itineraries!$L40&gt;=Filter_Options!$G$12))</f>
      </c>
      <c r="N40" s="10">
        <f>IF($A40="","",--AND(Itineraries!$K40&lt;=Filter_Options!$H$13,Itineraries!$L40&gt;=Filter_Options!$G$13))</f>
      </c>
      <c r="O40" s="10">
        <f>IF($A40="","",--AND(Itineraries!$E40&gt;=Filter_Options!$G$14,Itineraries!$E40&lt;=Filter_Options!$H$14))</f>
      </c>
      <c r="P40" s="10">
        <f>IF($A40="","",--AND(Itineraries!$E40&gt;=Filter_Options!$G$15,Itineraries!$E40&lt;=Filter_Options!$H$15))</f>
      </c>
      <c r="Q40" s="10">
        <f>IF($A40="","",--AND(Itineraries!$E40&gt;=Filter_Options!$G$16,Itineraries!$E40&lt;=Filter_Options!$H$16))</f>
      </c>
      <c r="R40" s="10">
        <f>IF($A40="","",--AND(Itineraries!$E40&gt;=Filter_Options!$G$17,Itineraries!$E40&lt;=Filter_Options!$H$17))</f>
      </c>
      <c r="S40" s="10">
        <f>IF($A40="","",--AND(Itineraries!$E40&gt;=Filter_Options!$G$18,Itineraries!$E40&lt;=Filter_Options!$H$18))</f>
      </c>
      <c r="T40" s="10">
        <f>IF($A40="","",--AND(Itineraries!$E40&gt;=Filter_Options!$G$19,Itineraries!$E40&lt;=Filter_Options!$H$19))</f>
      </c>
      <c r="U40" s="10">
        <f>IF($A40="","",--((IF(Filter_Options!$I$20="",0,COUNTIFS(Itinerary_Tags!$A:$A,$A40,Itinerary_Tags!$B:$B,Filter_Options!$I$20))+IF(Filter_Options!$J$20="",0,COUNTIFS(Itinerary_Tags!$A:$A,$A40,Itinerary_Tags!$B:$B,Filter_Options!$J$20))+IF(Filter_Options!$K$20="",0,COUNTIFS(Itinerary_Tags!$A:$A,$A40,Itinerary_Tags!$B:$B,Filter_Options!$K$20)))&gt;0))</f>
      </c>
      <c r="V40" s="10">
        <f>IF($A40="","",--((IF(Filter_Options!$I$21="",0,COUNTIFS(Itinerary_Tags!$A:$A,$A40,Itinerary_Tags!$B:$B,Filter_Options!$I$21))+IF(Filter_Options!$J$21="",0,COUNTIFS(Itinerary_Tags!$A:$A,$A40,Itinerary_Tags!$B:$B,Filter_Options!$J$21))+IF(Filter_Options!$K$21="",0,COUNTIFS(Itinerary_Tags!$A:$A,$A40,Itinerary_Tags!$B:$B,Filter_Options!$K$21)))&gt;0))</f>
      </c>
      <c r="W40" s="10">
        <f>IF($A40="","",--((IF(Filter_Options!$I$22="",0,COUNTIFS(Itinerary_Tags!$A:$A,$A40,Itinerary_Tags!$B:$B,Filter_Options!$I$22))+IF(Filter_Options!$J$22="",0,COUNTIFS(Itinerary_Tags!$A:$A,$A40,Itinerary_Tags!$B:$B,Filter_Options!$J$22))+IF(Filter_Options!$K$22="",0,COUNTIFS(Itinerary_Tags!$A:$A,$A40,Itinerary_Tags!$B:$B,Filter_Options!$K$22)))&gt;0))</f>
      </c>
      <c r="X40" s="10">
        <f>IF($A40="","",--((IF(Filter_Options!$I$23="",0,COUNTIFS(Itinerary_Tags!$A:$A,$A40,Itinerary_Tags!$B:$B,Filter_Options!$I$23))+IF(Filter_Options!$J$23="",0,COUNTIFS(Itinerary_Tags!$A:$A,$A40,Itinerary_Tags!$B:$B,Filter_Options!$J$23))+IF(Filter_Options!$K$23="",0,COUNTIFS(Itinerary_Tags!$A:$A,$A40,Itinerary_Tags!$B:$B,Filter_Options!$K$23)))&gt;0))</f>
      </c>
      <c r="Y40" s="10">
        <f>IF($A40="","",--((IF(Filter_Options!$I$24="",0,COUNTIFS(Itinerary_Tags!$A:$A,$A40,Itinerary_Tags!$B:$B,Filter_Options!$I$24))+IF(Filter_Options!$J$24="",0,COUNTIFS(Itinerary_Tags!$A:$A,$A40,Itinerary_Tags!$B:$B,Filter_Options!$J$24))+IF(Filter_Options!$K$24="",0,COUNTIFS(Itinerary_Tags!$A:$A,$A40,Itinerary_Tags!$B:$B,Filter_Options!$K$24)))&gt;0))</f>
      </c>
      <c r="Z40" s="10">
        <f>IF($A40="","",--((IF(Filter_Options!$I$25="",0,COUNTIFS(Itinerary_Tags!$A:$A,$A40,Itinerary_Tags!$B:$B,Filter_Options!$I$25))+IF(Filter_Options!$J$25="",0,COUNTIFS(Itinerary_Tags!$A:$A,$A40,Itinerary_Tags!$B:$B,Filter_Options!$J$25))+IF(Filter_Options!$K$25="",0,COUNTIFS(Itinerary_Tags!$A:$A,$A40,Itinerary_Tags!$B:$B,Filter_Options!$K$25)))&gt;0))</f>
      </c>
      <c r="AA40" s="10">
        <f>IF($A40="","",--((IF(Filter_Options!$I$26="",0,COUNTIFS(Itinerary_Tags!$A:$A,$A40,Itinerary_Tags!$B:$B,Filter_Options!$I$26))+IF(Filter_Options!$J$26="",0,COUNTIFS(Itinerary_Tags!$A:$A,$A40,Itinerary_Tags!$B:$B,Filter_Options!$J$26))+IF(Filter_Options!$K$26="",0,COUNTIFS(Itinerary_Tags!$A:$A,$A40,Itinerary_Tags!$B:$B,Filter_Options!$K$26)))&gt;0))</f>
      </c>
      <c r="AB40" s="10">
        <f>IF($A40="","",--((IF(Filter_Options!$I$27="",0,COUNTIFS(Itinerary_Tags!$A:$A,$A40,Itinerary_Tags!$B:$B,Filter_Options!$I$27))+IF(Filter_Options!$J$27="",0,COUNTIFS(Itinerary_Tags!$A:$A,$A40,Itinerary_Tags!$B:$B,Filter_Options!$J$27))+IF(Filter_Options!$K$27="",0,COUNTIFS(Itinerary_Tags!$A:$A,$A40,Itinerary_Tags!$B:$B,Filter_Options!$K$27)))&gt;0))</f>
      </c>
      <c r="AC40" s="10">
        <f>IF($A40="","",--((IF(Filter_Options!$I$28="",0,COUNTIFS(Itinerary_Tags!$A:$A,$A40,Itinerary_Tags!$B:$B,Filter_Options!$I$28))+IF(Filter_Options!$J$28="",0,COUNTIFS(Itinerary_Tags!$A:$A,$A40,Itinerary_Tags!$B:$B,Filter_Options!$J$28))+IF(Filter_Options!$K$28="",0,COUNTIFS(Itinerary_Tags!$A:$A,$A40,Itinerary_Tags!$B:$B,Filter_Options!$K$28)))&gt;0))</f>
      </c>
      <c r="AD40" s="10">
        <f>IF($A40="","",--((IF(Filter_Options!$I$29="",0,COUNTIFS(Itinerary_Tags!$A:$A,$A40,Itinerary_Tags!$B:$B,Filter_Options!$I$29))+IF(Filter_Options!$J$29="",0,COUNTIFS(Itinerary_Tags!$A:$A,$A40,Itinerary_Tags!$B:$B,Filter_Options!$J$29))+IF(Filter_Options!$K$29="",0,COUNTIFS(Itinerary_Tags!$A:$A,$A40,Itinerary_Tags!$B:$B,Filter_Options!$K$29)))&gt;0))</f>
      </c>
      <c r="AE40" s="10">
        <f>IF($A40="","",--((IF(Filter_Options!$I$30="",0,COUNTIFS(Itinerary_Tags!$A:$A,$A40,Itinerary_Tags!$B:$B,Filter_Options!$I$30))+IF(Filter_Options!$J$30="",0,COUNTIFS(Itinerary_Tags!$A:$A,$A40,Itinerary_Tags!$B:$B,Filter_Options!$J$30))+IF(Filter_Options!$K$30="",0,COUNTIFS(Itinerary_Tags!$A:$A,$A40,Itinerary_Tags!$B:$B,Filter_Options!$K$30)))&gt;0))</f>
      </c>
      <c r="AF40" s="10">
        <f>IF($A40="","",--((IF(Filter_Options!$I$31="",0,COUNTIFS(Itinerary_Tags!$A:$A,$A40,Itinerary_Tags!$B:$B,Filter_Options!$I$31))+IF(Filter_Options!$J$31="",0,COUNTIFS(Itinerary_Tags!$A:$A,$A40,Itinerary_Tags!$B:$B,Filter_Options!$J$31))+IF(Filter_Options!$K$31="",0,COUNTIFS(Itinerary_Tags!$A:$A,$A40,Itinerary_Tags!$B:$B,Filter_Options!$K$31)))&gt;0))</f>
      </c>
      <c r="AG40" s="10">
        <f>IF($A40="","",--((IF(Filter_Options!$I$32="",0,COUNTIFS(Itinerary_Tags!$A:$A,$A40,Itinerary_Tags!$B:$B,Filter_Options!$I$32))+IF(Filter_Options!$J$32="",0,COUNTIFS(Itinerary_Tags!$A:$A,$A40,Itinerary_Tags!$B:$B,Filter_Options!$J$32))+IF(Filter_Options!$K$32="",0,COUNTIFS(Itinerary_Tags!$A:$A,$A40,Itinerary_Tags!$B:$B,Filter_Options!$K$32)))&gt;0))</f>
      </c>
      <c r="AH40" s="10">
        <f>IF($A40="","",--((IF(Filter_Options!$I$33="",0,COUNTIFS(Itinerary_Tags!$A:$A,$A40,Itinerary_Tags!$B:$B,Filter_Options!$I$33))+IF(Filter_Options!$J$33="",0,COUNTIFS(Itinerary_Tags!$A:$A,$A40,Itinerary_Tags!$B:$B,Filter_Options!$J$33))+IF(Filter_Options!$K$33="",0,COUNTIFS(Itinerary_Tags!$A:$A,$A40,Itinerary_Tags!$B:$B,Filter_Options!$K$33)))&gt;0))</f>
      </c>
      <c r="AI40" s="10">
        <f>IF($A40="","",--((IF(Filter_Options!$I$34="",0,COUNTIFS(Itinerary_Tags!$A:$A,$A40,Itinerary_Tags!$B:$B,Filter_Options!$I$34))+IF(Filter_Options!$J$34="",0,COUNTIFS(Itinerary_Tags!$A:$A,$A40,Itinerary_Tags!$B:$B,Filter_Options!$J$34))+IF(Filter_Options!$K$34="",0,COUNTIFS(Itinerary_Tags!$A:$A,$A40,Itinerary_Tags!$B:$B,Filter_Options!$K$34)))&gt;0))</f>
      </c>
      <c r="AJ40" s="10">
        <f>IF($A40="","",--((IF(Filter_Options!$I$35="",0,COUNTIFS(Itinerary_Tags!$A:$A,$A40,Itinerary_Tags!$B:$B,Filter_Options!$I$35))+IF(Filter_Options!$J$35="",0,COUNTIFS(Itinerary_Tags!$A:$A,$A40,Itinerary_Tags!$B:$B,Filter_Options!$J$35))+IF(Filter_Options!$K$35="",0,COUNTIFS(Itinerary_Tags!$A:$A,$A40,Itinerary_Tags!$B:$B,Filter_Options!$K$35)))&gt;0))</f>
      </c>
      <c r="AK40" s="10">
        <f>IF($A40="","",--((IF(Filter_Options!$I$36="",0,COUNTIFS(Itinerary_Tags!$A:$A,$A40,Itinerary_Tags!$B:$B,Filter_Options!$I$36))+IF(Filter_Options!$J$36="",0,COUNTIFS(Itinerary_Tags!$A:$A,$A40,Itinerary_Tags!$B:$B,Filter_Options!$J$36))+IF(Filter_Options!$K$36="",0,COUNTIFS(Itinerary_Tags!$A:$A,$A40,Itinerary_Tags!$B:$B,Filter_Options!$K$36)))&gt;0))</f>
      </c>
      <c r="AL40" s="10">
        <f>IF($A40="","",--((IF(Filter_Options!$I$37="",0,COUNTIFS(Itinerary_Tags!$A:$A,$A40,Itinerary_Tags!$B:$B,Filter_Options!$I$37))+IF(Filter_Options!$J$37="",0,COUNTIFS(Itinerary_Tags!$A:$A,$A40,Itinerary_Tags!$B:$B,Filter_Options!$J$37))+IF(Filter_Options!$K$37="",0,COUNTIFS(Itinerary_Tags!$A:$A,$A40,Itinerary_Tags!$B:$B,Filter_Options!$K$37)))&gt;0))</f>
      </c>
    </row>
    <row r="41" spans="1:38" x14ac:dyDescent="0.25">
      <c r="A41" s="7">
        <f>IF(Itineraries!A41="","",Itineraries!A41)</f>
      </c>
      <c r="B41" s="7">
        <f>IF(Itineraries!A41="","",Itineraries!C41)</f>
      </c>
      <c r="C41" s="10">
        <f>IF($A41="","",--(Itineraries!$J41=Filter_Options!$F$2))</f>
      </c>
      <c r="D41" s="10">
        <f>IF($A41="","",--(Itineraries!$J41=Filter_Options!$F$3))</f>
      </c>
      <c r="E41" s="10">
        <f>IF($A41="","",--(Itineraries!$J41=Filter_Options!$F$4))</f>
      </c>
      <c r="F41" s="10">
        <f>IF($A41="","",--(Itineraries!$J41=Filter_Options!$F$5))</f>
      </c>
      <c r="G41" s="10">
        <f>IF($A41="","",--(Itineraries!$J41=Filter_Options!$F$6))</f>
      </c>
      <c r="H41" s="10">
        <f>IF($A41="","",--(Itineraries!$J41=Filter_Options!$F$7))</f>
      </c>
      <c r="I41" s="10">
        <f>IF($A41="","",--AND(Itineraries!$K41&lt;=Filter_Options!$H$8,Itineraries!$L41&gt;=Filter_Options!$G$8))</f>
      </c>
      <c r="J41" s="10">
        <f>IF($A41="","",--AND(Itineraries!$K41&lt;=Filter_Options!$H$9,Itineraries!$L41&gt;=Filter_Options!$G$9))</f>
      </c>
      <c r="K41" s="10">
        <f>IF($A41="","",--AND(Itineraries!$K41&lt;=Filter_Options!$H$10,Itineraries!$L41&gt;=Filter_Options!$G$10))</f>
      </c>
      <c r="L41" s="10">
        <f>IF($A41="","",--AND(Itineraries!$K41&lt;=Filter_Options!$H$11,Itineraries!$L41&gt;=Filter_Options!$G$11))</f>
      </c>
      <c r="M41" s="10">
        <f>IF($A41="","",--AND(Itineraries!$K41&lt;=Filter_Options!$H$12,Itineraries!$L41&gt;=Filter_Options!$G$12))</f>
      </c>
      <c r="N41" s="10">
        <f>IF($A41="","",--AND(Itineraries!$K41&lt;=Filter_Options!$H$13,Itineraries!$L41&gt;=Filter_Options!$G$13))</f>
      </c>
      <c r="O41" s="10">
        <f>IF($A41="","",--AND(Itineraries!$E41&gt;=Filter_Options!$G$14,Itineraries!$E41&lt;=Filter_Options!$H$14))</f>
      </c>
      <c r="P41" s="10">
        <f>IF($A41="","",--AND(Itineraries!$E41&gt;=Filter_Options!$G$15,Itineraries!$E41&lt;=Filter_Options!$H$15))</f>
      </c>
      <c r="Q41" s="10">
        <f>IF($A41="","",--AND(Itineraries!$E41&gt;=Filter_Options!$G$16,Itineraries!$E41&lt;=Filter_Options!$H$16))</f>
      </c>
      <c r="R41" s="10">
        <f>IF($A41="","",--AND(Itineraries!$E41&gt;=Filter_Options!$G$17,Itineraries!$E41&lt;=Filter_Options!$H$17))</f>
      </c>
      <c r="S41" s="10">
        <f>IF($A41="","",--AND(Itineraries!$E41&gt;=Filter_Options!$G$18,Itineraries!$E41&lt;=Filter_Options!$H$18))</f>
      </c>
      <c r="T41" s="10">
        <f>IF($A41="","",--AND(Itineraries!$E41&gt;=Filter_Options!$G$19,Itineraries!$E41&lt;=Filter_Options!$H$19))</f>
      </c>
      <c r="U41" s="10">
        <f>IF($A41="","",--((IF(Filter_Options!$I$20="",0,COUNTIFS(Itinerary_Tags!$A:$A,$A41,Itinerary_Tags!$B:$B,Filter_Options!$I$20))+IF(Filter_Options!$J$20="",0,COUNTIFS(Itinerary_Tags!$A:$A,$A41,Itinerary_Tags!$B:$B,Filter_Options!$J$20))+IF(Filter_Options!$K$20="",0,COUNTIFS(Itinerary_Tags!$A:$A,$A41,Itinerary_Tags!$B:$B,Filter_Options!$K$20)))&gt;0))</f>
      </c>
      <c r="V41" s="10">
        <f>IF($A41="","",--((IF(Filter_Options!$I$21="",0,COUNTIFS(Itinerary_Tags!$A:$A,$A41,Itinerary_Tags!$B:$B,Filter_Options!$I$21))+IF(Filter_Options!$J$21="",0,COUNTIFS(Itinerary_Tags!$A:$A,$A41,Itinerary_Tags!$B:$B,Filter_Options!$J$21))+IF(Filter_Options!$K$21="",0,COUNTIFS(Itinerary_Tags!$A:$A,$A41,Itinerary_Tags!$B:$B,Filter_Options!$K$21)))&gt;0))</f>
      </c>
      <c r="W41" s="10">
        <f>IF($A41="","",--((IF(Filter_Options!$I$22="",0,COUNTIFS(Itinerary_Tags!$A:$A,$A41,Itinerary_Tags!$B:$B,Filter_Options!$I$22))+IF(Filter_Options!$J$22="",0,COUNTIFS(Itinerary_Tags!$A:$A,$A41,Itinerary_Tags!$B:$B,Filter_Options!$J$22))+IF(Filter_Options!$K$22="",0,COUNTIFS(Itinerary_Tags!$A:$A,$A41,Itinerary_Tags!$B:$B,Filter_Options!$K$22)))&gt;0))</f>
      </c>
      <c r="X41" s="10">
        <f>IF($A41="","",--((IF(Filter_Options!$I$23="",0,COUNTIFS(Itinerary_Tags!$A:$A,$A41,Itinerary_Tags!$B:$B,Filter_Options!$I$23))+IF(Filter_Options!$J$23="",0,COUNTIFS(Itinerary_Tags!$A:$A,$A41,Itinerary_Tags!$B:$B,Filter_Options!$J$23))+IF(Filter_Options!$K$23="",0,COUNTIFS(Itinerary_Tags!$A:$A,$A41,Itinerary_Tags!$B:$B,Filter_Options!$K$23)))&gt;0))</f>
      </c>
      <c r="Y41" s="10">
        <f>IF($A41="","",--((IF(Filter_Options!$I$24="",0,COUNTIFS(Itinerary_Tags!$A:$A,$A41,Itinerary_Tags!$B:$B,Filter_Options!$I$24))+IF(Filter_Options!$J$24="",0,COUNTIFS(Itinerary_Tags!$A:$A,$A41,Itinerary_Tags!$B:$B,Filter_Options!$J$24))+IF(Filter_Options!$K$24="",0,COUNTIFS(Itinerary_Tags!$A:$A,$A41,Itinerary_Tags!$B:$B,Filter_Options!$K$24)))&gt;0))</f>
      </c>
      <c r="Z41" s="10">
        <f>IF($A41="","",--((IF(Filter_Options!$I$25="",0,COUNTIFS(Itinerary_Tags!$A:$A,$A41,Itinerary_Tags!$B:$B,Filter_Options!$I$25))+IF(Filter_Options!$J$25="",0,COUNTIFS(Itinerary_Tags!$A:$A,$A41,Itinerary_Tags!$B:$B,Filter_Options!$J$25))+IF(Filter_Options!$K$25="",0,COUNTIFS(Itinerary_Tags!$A:$A,$A41,Itinerary_Tags!$B:$B,Filter_Options!$K$25)))&gt;0))</f>
      </c>
      <c r="AA41" s="10">
        <f>IF($A41="","",--((IF(Filter_Options!$I$26="",0,COUNTIFS(Itinerary_Tags!$A:$A,$A41,Itinerary_Tags!$B:$B,Filter_Options!$I$26))+IF(Filter_Options!$J$26="",0,COUNTIFS(Itinerary_Tags!$A:$A,$A41,Itinerary_Tags!$B:$B,Filter_Options!$J$26))+IF(Filter_Options!$K$26="",0,COUNTIFS(Itinerary_Tags!$A:$A,$A41,Itinerary_Tags!$B:$B,Filter_Options!$K$26)))&gt;0))</f>
      </c>
      <c r="AB41" s="10">
        <f>IF($A41="","",--((IF(Filter_Options!$I$27="",0,COUNTIFS(Itinerary_Tags!$A:$A,$A41,Itinerary_Tags!$B:$B,Filter_Options!$I$27))+IF(Filter_Options!$J$27="",0,COUNTIFS(Itinerary_Tags!$A:$A,$A41,Itinerary_Tags!$B:$B,Filter_Options!$J$27))+IF(Filter_Options!$K$27="",0,COUNTIFS(Itinerary_Tags!$A:$A,$A41,Itinerary_Tags!$B:$B,Filter_Options!$K$27)))&gt;0))</f>
      </c>
      <c r="AC41" s="10">
        <f>IF($A41="","",--((IF(Filter_Options!$I$28="",0,COUNTIFS(Itinerary_Tags!$A:$A,$A41,Itinerary_Tags!$B:$B,Filter_Options!$I$28))+IF(Filter_Options!$J$28="",0,COUNTIFS(Itinerary_Tags!$A:$A,$A41,Itinerary_Tags!$B:$B,Filter_Options!$J$28))+IF(Filter_Options!$K$28="",0,COUNTIFS(Itinerary_Tags!$A:$A,$A41,Itinerary_Tags!$B:$B,Filter_Options!$K$28)))&gt;0))</f>
      </c>
      <c r="AD41" s="10">
        <f>IF($A41="","",--((IF(Filter_Options!$I$29="",0,COUNTIFS(Itinerary_Tags!$A:$A,$A41,Itinerary_Tags!$B:$B,Filter_Options!$I$29))+IF(Filter_Options!$J$29="",0,COUNTIFS(Itinerary_Tags!$A:$A,$A41,Itinerary_Tags!$B:$B,Filter_Options!$J$29))+IF(Filter_Options!$K$29="",0,COUNTIFS(Itinerary_Tags!$A:$A,$A41,Itinerary_Tags!$B:$B,Filter_Options!$K$29)))&gt;0))</f>
      </c>
      <c r="AE41" s="10">
        <f>IF($A41="","",--((IF(Filter_Options!$I$30="",0,COUNTIFS(Itinerary_Tags!$A:$A,$A41,Itinerary_Tags!$B:$B,Filter_Options!$I$30))+IF(Filter_Options!$J$30="",0,COUNTIFS(Itinerary_Tags!$A:$A,$A41,Itinerary_Tags!$B:$B,Filter_Options!$J$30))+IF(Filter_Options!$K$30="",0,COUNTIFS(Itinerary_Tags!$A:$A,$A41,Itinerary_Tags!$B:$B,Filter_Options!$K$30)))&gt;0))</f>
      </c>
      <c r="AF41" s="10">
        <f>IF($A41="","",--((IF(Filter_Options!$I$31="",0,COUNTIFS(Itinerary_Tags!$A:$A,$A41,Itinerary_Tags!$B:$B,Filter_Options!$I$31))+IF(Filter_Options!$J$31="",0,COUNTIFS(Itinerary_Tags!$A:$A,$A41,Itinerary_Tags!$B:$B,Filter_Options!$J$31))+IF(Filter_Options!$K$31="",0,COUNTIFS(Itinerary_Tags!$A:$A,$A41,Itinerary_Tags!$B:$B,Filter_Options!$K$31)))&gt;0))</f>
      </c>
      <c r="AG41" s="10">
        <f>IF($A41="","",--((IF(Filter_Options!$I$32="",0,COUNTIFS(Itinerary_Tags!$A:$A,$A41,Itinerary_Tags!$B:$B,Filter_Options!$I$32))+IF(Filter_Options!$J$32="",0,COUNTIFS(Itinerary_Tags!$A:$A,$A41,Itinerary_Tags!$B:$B,Filter_Options!$J$32))+IF(Filter_Options!$K$32="",0,COUNTIFS(Itinerary_Tags!$A:$A,$A41,Itinerary_Tags!$B:$B,Filter_Options!$K$32)))&gt;0))</f>
      </c>
      <c r="AH41" s="10">
        <f>IF($A41="","",--((IF(Filter_Options!$I$33="",0,COUNTIFS(Itinerary_Tags!$A:$A,$A41,Itinerary_Tags!$B:$B,Filter_Options!$I$33))+IF(Filter_Options!$J$33="",0,COUNTIFS(Itinerary_Tags!$A:$A,$A41,Itinerary_Tags!$B:$B,Filter_Options!$J$33))+IF(Filter_Options!$K$33="",0,COUNTIFS(Itinerary_Tags!$A:$A,$A41,Itinerary_Tags!$B:$B,Filter_Options!$K$33)))&gt;0))</f>
      </c>
      <c r="AI41" s="10">
        <f>IF($A41="","",--((IF(Filter_Options!$I$34="",0,COUNTIFS(Itinerary_Tags!$A:$A,$A41,Itinerary_Tags!$B:$B,Filter_Options!$I$34))+IF(Filter_Options!$J$34="",0,COUNTIFS(Itinerary_Tags!$A:$A,$A41,Itinerary_Tags!$B:$B,Filter_Options!$J$34))+IF(Filter_Options!$K$34="",0,COUNTIFS(Itinerary_Tags!$A:$A,$A41,Itinerary_Tags!$B:$B,Filter_Options!$K$34)))&gt;0))</f>
      </c>
      <c r="AJ41" s="10">
        <f>IF($A41="","",--((IF(Filter_Options!$I$35="",0,COUNTIFS(Itinerary_Tags!$A:$A,$A41,Itinerary_Tags!$B:$B,Filter_Options!$I$35))+IF(Filter_Options!$J$35="",0,COUNTIFS(Itinerary_Tags!$A:$A,$A41,Itinerary_Tags!$B:$B,Filter_Options!$J$35))+IF(Filter_Options!$K$35="",0,COUNTIFS(Itinerary_Tags!$A:$A,$A41,Itinerary_Tags!$B:$B,Filter_Options!$K$35)))&gt;0))</f>
      </c>
      <c r="AK41" s="10">
        <f>IF($A41="","",--((IF(Filter_Options!$I$36="",0,COUNTIFS(Itinerary_Tags!$A:$A,$A41,Itinerary_Tags!$B:$B,Filter_Options!$I$36))+IF(Filter_Options!$J$36="",0,COUNTIFS(Itinerary_Tags!$A:$A,$A41,Itinerary_Tags!$B:$B,Filter_Options!$J$36))+IF(Filter_Options!$K$36="",0,COUNTIFS(Itinerary_Tags!$A:$A,$A41,Itinerary_Tags!$B:$B,Filter_Options!$K$36)))&gt;0))</f>
      </c>
      <c r="AL41" s="10">
        <f>IF($A41="","",--((IF(Filter_Options!$I$37="",0,COUNTIFS(Itinerary_Tags!$A:$A,$A41,Itinerary_Tags!$B:$B,Filter_Options!$I$37))+IF(Filter_Options!$J$37="",0,COUNTIFS(Itinerary_Tags!$A:$A,$A41,Itinerary_Tags!$B:$B,Filter_Options!$J$37))+IF(Filter_Options!$K$37="",0,COUNTIFS(Itinerary_Tags!$A:$A,$A41,Itinerary_Tags!$B:$B,Filter_Options!$K$37)))&gt;0))</f>
      </c>
    </row>
    <row r="42" spans="1:38" x14ac:dyDescent="0.25">
      <c r="A42" s="7">
        <f>IF(Itineraries!A42="","",Itineraries!A42)</f>
      </c>
      <c r="B42" s="7">
        <f>IF(Itineraries!A42="","",Itineraries!C42)</f>
      </c>
      <c r="C42" s="10">
        <f>IF($A42="","",--(Itineraries!$J42=Filter_Options!$F$2))</f>
      </c>
      <c r="D42" s="10">
        <f>IF($A42="","",--(Itineraries!$J42=Filter_Options!$F$3))</f>
      </c>
      <c r="E42" s="10">
        <f>IF($A42="","",--(Itineraries!$J42=Filter_Options!$F$4))</f>
      </c>
      <c r="F42" s="10">
        <f>IF($A42="","",--(Itineraries!$J42=Filter_Options!$F$5))</f>
      </c>
      <c r="G42" s="10">
        <f>IF($A42="","",--(Itineraries!$J42=Filter_Options!$F$6))</f>
      </c>
      <c r="H42" s="10">
        <f>IF($A42="","",--(Itineraries!$J42=Filter_Options!$F$7))</f>
      </c>
      <c r="I42" s="10">
        <f>IF($A42="","",--AND(Itineraries!$K42&lt;=Filter_Options!$H$8,Itineraries!$L42&gt;=Filter_Options!$G$8))</f>
      </c>
      <c r="J42" s="10">
        <f>IF($A42="","",--AND(Itineraries!$K42&lt;=Filter_Options!$H$9,Itineraries!$L42&gt;=Filter_Options!$G$9))</f>
      </c>
      <c r="K42" s="10">
        <f>IF($A42="","",--AND(Itineraries!$K42&lt;=Filter_Options!$H$10,Itineraries!$L42&gt;=Filter_Options!$G$10))</f>
      </c>
      <c r="L42" s="10">
        <f>IF($A42="","",--AND(Itineraries!$K42&lt;=Filter_Options!$H$11,Itineraries!$L42&gt;=Filter_Options!$G$11))</f>
      </c>
      <c r="M42" s="10">
        <f>IF($A42="","",--AND(Itineraries!$K42&lt;=Filter_Options!$H$12,Itineraries!$L42&gt;=Filter_Options!$G$12))</f>
      </c>
      <c r="N42" s="10">
        <f>IF($A42="","",--AND(Itineraries!$K42&lt;=Filter_Options!$H$13,Itineraries!$L42&gt;=Filter_Options!$G$13))</f>
      </c>
      <c r="O42" s="10">
        <f>IF($A42="","",--AND(Itineraries!$E42&gt;=Filter_Options!$G$14,Itineraries!$E42&lt;=Filter_Options!$H$14))</f>
      </c>
      <c r="P42" s="10">
        <f>IF($A42="","",--AND(Itineraries!$E42&gt;=Filter_Options!$G$15,Itineraries!$E42&lt;=Filter_Options!$H$15))</f>
      </c>
      <c r="Q42" s="10">
        <f>IF($A42="","",--AND(Itineraries!$E42&gt;=Filter_Options!$G$16,Itineraries!$E42&lt;=Filter_Options!$H$16))</f>
      </c>
      <c r="R42" s="10">
        <f>IF($A42="","",--AND(Itineraries!$E42&gt;=Filter_Options!$G$17,Itineraries!$E42&lt;=Filter_Options!$H$17))</f>
      </c>
      <c r="S42" s="10">
        <f>IF($A42="","",--AND(Itineraries!$E42&gt;=Filter_Options!$G$18,Itineraries!$E42&lt;=Filter_Options!$H$18))</f>
      </c>
      <c r="T42" s="10">
        <f>IF($A42="","",--AND(Itineraries!$E42&gt;=Filter_Options!$G$19,Itineraries!$E42&lt;=Filter_Options!$H$19))</f>
      </c>
      <c r="U42" s="10">
        <f>IF($A42="","",--((IF(Filter_Options!$I$20="",0,COUNTIFS(Itinerary_Tags!$A:$A,$A42,Itinerary_Tags!$B:$B,Filter_Options!$I$20))+IF(Filter_Options!$J$20="",0,COUNTIFS(Itinerary_Tags!$A:$A,$A42,Itinerary_Tags!$B:$B,Filter_Options!$J$20))+IF(Filter_Options!$K$20="",0,COUNTIFS(Itinerary_Tags!$A:$A,$A42,Itinerary_Tags!$B:$B,Filter_Options!$K$20)))&gt;0))</f>
      </c>
      <c r="V42" s="10">
        <f>IF($A42="","",--((IF(Filter_Options!$I$21="",0,COUNTIFS(Itinerary_Tags!$A:$A,$A42,Itinerary_Tags!$B:$B,Filter_Options!$I$21))+IF(Filter_Options!$J$21="",0,COUNTIFS(Itinerary_Tags!$A:$A,$A42,Itinerary_Tags!$B:$B,Filter_Options!$J$21))+IF(Filter_Options!$K$21="",0,COUNTIFS(Itinerary_Tags!$A:$A,$A42,Itinerary_Tags!$B:$B,Filter_Options!$K$21)))&gt;0))</f>
      </c>
      <c r="W42" s="10">
        <f>IF($A42="","",--((IF(Filter_Options!$I$22="",0,COUNTIFS(Itinerary_Tags!$A:$A,$A42,Itinerary_Tags!$B:$B,Filter_Options!$I$22))+IF(Filter_Options!$J$22="",0,COUNTIFS(Itinerary_Tags!$A:$A,$A42,Itinerary_Tags!$B:$B,Filter_Options!$J$22))+IF(Filter_Options!$K$22="",0,COUNTIFS(Itinerary_Tags!$A:$A,$A42,Itinerary_Tags!$B:$B,Filter_Options!$K$22)))&gt;0))</f>
      </c>
      <c r="X42" s="10">
        <f>IF($A42="","",--((IF(Filter_Options!$I$23="",0,COUNTIFS(Itinerary_Tags!$A:$A,$A42,Itinerary_Tags!$B:$B,Filter_Options!$I$23))+IF(Filter_Options!$J$23="",0,COUNTIFS(Itinerary_Tags!$A:$A,$A42,Itinerary_Tags!$B:$B,Filter_Options!$J$23))+IF(Filter_Options!$K$23="",0,COUNTIFS(Itinerary_Tags!$A:$A,$A42,Itinerary_Tags!$B:$B,Filter_Options!$K$23)))&gt;0))</f>
      </c>
      <c r="Y42" s="10">
        <f>IF($A42="","",--((IF(Filter_Options!$I$24="",0,COUNTIFS(Itinerary_Tags!$A:$A,$A42,Itinerary_Tags!$B:$B,Filter_Options!$I$24))+IF(Filter_Options!$J$24="",0,COUNTIFS(Itinerary_Tags!$A:$A,$A42,Itinerary_Tags!$B:$B,Filter_Options!$J$24))+IF(Filter_Options!$K$24="",0,COUNTIFS(Itinerary_Tags!$A:$A,$A42,Itinerary_Tags!$B:$B,Filter_Options!$K$24)))&gt;0))</f>
      </c>
      <c r="Z42" s="10">
        <f>IF($A42="","",--((IF(Filter_Options!$I$25="",0,COUNTIFS(Itinerary_Tags!$A:$A,$A42,Itinerary_Tags!$B:$B,Filter_Options!$I$25))+IF(Filter_Options!$J$25="",0,COUNTIFS(Itinerary_Tags!$A:$A,$A42,Itinerary_Tags!$B:$B,Filter_Options!$J$25))+IF(Filter_Options!$K$25="",0,COUNTIFS(Itinerary_Tags!$A:$A,$A42,Itinerary_Tags!$B:$B,Filter_Options!$K$25)))&gt;0))</f>
      </c>
      <c r="AA42" s="10">
        <f>IF($A42="","",--((IF(Filter_Options!$I$26="",0,COUNTIFS(Itinerary_Tags!$A:$A,$A42,Itinerary_Tags!$B:$B,Filter_Options!$I$26))+IF(Filter_Options!$J$26="",0,COUNTIFS(Itinerary_Tags!$A:$A,$A42,Itinerary_Tags!$B:$B,Filter_Options!$J$26))+IF(Filter_Options!$K$26="",0,COUNTIFS(Itinerary_Tags!$A:$A,$A42,Itinerary_Tags!$B:$B,Filter_Options!$K$26)))&gt;0))</f>
      </c>
      <c r="AB42" s="10">
        <f>IF($A42="","",--((IF(Filter_Options!$I$27="",0,COUNTIFS(Itinerary_Tags!$A:$A,$A42,Itinerary_Tags!$B:$B,Filter_Options!$I$27))+IF(Filter_Options!$J$27="",0,COUNTIFS(Itinerary_Tags!$A:$A,$A42,Itinerary_Tags!$B:$B,Filter_Options!$J$27))+IF(Filter_Options!$K$27="",0,COUNTIFS(Itinerary_Tags!$A:$A,$A42,Itinerary_Tags!$B:$B,Filter_Options!$K$27)))&gt;0))</f>
      </c>
      <c r="AC42" s="10">
        <f>IF($A42="","",--((IF(Filter_Options!$I$28="",0,COUNTIFS(Itinerary_Tags!$A:$A,$A42,Itinerary_Tags!$B:$B,Filter_Options!$I$28))+IF(Filter_Options!$J$28="",0,COUNTIFS(Itinerary_Tags!$A:$A,$A42,Itinerary_Tags!$B:$B,Filter_Options!$J$28))+IF(Filter_Options!$K$28="",0,COUNTIFS(Itinerary_Tags!$A:$A,$A42,Itinerary_Tags!$B:$B,Filter_Options!$K$28)))&gt;0))</f>
      </c>
      <c r="AD42" s="10">
        <f>IF($A42="","",--((IF(Filter_Options!$I$29="",0,COUNTIFS(Itinerary_Tags!$A:$A,$A42,Itinerary_Tags!$B:$B,Filter_Options!$I$29))+IF(Filter_Options!$J$29="",0,COUNTIFS(Itinerary_Tags!$A:$A,$A42,Itinerary_Tags!$B:$B,Filter_Options!$J$29))+IF(Filter_Options!$K$29="",0,COUNTIFS(Itinerary_Tags!$A:$A,$A42,Itinerary_Tags!$B:$B,Filter_Options!$K$29)))&gt;0))</f>
      </c>
      <c r="AE42" s="10">
        <f>IF($A42="","",--((IF(Filter_Options!$I$30="",0,COUNTIFS(Itinerary_Tags!$A:$A,$A42,Itinerary_Tags!$B:$B,Filter_Options!$I$30))+IF(Filter_Options!$J$30="",0,COUNTIFS(Itinerary_Tags!$A:$A,$A42,Itinerary_Tags!$B:$B,Filter_Options!$J$30))+IF(Filter_Options!$K$30="",0,COUNTIFS(Itinerary_Tags!$A:$A,$A42,Itinerary_Tags!$B:$B,Filter_Options!$K$30)))&gt;0))</f>
      </c>
      <c r="AF42" s="10">
        <f>IF($A42="","",--((IF(Filter_Options!$I$31="",0,COUNTIFS(Itinerary_Tags!$A:$A,$A42,Itinerary_Tags!$B:$B,Filter_Options!$I$31))+IF(Filter_Options!$J$31="",0,COUNTIFS(Itinerary_Tags!$A:$A,$A42,Itinerary_Tags!$B:$B,Filter_Options!$J$31))+IF(Filter_Options!$K$31="",0,COUNTIFS(Itinerary_Tags!$A:$A,$A42,Itinerary_Tags!$B:$B,Filter_Options!$K$31)))&gt;0))</f>
      </c>
      <c r="AG42" s="10">
        <f>IF($A42="","",--((IF(Filter_Options!$I$32="",0,COUNTIFS(Itinerary_Tags!$A:$A,$A42,Itinerary_Tags!$B:$B,Filter_Options!$I$32))+IF(Filter_Options!$J$32="",0,COUNTIFS(Itinerary_Tags!$A:$A,$A42,Itinerary_Tags!$B:$B,Filter_Options!$J$32))+IF(Filter_Options!$K$32="",0,COUNTIFS(Itinerary_Tags!$A:$A,$A42,Itinerary_Tags!$B:$B,Filter_Options!$K$32)))&gt;0))</f>
      </c>
      <c r="AH42" s="10">
        <f>IF($A42="","",--((IF(Filter_Options!$I$33="",0,COUNTIFS(Itinerary_Tags!$A:$A,$A42,Itinerary_Tags!$B:$B,Filter_Options!$I$33))+IF(Filter_Options!$J$33="",0,COUNTIFS(Itinerary_Tags!$A:$A,$A42,Itinerary_Tags!$B:$B,Filter_Options!$J$33))+IF(Filter_Options!$K$33="",0,COUNTIFS(Itinerary_Tags!$A:$A,$A42,Itinerary_Tags!$B:$B,Filter_Options!$K$33)))&gt;0))</f>
      </c>
      <c r="AI42" s="10">
        <f>IF($A42="","",--((IF(Filter_Options!$I$34="",0,COUNTIFS(Itinerary_Tags!$A:$A,$A42,Itinerary_Tags!$B:$B,Filter_Options!$I$34))+IF(Filter_Options!$J$34="",0,COUNTIFS(Itinerary_Tags!$A:$A,$A42,Itinerary_Tags!$B:$B,Filter_Options!$J$34))+IF(Filter_Options!$K$34="",0,COUNTIFS(Itinerary_Tags!$A:$A,$A42,Itinerary_Tags!$B:$B,Filter_Options!$K$34)))&gt;0))</f>
      </c>
      <c r="AJ42" s="10">
        <f>IF($A42="","",--((IF(Filter_Options!$I$35="",0,COUNTIFS(Itinerary_Tags!$A:$A,$A42,Itinerary_Tags!$B:$B,Filter_Options!$I$35))+IF(Filter_Options!$J$35="",0,COUNTIFS(Itinerary_Tags!$A:$A,$A42,Itinerary_Tags!$B:$B,Filter_Options!$J$35))+IF(Filter_Options!$K$35="",0,COUNTIFS(Itinerary_Tags!$A:$A,$A42,Itinerary_Tags!$B:$B,Filter_Options!$K$35)))&gt;0))</f>
      </c>
      <c r="AK42" s="10">
        <f>IF($A42="","",--((IF(Filter_Options!$I$36="",0,COUNTIFS(Itinerary_Tags!$A:$A,$A42,Itinerary_Tags!$B:$B,Filter_Options!$I$36))+IF(Filter_Options!$J$36="",0,COUNTIFS(Itinerary_Tags!$A:$A,$A42,Itinerary_Tags!$B:$B,Filter_Options!$J$36))+IF(Filter_Options!$K$36="",0,COUNTIFS(Itinerary_Tags!$A:$A,$A42,Itinerary_Tags!$B:$B,Filter_Options!$K$36)))&gt;0))</f>
      </c>
      <c r="AL42" s="10">
        <f>IF($A42="","",--((IF(Filter_Options!$I$37="",0,COUNTIFS(Itinerary_Tags!$A:$A,$A42,Itinerary_Tags!$B:$B,Filter_Options!$I$37))+IF(Filter_Options!$J$37="",0,COUNTIFS(Itinerary_Tags!$A:$A,$A42,Itinerary_Tags!$B:$B,Filter_Options!$J$37))+IF(Filter_Options!$K$37="",0,COUNTIFS(Itinerary_Tags!$A:$A,$A42,Itinerary_Tags!$B:$B,Filter_Options!$K$37)))&gt;0))</f>
      </c>
    </row>
    <row r="43" spans="1:38" x14ac:dyDescent="0.25">
      <c r="A43" s="7">
        <f>IF(Itineraries!A43="","",Itineraries!A43)</f>
      </c>
      <c r="B43" s="7">
        <f>IF(Itineraries!A43="","",Itineraries!C43)</f>
      </c>
      <c r="C43" s="10">
        <f>IF($A43="","",--(Itineraries!$J43=Filter_Options!$F$2))</f>
      </c>
      <c r="D43" s="10">
        <f>IF($A43="","",--(Itineraries!$J43=Filter_Options!$F$3))</f>
      </c>
      <c r="E43" s="10">
        <f>IF($A43="","",--(Itineraries!$J43=Filter_Options!$F$4))</f>
      </c>
      <c r="F43" s="10">
        <f>IF($A43="","",--(Itineraries!$J43=Filter_Options!$F$5))</f>
      </c>
      <c r="G43" s="10">
        <f>IF($A43="","",--(Itineraries!$J43=Filter_Options!$F$6))</f>
      </c>
      <c r="H43" s="10">
        <f>IF($A43="","",--(Itineraries!$J43=Filter_Options!$F$7))</f>
      </c>
      <c r="I43" s="10">
        <f>IF($A43="","",--AND(Itineraries!$K43&lt;=Filter_Options!$H$8,Itineraries!$L43&gt;=Filter_Options!$G$8))</f>
      </c>
      <c r="J43" s="10">
        <f>IF($A43="","",--AND(Itineraries!$K43&lt;=Filter_Options!$H$9,Itineraries!$L43&gt;=Filter_Options!$G$9))</f>
      </c>
      <c r="K43" s="10">
        <f>IF($A43="","",--AND(Itineraries!$K43&lt;=Filter_Options!$H$10,Itineraries!$L43&gt;=Filter_Options!$G$10))</f>
      </c>
      <c r="L43" s="10">
        <f>IF($A43="","",--AND(Itineraries!$K43&lt;=Filter_Options!$H$11,Itineraries!$L43&gt;=Filter_Options!$G$11))</f>
      </c>
      <c r="M43" s="10">
        <f>IF($A43="","",--AND(Itineraries!$K43&lt;=Filter_Options!$H$12,Itineraries!$L43&gt;=Filter_Options!$G$12))</f>
      </c>
      <c r="N43" s="10">
        <f>IF($A43="","",--AND(Itineraries!$K43&lt;=Filter_Options!$H$13,Itineraries!$L43&gt;=Filter_Options!$G$13))</f>
      </c>
      <c r="O43" s="10">
        <f>IF($A43="","",--AND(Itineraries!$E43&gt;=Filter_Options!$G$14,Itineraries!$E43&lt;=Filter_Options!$H$14))</f>
      </c>
      <c r="P43" s="10">
        <f>IF($A43="","",--AND(Itineraries!$E43&gt;=Filter_Options!$G$15,Itineraries!$E43&lt;=Filter_Options!$H$15))</f>
      </c>
      <c r="Q43" s="10">
        <f>IF($A43="","",--AND(Itineraries!$E43&gt;=Filter_Options!$G$16,Itineraries!$E43&lt;=Filter_Options!$H$16))</f>
      </c>
      <c r="R43" s="10">
        <f>IF($A43="","",--AND(Itineraries!$E43&gt;=Filter_Options!$G$17,Itineraries!$E43&lt;=Filter_Options!$H$17))</f>
      </c>
      <c r="S43" s="10">
        <f>IF($A43="","",--AND(Itineraries!$E43&gt;=Filter_Options!$G$18,Itineraries!$E43&lt;=Filter_Options!$H$18))</f>
      </c>
      <c r="T43" s="10">
        <f>IF($A43="","",--AND(Itineraries!$E43&gt;=Filter_Options!$G$19,Itineraries!$E43&lt;=Filter_Options!$H$19))</f>
      </c>
      <c r="U43" s="10">
        <f>IF($A43="","",--((IF(Filter_Options!$I$20="",0,COUNTIFS(Itinerary_Tags!$A:$A,$A43,Itinerary_Tags!$B:$B,Filter_Options!$I$20))+IF(Filter_Options!$J$20="",0,COUNTIFS(Itinerary_Tags!$A:$A,$A43,Itinerary_Tags!$B:$B,Filter_Options!$J$20))+IF(Filter_Options!$K$20="",0,COUNTIFS(Itinerary_Tags!$A:$A,$A43,Itinerary_Tags!$B:$B,Filter_Options!$K$20)))&gt;0))</f>
      </c>
      <c r="V43" s="10">
        <f>IF($A43="","",--((IF(Filter_Options!$I$21="",0,COUNTIFS(Itinerary_Tags!$A:$A,$A43,Itinerary_Tags!$B:$B,Filter_Options!$I$21))+IF(Filter_Options!$J$21="",0,COUNTIFS(Itinerary_Tags!$A:$A,$A43,Itinerary_Tags!$B:$B,Filter_Options!$J$21))+IF(Filter_Options!$K$21="",0,COUNTIFS(Itinerary_Tags!$A:$A,$A43,Itinerary_Tags!$B:$B,Filter_Options!$K$21)))&gt;0))</f>
      </c>
      <c r="W43" s="10">
        <f>IF($A43="","",--((IF(Filter_Options!$I$22="",0,COUNTIFS(Itinerary_Tags!$A:$A,$A43,Itinerary_Tags!$B:$B,Filter_Options!$I$22))+IF(Filter_Options!$J$22="",0,COUNTIFS(Itinerary_Tags!$A:$A,$A43,Itinerary_Tags!$B:$B,Filter_Options!$J$22))+IF(Filter_Options!$K$22="",0,COUNTIFS(Itinerary_Tags!$A:$A,$A43,Itinerary_Tags!$B:$B,Filter_Options!$K$22)))&gt;0))</f>
      </c>
      <c r="X43" s="10">
        <f>IF($A43="","",--((IF(Filter_Options!$I$23="",0,COUNTIFS(Itinerary_Tags!$A:$A,$A43,Itinerary_Tags!$B:$B,Filter_Options!$I$23))+IF(Filter_Options!$J$23="",0,COUNTIFS(Itinerary_Tags!$A:$A,$A43,Itinerary_Tags!$B:$B,Filter_Options!$J$23))+IF(Filter_Options!$K$23="",0,COUNTIFS(Itinerary_Tags!$A:$A,$A43,Itinerary_Tags!$B:$B,Filter_Options!$K$23)))&gt;0))</f>
      </c>
      <c r="Y43" s="10">
        <f>IF($A43="","",--((IF(Filter_Options!$I$24="",0,COUNTIFS(Itinerary_Tags!$A:$A,$A43,Itinerary_Tags!$B:$B,Filter_Options!$I$24))+IF(Filter_Options!$J$24="",0,COUNTIFS(Itinerary_Tags!$A:$A,$A43,Itinerary_Tags!$B:$B,Filter_Options!$J$24))+IF(Filter_Options!$K$24="",0,COUNTIFS(Itinerary_Tags!$A:$A,$A43,Itinerary_Tags!$B:$B,Filter_Options!$K$24)))&gt;0))</f>
      </c>
      <c r="Z43" s="10">
        <f>IF($A43="","",--((IF(Filter_Options!$I$25="",0,COUNTIFS(Itinerary_Tags!$A:$A,$A43,Itinerary_Tags!$B:$B,Filter_Options!$I$25))+IF(Filter_Options!$J$25="",0,COUNTIFS(Itinerary_Tags!$A:$A,$A43,Itinerary_Tags!$B:$B,Filter_Options!$J$25))+IF(Filter_Options!$K$25="",0,COUNTIFS(Itinerary_Tags!$A:$A,$A43,Itinerary_Tags!$B:$B,Filter_Options!$K$25)))&gt;0))</f>
      </c>
      <c r="AA43" s="10">
        <f>IF($A43="","",--((IF(Filter_Options!$I$26="",0,COUNTIFS(Itinerary_Tags!$A:$A,$A43,Itinerary_Tags!$B:$B,Filter_Options!$I$26))+IF(Filter_Options!$J$26="",0,COUNTIFS(Itinerary_Tags!$A:$A,$A43,Itinerary_Tags!$B:$B,Filter_Options!$J$26))+IF(Filter_Options!$K$26="",0,COUNTIFS(Itinerary_Tags!$A:$A,$A43,Itinerary_Tags!$B:$B,Filter_Options!$K$26)))&gt;0))</f>
      </c>
      <c r="AB43" s="10">
        <f>IF($A43="","",--((IF(Filter_Options!$I$27="",0,COUNTIFS(Itinerary_Tags!$A:$A,$A43,Itinerary_Tags!$B:$B,Filter_Options!$I$27))+IF(Filter_Options!$J$27="",0,COUNTIFS(Itinerary_Tags!$A:$A,$A43,Itinerary_Tags!$B:$B,Filter_Options!$J$27))+IF(Filter_Options!$K$27="",0,COUNTIFS(Itinerary_Tags!$A:$A,$A43,Itinerary_Tags!$B:$B,Filter_Options!$K$27)))&gt;0))</f>
      </c>
      <c r="AC43" s="10">
        <f>IF($A43="","",--((IF(Filter_Options!$I$28="",0,COUNTIFS(Itinerary_Tags!$A:$A,$A43,Itinerary_Tags!$B:$B,Filter_Options!$I$28))+IF(Filter_Options!$J$28="",0,COUNTIFS(Itinerary_Tags!$A:$A,$A43,Itinerary_Tags!$B:$B,Filter_Options!$J$28))+IF(Filter_Options!$K$28="",0,COUNTIFS(Itinerary_Tags!$A:$A,$A43,Itinerary_Tags!$B:$B,Filter_Options!$K$28)))&gt;0))</f>
      </c>
      <c r="AD43" s="10">
        <f>IF($A43="","",--((IF(Filter_Options!$I$29="",0,COUNTIFS(Itinerary_Tags!$A:$A,$A43,Itinerary_Tags!$B:$B,Filter_Options!$I$29))+IF(Filter_Options!$J$29="",0,COUNTIFS(Itinerary_Tags!$A:$A,$A43,Itinerary_Tags!$B:$B,Filter_Options!$J$29))+IF(Filter_Options!$K$29="",0,COUNTIFS(Itinerary_Tags!$A:$A,$A43,Itinerary_Tags!$B:$B,Filter_Options!$K$29)))&gt;0))</f>
      </c>
      <c r="AE43" s="10">
        <f>IF($A43="","",--((IF(Filter_Options!$I$30="",0,COUNTIFS(Itinerary_Tags!$A:$A,$A43,Itinerary_Tags!$B:$B,Filter_Options!$I$30))+IF(Filter_Options!$J$30="",0,COUNTIFS(Itinerary_Tags!$A:$A,$A43,Itinerary_Tags!$B:$B,Filter_Options!$J$30))+IF(Filter_Options!$K$30="",0,COUNTIFS(Itinerary_Tags!$A:$A,$A43,Itinerary_Tags!$B:$B,Filter_Options!$K$30)))&gt;0))</f>
      </c>
      <c r="AF43" s="10">
        <f>IF($A43="","",--((IF(Filter_Options!$I$31="",0,COUNTIFS(Itinerary_Tags!$A:$A,$A43,Itinerary_Tags!$B:$B,Filter_Options!$I$31))+IF(Filter_Options!$J$31="",0,COUNTIFS(Itinerary_Tags!$A:$A,$A43,Itinerary_Tags!$B:$B,Filter_Options!$J$31))+IF(Filter_Options!$K$31="",0,COUNTIFS(Itinerary_Tags!$A:$A,$A43,Itinerary_Tags!$B:$B,Filter_Options!$K$31)))&gt;0))</f>
      </c>
      <c r="AG43" s="10">
        <f>IF($A43="","",--((IF(Filter_Options!$I$32="",0,COUNTIFS(Itinerary_Tags!$A:$A,$A43,Itinerary_Tags!$B:$B,Filter_Options!$I$32))+IF(Filter_Options!$J$32="",0,COUNTIFS(Itinerary_Tags!$A:$A,$A43,Itinerary_Tags!$B:$B,Filter_Options!$J$32))+IF(Filter_Options!$K$32="",0,COUNTIFS(Itinerary_Tags!$A:$A,$A43,Itinerary_Tags!$B:$B,Filter_Options!$K$32)))&gt;0))</f>
      </c>
      <c r="AH43" s="10">
        <f>IF($A43="","",--((IF(Filter_Options!$I$33="",0,COUNTIFS(Itinerary_Tags!$A:$A,$A43,Itinerary_Tags!$B:$B,Filter_Options!$I$33))+IF(Filter_Options!$J$33="",0,COUNTIFS(Itinerary_Tags!$A:$A,$A43,Itinerary_Tags!$B:$B,Filter_Options!$J$33))+IF(Filter_Options!$K$33="",0,COUNTIFS(Itinerary_Tags!$A:$A,$A43,Itinerary_Tags!$B:$B,Filter_Options!$K$33)))&gt;0))</f>
      </c>
      <c r="AI43" s="10">
        <f>IF($A43="","",--((IF(Filter_Options!$I$34="",0,COUNTIFS(Itinerary_Tags!$A:$A,$A43,Itinerary_Tags!$B:$B,Filter_Options!$I$34))+IF(Filter_Options!$J$34="",0,COUNTIFS(Itinerary_Tags!$A:$A,$A43,Itinerary_Tags!$B:$B,Filter_Options!$J$34))+IF(Filter_Options!$K$34="",0,COUNTIFS(Itinerary_Tags!$A:$A,$A43,Itinerary_Tags!$B:$B,Filter_Options!$K$34)))&gt;0))</f>
      </c>
      <c r="AJ43" s="10">
        <f>IF($A43="","",--((IF(Filter_Options!$I$35="",0,COUNTIFS(Itinerary_Tags!$A:$A,$A43,Itinerary_Tags!$B:$B,Filter_Options!$I$35))+IF(Filter_Options!$J$35="",0,COUNTIFS(Itinerary_Tags!$A:$A,$A43,Itinerary_Tags!$B:$B,Filter_Options!$J$35))+IF(Filter_Options!$K$35="",0,COUNTIFS(Itinerary_Tags!$A:$A,$A43,Itinerary_Tags!$B:$B,Filter_Options!$K$35)))&gt;0))</f>
      </c>
      <c r="AK43" s="10">
        <f>IF($A43="","",--((IF(Filter_Options!$I$36="",0,COUNTIFS(Itinerary_Tags!$A:$A,$A43,Itinerary_Tags!$B:$B,Filter_Options!$I$36))+IF(Filter_Options!$J$36="",0,COUNTIFS(Itinerary_Tags!$A:$A,$A43,Itinerary_Tags!$B:$B,Filter_Options!$J$36))+IF(Filter_Options!$K$36="",0,COUNTIFS(Itinerary_Tags!$A:$A,$A43,Itinerary_Tags!$B:$B,Filter_Options!$K$36)))&gt;0))</f>
      </c>
      <c r="AL43" s="10">
        <f>IF($A43="","",--((IF(Filter_Options!$I$37="",0,COUNTIFS(Itinerary_Tags!$A:$A,$A43,Itinerary_Tags!$B:$B,Filter_Options!$I$37))+IF(Filter_Options!$J$37="",0,COUNTIFS(Itinerary_Tags!$A:$A,$A43,Itinerary_Tags!$B:$B,Filter_Options!$J$37))+IF(Filter_Options!$K$37="",0,COUNTIFS(Itinerary_Tags!$A:$A,$A43,Itinerary_Tags!$B:$B,Filter_Options!$K$37)))&gt;0))</f>
      </c>
    </row>
    <row r="44" spans="1:38" x14ac:dyDescent="0.25">
      <c r="A44" s="7">
        <f>IF(Itineraries!A44="","",Itineraries!A44)</f>
      </c>
      <c r="B44" s="7">
        <f>IF(Itineraries!A44="","",Itineraries!C44)</f>
      </c>
      <c r="C44" s="10">
        <f>IF($A44="","",--(Itineraries!$J44=Filter_Options!$F$2))</f>
      </c>
      <c r="D44" s="10">
        <f>IF($A44="","",--(Itineraries!$J44=Filter_Options!$F$3))</f>
      </c>
      <c r="E44" s="10">
        <f>IF($A44="","",--(Itineraries!$J44=Filter_Options!$F$4))</f>
      </c>
      <c r="F44" s="10">
        <f>IF($A44="","",--(Itineraries!$J44=Filter_Options!$F$5))</f>
      </c>
      <c r="G44" s="10">
        <f>IF($A44="","",--(Itineraries!$J44=Filter_Options!$F$6))</f>
      </c>
      <c r="H44" s="10">
        <f>IF($A44="","",--(Itineraries!$J44=Filter_Options!$F$7))</f>
      </c>
      <c r="I44" s="10">
        <f>IF($A44="","",--AND(Itineraries!$K44&lt;=Filter_Options!$H$8,Itineraries!$L44&gt;=Filter_Options!$G$8))</f>
      </c>
      <c r="J44" s="10">
        <f>IF($A44="","",--AND(Itineraries!$K44&lt;=Filter_Options!$H$9,Itineraries!$L44&gt;=Filter_Options!$G$9))</f>
      </c>
      <c r="K44" s="10">
        <f>IF($A44="","",--AND(Itineraries!$K44&lt;=Filter_Options!$H$10,Itineraries!$L44&gt;=Filter_Options!$G$10))</f>
      </c>
      <c r="L44" s="10">
        <f>IF($A44="","",--AND(Itineraries!$K44&lt;=Filter_Options!$H$11,Itineraries!$L44&gt;=Filter_Options!$G$11))</f>
      </c>
      <c r="M44" s="10">
        <f>IF($A44="","",--AND(Itineraries!$K44&lt;=Filter_Options!$H$12,Itineraries!$L44&gt;=Filter_Options!$G$12))</f>
      </c>
      <c r="N44" s="10">
        <f>IF($A44="","",--AND(Itineraries!$K44&lt;=Filter_Options!$H$13,Itineraries!$L44&gt;=Filter_Options!$G$13))</f>
      </c>
      <c r="O44" s="10">
        <f>IF($A44="","",--AND(Itineraries!$E44&gt;=Filter_Options!$G$14,Itineraries!$E44&lt;=Filter_Options!$H$14))</f>
      </c>
      <c r="P44" s="10">
        <f>IF($A44="","",--AND(Itineraries!$E44&gt;=Filter_Options!$G$15,Itineraries!$E44&lt;=Filter_Options!$H$15))</f>
      </c>
      <c r="Q44" s="10">
        <f>IF($A44="","",--AND(Itineraries!$E44&gt;=Filter_Options!$G$16,Itineraries!$E44&lt;=Filter_Options!$H$16))</f>
      </c>
      <c r="R44" s="10">
        <f>IF($A44="","",--AND(Itineraries!$E44&gt;=Filter_Options!$G$17,Itineraries!$E44&lt;=Filter_Options!$H$17))</f>
      </c>
      <c r="S44" s="10">
        <f>IF($A44="","",--AND(Itineraries!$E44&gt;=Filter_Options!$G$18,Itineraries!$E44&lt;=Filter_Options!$H$18))</f>
      </c>
      <c r="T44" s="10">
        <f>IF($A44="","",--AND(Itineraries!$E44&gt;=Filter_Options!$G$19,Itineraries!$E44&lt;=Filter_Options!$H$19))</f>
      </c>
      <c r="U44" s="10">
        <f>IF($A44="","",--((IF(Filter_Options!$I$20="",0,COUNTIFS(Itinerary_Tags!$A:$A,$A44,Itinerary_Tags!$B:$B,Filter_Options!$I$20))+IF(Filter_Options!$J$20="",0,COUNTIFS(Itinerary_Tags!$A:$A,$A44,Itinerary_Tags!$B:$B,Filter_Options!$J$20))+IF(Filter_Options!$K$20="",0,COUNTIFS(Itinerary_Tags!$A:$A,$A44,Itinerary_Tags!$B:$B,Filter_Options!$K$20)))&gt;0))</f>
      </c>
      <c r="V44" s="10">
        <f>IF($A44="","",--((IF(Filter_Options!$I$21="",0,COUNTIFS(Itinerary_Tags!$A:$A,$A44,Itinerary_Tags!$B:$B,Filter_Options!$I$21))+IF(Filter_Options!$J$21="",0,COUNTIFS(Itinerary_Tags!$A:$A,$A44,Itinerary_Tags!$B:$B,Filter_Options!$J$21))+IF(Filter_Options!$K$21="",0,COUNTIFS(Itinerary_Tags!$A:$A,$A44,Itinerary_Tags!$B:$B,Filter_Options!$K$21)))&gt;0))</f>
      </c>
      <c r="W44" s="10">
        <f>IF($A44="","",--((IF(Filter_Options!$I$22="",0,COUNTIFS(Itinerary_Tags!$A:$A,$A44,Itinerary_Tags!$B:$B,Filter_Options!$I$22))+IF(Filter_Options!$J$22="",0,COUNTIFS(Itinerary_Tags!$A:$A,$A44,Itinerary_Tags!$B:$B,Filter_Options!$J$22))+IF(Filter_Options!$K$22="",0,COUNTIFS(Itinerary_Tags!$A:$A,$A44,Itinerary_Tags!$B:$B,Filter_Options!$K$22)))&gt;0))</f>
      </c>
      <c r="X44" s="10">
        <f>IF($A44="","",--((IF(Filter_Options!$I$23="",0,COUNTIFS(Itinerary_Tags!$A:$A,$A44,Itinerary_Tags!$B:$B,Filter_Options!$I$23))+IF(Filter_Options!$J$23="",0,COUNTIFS(Itinerary_Tags!$A:$A,$A44,Itinerary_Tags!$B:$B,Filter_Options!$J$23))+IF(Filter_Options!$K$23="",0,COUNTIFS(Itinerary_Tags!$A:$A,$A44,Itinerary_Tags!$B:$B,Filter_Options!$K$23)))&gt;0))</f>
      </c>
      <c r="Y44" s="10">
        <f>IF($A44="","",--((IF(Filter_Options!$I$24="",0,COUNTIFS(Itinerary_Tags!$A:$A,$A44,Itinerary_Tags!$B:$B,Filter_Options!$I$24))+IF(Filter_Options!$J$24="",0,COUNTIFS(Itinerary_Tags!$A:$A,$A44,Itinerary_Tags!$B:$B,Filter_Options!$J$24))+IF(Filter_Options!$K$24="",0,COUNTIFS(Itinerary_Tags!$A:$A,$A44,Itinerary_Tags!$B:$B,Filter_Options!$K$24)))&gt;0))</f>
      </c>
      <c r="Z44" s="10">
        <f>IF($A44="","",--((IF(Filter_Options!$I$25="",0,COUNTIFS(Itinerary_Tags!$A:$A,$A44,Itinerary_Tags!$B:$B,Filter_Options!$I$25))+IF(Filter_Options!$J$25="",0,COUNTIFS(Itinerary_Tags!$A:$A,$A44,Itinerary_Tags!$B:$B,Filter_Options!$J$25))+IF(Filter_Options!$K$25="",0,COUNTIFS(Itinerary_Tags!$A:$A,$A44,Itinerary_Tags!$B:$B,Filter_Options!$K$25)))&gt;0))</f>
      </c>
      <c r="AA44" s="10">
        <f>IF($A44="","",--((IF(Filter_Options!$I$26="",0,COUNTIFS(Itinerary_Tags!$A:$A,$A44,Itinerary_Tags!$B:$B,Filter_Options!$I$26))+IF(Filter_Options!$J$26="",0,COUNTIFS(Itinerary_Tags!$A:$A,$A44,Itinerary_Tags!$B:$B,Filter_Options!$J$26))+IF(Filter_Options!$K$26="",0,COUNTIFS(Itinerary_Tags!$A:$A,$A44,Itinerary_Tags!$B:$B,Filter_Options!$K$26)))&gt;0))</f>
      </c>
      <c r="AB44" s="10">
        <f>IF($A44="","",--((IF(Filter_Options!$I$27="",0,COUNTIFS(Itinerary_Tags!$A:$A,$A44,Itinerary_Tags!$B:$B,Filter_Options!$I$27))+IF(Filter_Options!$J$27="",0,COUNTIFS(Itinerary_Tags!$A:$A,$A44,Itinerary_Tags!$B:$B,Filter_Options!$J$27))+IF(Filter_Options!$K$27="",0,COUNTIFS(Itinerary_Tags!$A:$A,$A44,Itinerary_Tags!$B:$B,Filter_Options!$K$27)))&gt;0))</f>
      </c>
      <c r="AC44" s="10">
        <f>IF($A44="","",--((IF(Filter_Options!$I$28="",0,COUNTIFS(Itinerary_Tags!$A:$A,$A44,Itinerary_Tags!$B:$B,Filter_Options!$I$28))+IF(Filter_Options!$J$28="",0,COUNTIFS(Itinerary_Tags!$A:$A,$A44,Itinerary_Tags!$B:$B,Filter_Options!$J$28))+IF(Filter_Options!$K$28="",0,COUNTIFS(Itinerary_Tags!$A:$A,$A44,Itinerary_Tags!$B:$B,Filter_Options!$K$28)))&gt;0))</f>
      </c>
      <c r="AD44" s="10">
        <f>IF($A44="","",--((IF(Filter_Options!$I$29="",0,COUNTIFS(Itinerary_Tags!$A:$A,$A44,Itinerary_Tags!$B:$B,Filter_Options!$I$29))+IF(Filter_Options!$J$29="",0,COUNTIFS(Itinerary_Tags!$A:$A,$A44,Itinerary_Tags!$B:$B,Filter_Options!$J$29))+IF(Filter_Options!$K$29="",0,COUNTIFS(Itinerary_Tags!$A:$A,$A44,Itinerary_Tags!$B:$B,Filter_Options!$K$29)))&gt;0))</f>
      </c>
      <c r="AE44" s="10">
        <f>IF($A44="","",--((IF(Filter_Options!$I$30="",0,COUNTIFS(Itinerary_Tags!$A:$A,$A44,Itinerary_Tags!$B:$B,Filter_Options!$I$30))+IF(Filter_Options!$J$30="",0,COUNTIFS(Itinerary_Tags!$A:$A,$A44,Itinerary_Tags!$B:$B,Filter_Options!$J$30))+IF(Filter_Options!$K$30="",0,COUNTIFS(Itinerary_Tags!$A:$A,$A44,Itinerary_Tags!$B:$B,Filter_Options!$K$30)))&gt;0))</f>
      </c>
      <c r="AF44" s="10">
        <f>IF($A44="","",--((IF(Filter_Options!$I$31="",0,COUNTIFS(Itinerary_Tags!$A:$A,$A44,Itinerary_Tags!$B:$B,Filter_Options!$I$31))+IF(Filter_Options!$J$31="",0,COUNTIFS(Itinerary_Tags!$A:$A,$A44,Itinerary_Tags!$B:$B,Filter_Options!$J$31))+IF(Filter_Options!$K$31="",0,COUNTIFS(Itinerary_Tags!$A:$A,$A44,Itinerary_Tags!$B:$B,Filter_Options!$K$31)))&gt;0))</f>
      </c>
      <c r="AG44" s="10">
        <f>IF($A44="","",--((IF(Filter_Options!$I$32="",0,COUNTIFS(Itinerary_Tags!$A:$A,$A44,Itinerary_Tags!$B:$B,Filter_Options!$I$32))+IF(Filter_Options!$J$32="",0,COUNTIFS(Itinerary_Tags!$A:$A,$A44,Itinerary_Tags!$B:$B,Filter_Options!$J$32))+IF(Filter_Options!$K$32="",0,COUNTIFS(Itinerary_Tags!$A:$A,$A44,Itinerary_Tags!$B:$B,Filter_Options!$K$32)))&gt;0))</f>
      </c>
      <c r="AH44" s="10">
        <f>IF($A44="","",--((IF(Filter_Options!$I$33="",0,COUNTIFS(Itinerary_Tags!$A:$A,$A44,Itinerary_Tags!$B:$B,Filter_Options!$I$33))+IF(Filter_Options!$J$33="",0,COUNTIFS(Itinerary_Tags!$A:$A,$A44,Itinerary_Tags!$B:$B,Filter_Options!$J$33))+IF(Filter_Options!$K$33="",0,COUNTIFS(Itinerary_Tags!$A:$A,$A44,Itinerary_Tags!$B:$B,Filter_Options!$K$33)))&gt;0))</f>
      </c>
      <c r="AI44" s="10">
        <f>IF($A44="","",--((IF(Filter_Options!$I$34="",0,COUNTIFS(Itinerary_Tags!$A:$A,$A44,Itinerary_Tags!$B:$B,Filter_Options!$I$34))+IF(Filter_Options!$J$34="",0,COUNTIFS(Itinerary_Tags!$A:$A,$A44,Itinerary_Tags!$B:$B,Filter_Options!$J$34))+IF(Filter_Options!$K$34="",0,COUNTIFS(Itinerary_Tags!$A:$A,$A44,Itinerary_Tags!$B:$B,Filter_Options!$K$34)))&gt;0))</f>
      </c>
      <c r="AJ44" s="10">
        <f>IF($A44="","",--((IF(Filter_Options!$I$35="",0,COUNTIFS(Itinerary_Tags!$A:$A,$A44,Itinerary_Tags!$B:$B,Filter_Options!$I$35))+IF(Filter_Options!$J$35="",0,COUNTIFS(Itinerary_Tags!$A:$A,$A44,Itinerary_Tags!$B:$B,Filter_Options!$J$35))+IF(Filter_Options!$K$35="",0,COUNTIFS(Itinerary_Tags!$A:$A,$A44,Itinerary_Tags!$B:$B,Filter_Options!$K$35)))&gt;0))</f>
      </c>
      <c r="AK44" s="10">
        <f>IF($A44="","",--((IF(Filter_Options!$I$36="",0,COUNTIFS(Itinerary_Tags!$A:$A,$A44,Itinerary_Tags!$B:$B,Filter_Options!$I$36))+IF(Filter_Options!$J$36="",0,COUNTIFS(Itinerary_Tags!$A:$A,$A44,Itinerary_Tags!$B:$B,Filter_Options!$J$36))+IF(Filter_Options!$K$36="",0,COUNTIFS(Itinerary_Tags!$A:$A,$A44,Itinerary_Tags!$B:$B,Filter_Options!$K$36)))&gt;0))</f>
      </c>
      <c r="AL44" s="10">
        <f>IF($A44="","",--((IF(Filter_Options!$I$37="",0,COUNTIFS(Itinerary_Tags!$A:$A,$A44,Itinerary_Tags!$B:$B,Filter_Options!$I$37))+IF(Filter_Options!$J$37="",0,COUNTIFS(Itinerary_Tags!$A:$A,$A44,Itinerary_Tags!$B:$B,Filter_Options!$J$37))+IF(Filter_Options!$K$37="",0,COUNTIFS(Itinerary_Tags!$A:$A,$A44,Itinerary_Tags!$B:$B,Filter_Options!$K$37)))&gt;0))</f>
      </c>
    </row>
    <row r="45" spans="1:38" x14ac:dyDescent="0.25">
      <c r="A45" s="7">
        <f>IF(Itineraries!A45="","",Itineraries!A45)</f>
      </c>
      <c r="B45" s="7">
        <f>IF(Itineraries!A45="","",Itineraries!C45)</f>
      </c>
      <c r="C45" s="10">
        <f>IF($A45="","",--(Itineraries!$J45=Filter_Options!$F$2))</f>
      </c>
      <c r="D45" s="10">
        <f>IF($A45="","",--(Itineraries!$J45=Filter_Options!$F$3))</f>
      </c>
      <c r="E45" s="10">
        <f>IF($A45="","",--(Itineraries!$J45=Filter_Options!$F$4))</f>
      </c>
      <c r="F45" s="10">
        <f>IF($A45="","",--(Itineraries!$J45=Filter_Options!$F$5))</f>
      </c>
      <c r="G45" s="10">
        <f>IF($A45="","",--(Itineraries!$J45=Filter_Options!$F$6))</f>
      </c>
      <c r="H45" s="10">
        <f>IF($A45="","",--(Itineraries!$J45=Filter_Options!$F$7))</f>
      </c>
      <c r="I45" s="10">
        <f>IF($A45="","",--AND(Itineraries!$K45&lt;=Filter_Options!$H$8,Itineraries!$L45&gt;=Filter_Options!$G$8))</f>
      </c>
      <c r="J45" s="10">
        <f>IF($A45="","",--AND(Itineraries!$K45&lt;=Filter_Options!$H$9,Itineraries!$L45&gt;=Filter_Options!$G$9))</f>
      </c>
      <c r="K45" s="10">
        <f>IF($A45="","",--AND(Itineraries!$K45&lt;=Filter_Options!$H$10,Itineraries!$L45&gt;=Filter_Options!$G$10))</f>
      </c>
      <c r="L45" s="10">
        <f>IF($A45="","",--AND(Itineraries!$K45&lt;=Filter_Options!$H$11,Itineraries!$L45&gt;=Filter_Options!$G$11))</f>
      </c>
      <c r="M45" s="10">
        <f>IF($A45="","",--AND(Itineraries!$K45&lt;=Filter_Options!$H$12,Itineraries!$L45&gt;=Filter_Options!$G$12))</f>
      </c>
      <c r="N45" s="10">
        <f>IF($A45="","",--AND(Itineraries!$K45&lt;=Filter_Options!$H$13,Itineraries!$L45&gt;=Filter_Options!$G$13))</f>
      </c>
      <c r="O45" s="10">
        <f>IF($A45="","",--AND(Itineraries!$E45&gt;=Filter_Options!$G$14,Itineraries!$E45&lt;=Filter_Options!$H$14))</f>
      </c>
      <c r="P45" s="10">
        <f>IF($A45="","",--AND(Itineraries!$E45&gt;=Filter_Options!$G$15,Itineraries!$E45&lt;=Filter_Options!$H$15))</f>
      </c>
      <c r="Q45" s="10">
        <f>IF($A45="","",--AND(Itineraries!$E45&gt;=Filter_Options!$G$16,Itineraries!$E45&lt;=Filter_Options!$H$16))</f>
      </c>
      <c r="R45" s="10">
        <f>IF($A45="","",--AND(Itineraries!$E45&gt;=Filter_Options!$G$17,Itineraries!$E45&lt;=Filter_Options!$H$17))</f>
      </c>
      <c r="S45" s="10">
        <f>IF($A45="","",--AND(Itineraries!$E45&gt;=Filter_Options!$G$18,Itineraries!$E45&lt;=Filter_Options!$H$18))</f>
      </c>
      <c r="T45" s="10">
        <f>IF($A45="","",--AND(Itineraries!$E45&gt;=Filter_Options!$G$19,Itineraries!$E45&lt;=Filter_Options!$H$19))</f>
      </c>
      <c r="U45" s="10">
        <f>IF($A45="","",--((IF(Filter_Options!$I$20="",0,COUNTIFS(Itinerary_Tags!$A:$A,$A45,Itinerary_Tags!$B:$B,Filter_Options!$I$20))+IF(Filter_Options!$J$20="",0,COUNTIFS(Itinerary_Tags!$A:$A,$A45,Itinerary_Tags!$B:$B,Filter_Options!$J$20))+IF(Filter_Options!$K$20="",0,COUNTIFS(Itinerary_Tags!$A:$A,$A45,Itinerary_Tags!$B:$B,Filter_Options!$K$20)))&gt;0))</f>
      </c>
      <c r="V45" s="10">
        <f>IF($A45="","",--((IF(Filter_Options!$I$21="",0,COUNTIFS(Itinerary_Tags!$A:$A,$A45,Itinerary_Tags!$B:$B,Filter_Options!$I$21))+IF(Filter_Options!$J$21="",0,COUNTIFS(Itinerary_Tags!$A:$A,$A45,Itinerary_Tags!$B:$B,Filter_Options!$J$21))+IF(Filter_Options!$K$21="",0,COUNTIFS(Itinerary_Tags!$A:$A,$A45,Itinerary_Tags!$B:$B,Filter_Options!$K$21)))&gt;0))</f>
      </c>
      <c r="W45" s="10">
        <f>IF($A45="","",--((IF(Filter_Options!$I$22="",0,COUNTIFS(Itinerary_Tags!$A:$A,$A45,Itinerary_Tags!$B:$B,Filter_Options!$I$22))+IF(Filter_Options!$J$22="",0,COUNTIFS(Itinerary_Tags!$A:$A,$A45,Itinerary_Tags!$B:$B,Filter_Options!$J$22))+IF(Filter_Options!$K$22="",0,COUNTIFS(Itinerary_Tags!$A:$A,$A45,Itinerary_Tags!$B:$B,Filter_Options!$K$22)))&gt;0))</f>
      </c>
      <c r="X45" s="10">
        <f>IF($A45="","",--((IF(Filter_Options!$I$23="",0,COUNTIFS(Itinerary_Tags!$A:$A,$A45,Itinerary_Tags!$B:$B,Filter_Options!$I$23))+IF(Filter_Options!$J$23="",0,COUNTIFS(Itinerary_Tags!$A:$A,$A45,Itinerary_Tags!$B:$B,Filter_Options!$J$23))+IF(Filter_Options!$K$23="",0,COUNTIFS(Itinerary_Tags!$A:$A,$A45,Itinerary_Tags!$B:$B,Filter_Options!$K$23)))&gt;0))</f>
      </c>
      <c r="Y45" s="10">
        <f>IF($A45="","",--((IF(Filter_Options!$I$24="",0,COUNTIFS(Itinerary_Tags!$A:$A,$A45,Itinerary_Tags!$B:$B,Filter_Options!$I$24))+IF(Filter_Options!$J$24="",0,COUNTIFS(Itinerary_Tags!$A:$A,$A45,Itinerary_Tags!$B:$B,Filter_Options!$J$24))+IF(Filter_Options!$K$24="",0,COUNTIFS(Itinerary_Tags!$A:$A,$A45,Itinerary_Tags!$B:$B,Filter_Options!$K$24)))&gt;0))</f>
      </c>
      <c r="Z45" s="10">
        <f>IF($A45="","",--((IF(Filter_Options!$I$25="",0,COUNTIFS(Itinerary_Tags!$A:$A,$A45,Itinerary_Tags!$B:$B,Filter_Options!$I$25))+IF(Filter_Options!$J$25="",0,COUNTIFS(Itinerary_Tags!$A:$A,$A45,Itinerary_Tags!$B:$B,Filter_Options!$J$25))+IF(Filter_Options!$K$25="",0,COUNTIFS(Itinerary_Tags!$A:$A,$A45,Itinerary_Tags!$B:$B,Filter_Options!$K$25)))&gt;0))</f>
      </c>
      <c r="AA45" s="10">
        <f>IF($A45="","",--((IF(Filter_Options!$I$26="",0,COUNTIFS(Itinerary_Tags!$A:$A,$A45,Itinerary_Tags!$B:$B,Filter_Options!$I$26))+IF(Filter_Options!$J$26="",0,COUNTIFS(Itinerary_Tags!$A:$A,$A45,Itinerary_Tags!$B:$B,Filter_Options!$J$26))+IF(Filter_Options!$K$26="",0,COUNTIFS(Itinerary_Tags!$A:$A,$A45,Itinerary_Tags!$B:$B,Filter_Options!$K$26)))&gt;0))</f>
      </c>
      <c r="AB45" s="10">
        <f>IF($A45="","",--((IF(Filter_Options!$I$27="",0,COUNTIFS(Itinerary_Tags!$A:$A,$A45,Itinerary_Tags!$B:$B,Filter_Options!$I$27))+IF(Filter_Options!$J$27="",0,COUNTIFS(Itinerary_Tags!$A:$A,$A45,Itinerary_Tags!$B:$B,Filter_Options!$J$27))+IF(Filter_Options!$K$27="",0,COUNTIFS(Itinerary_Tags!$A:$A,$A45,Itinerary_Tags!$B:$B,Filter_Options!$K$27)))&gt;0))</f>
      </c>
      <c r="AC45" s="10">
        <f>IF($A45="","",--((IF(Filter_Options!$I$28="",0,COUNTIFS(Itinerary_Tags!$A:$A,$A45,Itinerary_Tags!$B:$B,Filter_Options!$I$28))+IF(Filter_Options!$J$28="",0,COUNTIFS(Itinerary_Tags!$A:$A,$A45,Itinerary_Tags!$B:$B,Filter_Options!$J$28))+IF(Filter_Options!$K$28="",0,COUNTIFS(Itinerary_Tags!$A:$A,$A45,Itinerary_Tags!$B:$B,Filter_Options!$K$28)))&gt;0))</f>
      </c>
      <c r="AD45" s="10">
        <f>IF($A45="","",--((IF(Filter_Options!$I$29="",0,COUNTIFS(Itinerary_Tags!$A:$A,$A45,Itinerary_Tags!$B:$B,Filter_Options!$I$29))+IF(Filter_Options!$J$29="",0,COUNTIFS(Itinerary_Tags!$A:$A,$A45,Itinerary_Tags!$B:$B,Filter_Options!$J$29))+IF(Filter_Options!$K$29="",0,COUNTIFS(Itinerary_Tags!$A:$A,$A45,Itinerary_Tags!$B:$B,Filter_Options!$K$29)))&gt;0))</f>
      </c>
      <c r="AE45" s="10">
        <f>IF($A45="","",--((IF(Filter_Options!$I$30="",0,COUNTIFS(Itinerary_Tags!$A:$A,$A45,Itinerary_Tags!$B:$B,Filter_Options!$I$30))+IF(Filter_Options!$J$30="",0,COUNTIFS(Itinerary_Tags!$A:$A,$A45,Itinerary_Tags!$B:$B,Filter_Options!$J$30))+IF(Filter_Options!$K$30="",0,COUNTIFS(Itinerary_Tags!$A:$A,$A45,Itinerary_Tags!$B:$B,Filter_Options!$K$30)))&gt;0))</f>
      </c>
      <c r="AF45" s="10">
        <f>IF($A45="","",--((IF(Filter_Options!$I$31="",0,COUNTIFS(Itinerary_Tags!$A:$A,$A45,Itinerary_Tags!$B:$B,Filter_Options!$I$31))+IF(Filter_Options!$J$31="",0,COUNTIFS(Itinerary_Tags!$A:$A,$A45,Itinerary_Tags!$B:$B,Filter_Options!$J$31))+IF(Filter_Options!$K$31="",0,COUNTIFS(Itinerary_Tags!$A:$A,$A45,Itinerary_Tags!$B:$B,Filter_Options!$K$31)))&gt;0))</f>
      </c>
      <c r="AG45" s="10">
        <f>IF($A45="","",--((IF(Filter_Options!$I$32="",0,COUNTIFS(Itinerary_Tags!$A:$A,$A45,Itinerary_Tags!$B:$B,Filter_Options!$I$32))+IF(Filter_Options!$J$32="",0,COUNTIFS(Itinerary_Tags!$A:$A,$A45,Itinerary_Tags!$B:$B,Filter_Options!$J$32))+IF(Filter_Options!$K$32="",0,COUNTIFS(Itinerary_Tags!$A:$A,$A45,Itinerary_Tags!$B:$B,Filter_Options!$K$32)))&gt;0))</f>
      </c>
      <c r="AH45" s="10">
        <f>IF($A45="","",--((IF(Filter_Options!$I$33="",0,COUNTIFS(Itinerary_Tags!$A:$A,$A45,Itinerary_Tags!$B:$B,Filter_Options!$I$33))+IF(Filter_Options!$J$33="",0,COUNTIFS(Itinerary_Tags!$A:$A,$A45,Itinerary_Tags!$B:$B,Filter_Options!$J$33))+IF(Filter_Options!$K$33="",0,COUNTIFS(Itinerary_Tags!$A:$A,$A45,Itinerary_Tags!$B:$B,Filter_Options!$K$33)))&gt;0))</f>
      </c>
      <c r="AI45" s="10">
        <f>IF($A45="","",--((IF(Filter_Options!$I$34="",0,COUNTIFS(Itinerary_Tags!$A:$A,$A45,Itinerary_Tags!$B:$B,Filter_Options!$I$34))+IF(Filter_Options!$J$34="",0,COUNTIFS(Itinerary_Tags!$A:$A,$A45,Itinerary_Tags!$B:$B,Filter_Options!$J$34))+IF(Filter_Options!$K$34="",0,COUNTIFS(Itinerary_Tags!$A:$A,$A45,Itinerary_Tags!$B:$B,Filter_Options!$K$34)))&gt;0))</f>
      </c>
      <c r="AJ45" s="10">
        <f>IF($A45="","",--((IF(Filter_Options!$I$35="",0,COUNTIFS(Itinerary_Tags!$A:$A,$A45,Itinerary_Tags!$B:$B,Filter_Options!$I$35))+IF(Filter_Options!$J$35="",0,COUNTIFS(Itinerary_Tags!$A:$A,$A45,Itinerary_Tags!$B:$B,Filter_Options!$J$35))+IF(Filter_Options!$K$35="",0,COUNTIFS(Itinerary_Tags!$A:$A,$A45,Itinerary_Tags!$B:$B,Filter_Options!$K$35)))&gt;0))</f>
      </c>
      <c r="AK45" s="10">
        <f>IF($A45="","",--((IF(Filter_Options!$I$36="",0,COUNTIFS(Itinerary_Tags!$A:$A,$A45,Itinerary_Tags!$B:$B,Filter_Options!$I$36))+IF(Filter_Options!$J$36="",0,COUNTIFS(Itinerary_Tags!$A:$A,$A45,Itinerary_Tags!$B:$B,Filter_Options!$J$36))+IF(Filter_Options!$K$36="",0,COUNTIFS(Itinerary_Tags!$A:$A,$A45,Itinerary_Tags!$B:$B,Filter_Options!$K$36)))&gt;0))</f>
      </c>
      <c r="AL45" s="10">
        <f>IF($A45="","",--((IF(Filter_Options!$I$37="",0,COUNTIFS(Itinerary_Tags!$A:$A,$A45,Itinerary_Tags!$B:$B,Filter_Options!$I$37))+IF(Filter_Options!$J$37="",0,COUNTIFS(Itinerary_Tags!$A:$A,$A45,Itinerary_Tags!$B:$B,Filter_Options!$J$37))+IF(Filter_Options!$K$37="",0,COUNTIFS(Itinerary_Tags!$A:$A,$A45,Itinerary_Tags!$B:$B,Filter_Options!$K$37)))&gt;0))</f>
      </c>
    </row>
    <row r="46" spans="1:38" x14ac:dyDescent="0.25">
      <c r="A46" s="7">
        <f>IF(Itineraries!A46="","",Itineraries!A46)</f>
      </c>
      <c r="B46" s="7">
        <f>IF(Itineraries!A46="","",Itineraries!C46)</f>
      </c>
      <c r="C46" s="10">
        <f>IF($A46="","",--(Itineraries!$J46=Filter_Options!$F$2))</f>
      </c>
      <c r="D46" s="10">
        <f>IF($A46="","",--(Itineraries!$J46=Filter_Options!$F$3))</f>
      </c>
      <c r="E46" s="10">
        <f>IF($A46="","",--(Itineraries!$J46=Filter_Options!$F$4))</f>
      </c>
      <c r="F46" s="10">
        <f>IF($A46="","",--(Itineraries!$J46=Filter_Options!$F$5))</f>
      </c>
      <c r="G46" s="10">
        <f>IF($A46="","",--(Itineraries!$J46=Filter_Options!$F$6))</f>
      </c>
      <c r="H46" s="10">
        <f>IF($A46="","",--(Itineraries!$J46=Filter_Options!$F$7))</f>
      </c>
      <c r="I46" s="10">
        <f>IF($A46="","",--AND(Itineraries!$K46&lt;=Filter_Options!$H$8,Itineraries!$L46&gt;=Filter_Options!$G$8))</f>
      </c>
      <c r="J46" s="10">
        <f>IF($A46="","",--AND(Itineraries!$K46&lt;=Filter_Options!$H$9,Itineraries!$L46&gt;=Filter_Options!$G$9))</f>
      </c>
      <c r="K46" s="10">
        <f>IF($A46="","",--AND(Itineraries!$K46&lt;=Filter_Options!$H$10,Itineraries!$L46&gt;=Filter_Options!$G$10))</f>
      </c>
      <c r="L46" s="10">
        <f>IF($A46="","",--AND(Itineraries!$K46&lt;=Filter_Options!$H$11,Itineraries!$L46&gt;=Filter_Options!$G$11))</f>
      </c>
      <c r="M46" s="10">
        <f>IF($A46="","",--AND(Itineraries!$K46&lt;=Filter_Options!$H$12,Itineraries!$L46&gt;=Filter_Options!$G$12))</f>
      </c>
      <c r="N46" s="10">
        <f>IF($A46="","",--AND(Itineraries!$K46&lt;=Filter_Options!$H$13,Itineraries!$L46&gt;=Filter_Options!$G$13))</f>
      </c>
      <c r="O46" s="10">
        <f>IF($A46="","",--AND(Itineraries!$E46&gt;=Filter_Options!$G$14,Itineraries!$E46&lt;=Filter_Options!$H$14))</f>
      </c>
      <c r="P46" s="10">
        <f>IF($A46="","",--AND(Itineraries!$E46&gt;=Filter_Options!$G$15,Itineraries!$E46&lt;=Filter_Options!$H$15))</f>
      </c>
      <c r="Q46" s="10">
        <f>IF($A46="","",--AND(Itineraries!$E46&gt;=Filter_Options!$G$16,Itineraries!$E46&lt;=Filter_Options!$H$16))</f>
      </c>
      <c r="R46" s="10">
        <f>IF($A46="","",--AND(Itineraries!$E46&gt;=Filter_Options!$G$17,Itineraries!$E46&lt;=Filter_Options!$H$17))</f>
      </c>
      <c r="S46" s="10">
        <f>IF($A46="","",--AND(Itineraries!$E46&gt;=Filter_Options!$G$18,Itineraries!$E46&lt;=Filter_Options!$H$18))</f>
      </c>
      <c r="T46" s="10">
        <f>IF($A46="","",--AND(Itineraries!$E46&gt;=Filter_Options!$G$19,Itineraries!$E46&lt;=Filter_Options!$H$19))</f>
      </c>
      <c r="U46" s="10">
        <f>IF($A46="","",--((IF(Filter_Options!$I$20="",0,COUNTIFS(Itinerary_Tags!$A:$A,$A46,Itinerary_Tags!$B:$B,Filter_Options!$I$20))+IF(Filter_Options!$J$20="",0,COUNTIFS(Itinerary_Tags!$A:$A,$A46,Itinerary_Tags!$B:$B,Filter_Options!$J$20))+IF(Filter_Options!$K$20="",0,COUNTIFS(Itinerary_Tags!$A:$A,$A46,Itinerary_Tags!$B:$B,Filter_Options!$K$20)))&gt;0))</f>
      </c>
      <c r="V46" s="10">
        <f>IF($A46="","",--((IF(Filter_Options!$I$21="",0,COUNTIFS(Itinerary_Tags!$A:$A,$A46,Itinerary_Tags!$B:$B,Filter_Options!$I$21))+IF(Filter_Options!$J$21="",0,COUNTIFS(Itinerary_Tags!$A:$A,$A46,Itinerary_Tags!$B:$B,Filter_Options!$J$21))+IF(Filter_Options!$K$21="",0,COUNTIFS(Itinerary_Tags!$A:$A,$A46,Itinerary_Tags!$B:$B,Filter_Options!$K$21)))&gt;0))</f>
      </c>
      <c r="W46" s="10">
        <f>IF($A46="","",--((IF(Filter_Options!$I$22="",0,COUNTIFS(Itinerary_Tags!$A:$A,$A46,Itinerary_Tags!$B:$B,Filter_Options!$I$22))+IF(Filter_Options!$J$22="",0,COUNTIFS(Itinerary_Tags!$A:$A,$A46,Itinerary_Tags!$B:$B,Filter_Options!$J$22))+IF(Filter_Options!$K$22="",0,COUNTIFS(Itinerary_Tags!$A:$A,$A46,Itinerary_Tags!$B:$B,Filter_Options!$K$22)))&gt;0))</f>
      </c>
      <c r="X46" s="10">
        <f>IF($A46="","",--((IF(Filter_Options!$I$23="",0,COUNTIFS(Itinerary_Tags!$A:$A,$A46,Itinerary_Tags!$B:$B,Filter_Options!$I$23))+IF(Filter_Options!$J$23="",0,COUNTIFS(Itinerary_Tags!$A:$A,$A46,Itinerary_Tags!$B:$B,Filter_Options!$J$23))+IF(Filter_Options!$K$23="",0,COUNTIFS(Itinerary_Tags!$A:$A,$A46,Itinerary_Tags!$B:$B,Filter_Options!$K$23)))&gt;0))</f>
      </c>
      <c r="Y46" s="10">
        <f>IF($A46="","",--((IF(Filter_Options!$I$24="",0,COUNTIFS(Itinerary_Tags!$A:$A,$A46,Itinerary_Tags!$B:$B,Filter_Options!$I$24))+IF(Filter_Options!$J$24="",0,COUNTIFS(Itinerary_Tags!$A:$A,$A46,Itinerary_Tags!$B:$B,Filter_Options!$J$24))+IF(Filter_Options!$K$24="",0,COUNTIFS(Itinerary_Tags!$A:$A,$A46,Itinerary_Tags!$B:$B,Filter_Options!$K$24)))&gt;0))</f>
      </c>
      <c r="Z46" s="10">
        <f>IF($A46="","",--((IF(Filter_Options!$I$25="",0,COUNTIFS(Itinerary_Tags!$A:$A,$A46,Itinerary_Tags!$B:$B,Filter_Options!$I$25))+IF(Filter_Options!$J$25="",0,COUNTIFS(Itinerary_Tags!$A:$A,$A46,Itinerary_Tags!$B:$B,Filter_Options!$J$25))+IF(Filter_Options!$K$25="",0,COUNTIFS(Itinerary_Tags!$A:$A,$A46,Itinerary_Tags!$B:$B,Filter_Options!$K$25)))&gt;0))</f>
      </c>
      <c r="AA46" s="10">
        <f>IF($A46="","",--((IF(Filter_Options!$I$26="",0,COUNTIFS(Itinerary_Tags!$A:$A,$A46,Itinerary_Tags!$B:$B,Filter_Options!$I$26))+IF(Filter_Options!$J$26="",0,COUNTIFS(Itinerary_Tags!$A:$A,$A46,Itinerary_Tags!$B:$B,Filter_Options!$J$26))+IF(Filter_Options!$K$26="",0,COUNTIFS(Itinerary_Tags!$A:$A,$A46,Itinerary_Tags!$B:$B,Filter_Options!$K$26)))&gt;0))</f>
      </c>
      <c r="AB46" s="10">
        <f>IF($A46="","",--((IF(Filter_Options!$I$27="",0,COUNTIFS(Itinerary_Tags!$A:$A,$A46,Itinerary_Tags!$B:$B,Filter_Options!$I$27))+IF(Filter_Options!$J$27="",0,COUNTIFS(Itinerary_Tags!$A:$A,$A46,Itinerary_Tags!$B:$B,Filter_Options!$J$27))+IF(Filter_Options!$K$27="",0,COUNTIFS(Itinerary_Tags!$A:$A,$A46,Itinerary_Tags!$B:$B,Filter_Options!$K$27)))&gt;0))</f>
      </c>
      <c r="AC46" s="10">
        <f>IF($A46="","",--((IF(Filter_Options!$I$28="",0,COUNTIFS(Itinerary_Tags!$A:$A,$A46,Itinerary_Tags!$B:$B,Filter_Options!$I$28))+IF(Filter_Options!$J$28="",0,COUNTIFS(Itinerary_Tags!$A:$A,$A46,Itinerary_Tags!$B:$B,Filter_Options!$J$28))+IF(Filter_Options!$K$28="",0,COUNTIFS(Itinerary_Tags!$A:$A,$A46,Itinerary_Tags!$B:$B,Filter_Options!$K$28)))&gt;0))</f>
      </c>
      <c r="AD46" s="10">
        <f>IF($A46="","",--((IF(Filter_Options!$I$29="",0,COUNTIFS(Itinerary_Tags!$A:$A,$A46,Itinerary_Tags!$B:$B,Filter_Options!$I$29))+IF(Filter_Options!$J$29="",0,COUNTIFS(Itinerary_Tags!$A:$A,$A46,Itinerary_Tags!$B:$B,Filter_Options!$J$29))+IF(Filter_Options!$K$29="",0,COUNTIFS(Itinerary_Tags!$A:$A,$A46,Itinerary_Tags!$B:$B,Filter_Options!$K$29)))&gt;0))</f>
      </c>
      <c r="AE46" s="10">
        <f>IF($A46="","",--((IF(Filter_Options!$I$30="",0,COUNTIFS(Itinerary_Tags!$A:$A,$A46,Itinerary_Tags!$B:$B,Filter_Options!$I$30))+IF(Filter_Options!$J$30="",0,COUNTIFS(Itinerary_Tags!$A:$A,$A46,Itinerary_Tags!$B:$B,Filter_Options!$J$30))+IF(Filter_Options!$K$30="",0,COUNTIFS(Itinerary_Tags!$A:$A,$A46,Itinerary_Tags!$B:$B,Filter_Options!$K$30)))&gt;0))</f>
      </c>
      <c r="AF46" s="10">
        <f>IF($A46="","",--((IF(Filter_Options!$I$31="",0,COUNTIFS(Itinerary_Tags!$A:$A,$A46,Itinerary_Tags!$B:$B,Filter_Options!$I$31))+IF(Filter_Options!$J$31="",0,COUNTIFS(Itinerary_Tags!$A:$A,$A46,Itinerary_Tags!$B:$B,Filter_Options!$J$31))+IF(Filter_Options!$K$31="",0,COUNTIFS(Itinerary_Tags!$A:$A,$A46,Itinerary_Tags!$B:$B,Filter_Options!$K$31)))&gt;0))</f>
      </c>
      <c r="AG46" s="10">
        <f>IF($A46="","",--((IF(Filter_Options!$I$32="",0,COUNTIFS(Itinerary_Tags!$A:$A,$A46,Itinerary_Tags!$B:$B,Filter_Options!$I$32))+IF(Filter_Options!$J$32="",0,COUNTIFS(Itinerary_Tags!$A:$A,$A46,Itinerary_Tags!$B:$B,Filter_Options!$J$32))+IF(Filter_Options!$K$32="",0,COUNTIFS(Itinerary_Tags!$A:$A,$A46,Itinerary_Tags!$B:$B,Filter_Options!$K$32)))&gt;0))</f>
      </c>
      <c r="AH46" s="10">
        <f>IF($A46="","",--((IF(Filter_Options!$I$33="",0,COUNTIFS(Itinerary_Tags!$A:$A,$A46,Itinerary_Tags!$B:$B,Filter_Options!$I$33))+IF(Filter_Options!$J$33="",0,COUNTIFS(Itinerary_Tags!$A:$A,$A46,Itinerary_Tags!$B:$B,Filter_Options!$J$33))+IF(Filter_Options!$K$33="",0,COUNTIFS(Itinerary_Tags!$A:$A,$A46,Itinerary_Tags!$B:$B,Filter_Options!$K$33)))&gt;0))</f>
      </c>
      <c r="AI46" s="10">
        <f>IF($A46="","",--((IF(Filter_Options!$I$34="",0,COUNTIFS(Itinerary_Tags!$A:$A,$A46,Itinerary_Tags!$B:$B,Filter_Options!$I$34))+IF(Filter_Options!$J$34="",0,COUNTIFS(Itinerary_Tags!$A:$A,$A46,Itinerary_Tags!$B:$B,Filter_Options!$J$34))+IF(Filter_Options!$K$34="",0,COUNTIFS(Itinerary_Tags!$A:$A,$A46,Itinerary_Tags!$B:$B,Filter_Options!$K$34)))&gt;0))</f>
      </c>
      <c r="AJ46" s="10">
        <f>IF($A46="","",--((IF(Filter_Options!$I$35="",0,COUNTIFS(Itinerary_Tags!$A:$A,$A46,Itinerary_Tags!$B:$B,Filter_Options!$I$35))+IF(Filter_Options!$J$35="",0,COUNTIFS(Itinerary_Tags!$A:$A,$A46,Itinerary_Tags!$B:$B,Filter_Options!$J$35))+IF(Filter_Options!$K$35="",0,COUNTIFS(Itinerary_Tags!$A:$A,$A46,Itinerary_Tags!$B:$B,Filter_Options!$K$35)))&gt;0))</f>
      </c>
      <c r="AK46" s="10">
        <f>IF($A46="","",--((IF(Filter_Options!$I$36="",0,COUNTIFS(Itinerary_Tags!$A:$A,$A46,Itinerary_Tags!$B:$B,Filter_Options!$I$36))+IF(Filter_Options!$J$36="",0,COUNTIFS(Itinerary_Tags!$A:$A,$A46,Itinerary_Tags!$B:$B,Filter_Options!$J$36))+IF(Filter_Options!$K$36="",0,COUNTIFS(Itinerary_Tags!$A:$A,$A46,Itinerary_Tags!$B:$B,Filter_Options!$K$36)))&gt;0))</f>
      </c>
      <c r="AL46" s="10">
        <f>IF($A46="","",--((IF(Filter_Options!$I$37="",0,COUNTIFS(Itinerary_Tags!$A:$A,$A46,Itinerary_Tags!$B:$B,Filter_Options!$I$37))+IF(Filter_Options!$J$37="",0,COUNTIFS(Itinerary_Tags!$A:$A,$A46,Itinerary_Tags!$B:$B,Filter_Options!$J$37))+IF(Filter_Options!$K$37="",0,COUNTIFS(Itinerary_Tags!$A:$A,$A46,Itinerary_Tags!$B:$B,Filter_Options!$K$37)))&gt;0))</f>
      </c>
    </row>
    <row r="47" spans="1:38" x14ac:dyDescent="0.25">
      <c r="A47" s="7">
        <f>IF(Itineraries!A47="","",Itineraries!A47)</f>
      </c>
      <c r="B47" s="7">
        <f>IF(Itineraries!A47="","",Itineraries!C47)</f>
      </c>
      <c r="C47" s="10">
        <f>IF($A47="","",--(Itineraries!$J47=Filter_Options!$F$2))</f>
      </c>
      <c r="D47" s="10">
        <f>IF($A47="","",--(Itineraries!$J47=Filter_Options!$F$3))</f>
      </c>
      <c r="E47" s="10">
        <f>IF($A47="","",--(Itineraries!$J47=Filter_Options!$F$4))</f>
      </c>
      <c r="F47" s="10">
        <f>IF($A47="","",--(Itineraries!$J47=Filter_Options!$F$5))</f>
      </c>
      <c r="G47" s="10">
        <f>IF($A47="","",--(Itineraries!$J47=Filter_Options!$F$6))</f>
      </c>
      <c r="H47" s="10">
        <f>IF($A47="","",--(Itineraries!$J47=Filter_Options!$F$7))</f>
      </c>
      <c r="I47" s="10">
        <f>IF($A47="","",--AND(Itineraries!$K47&lt;=Filter_Options!$H$8,Itineraries!$L47&gt;=Filter_Options!$G$8))</f>
      </c>
      <c r="J47" s="10">
        <f>IF($A47="","",--AND(Itineraries!$K47&lt;=Filter_Options!$H$9,Itineraries!$L47&gt;=Filter_Options!$G$9))</f>
      </c>
      <c r="K47" s="10">
        <f>IF($A47="","",--AND(Itineraries!$K47&lt;=Filter_Options!$H$10,Itineraries!$L47&gt;=Filter_Options!$G$10))</f>
      </c>
      <c r="L47" s="10">
        <f>IF($A47="","",--AND(Itineraries!$K47&lt;=Filter_Options!$H$11,Itineraries!$L47&gt;=Filter_Options!$G$11))</f>
      </c>
      <c r="M47" s="10">
        <f>IF($A47="","",--AND(Itineraries!$K47&lt;=Filter_Options!$H$12,Itineraries!$L47&gt;=Filter_Options!$G$12))</f>
      </c>
      <c r="N47" s="10">
        <f>IF($A47="","",--AND(Itineraries!$K47&lt;=Filter_Options!$H$13,Itineraries!$L47&gt;=Filter_Options!$G$13))</f>
      </c>
      <c r="O47" s="10">
        <f>IF($A47="","",--AND(Itineraries!$E47&gt;=Filter_Options!$G$14,Itineraries!$E47&lt;=Filter_Options!$H$14))</f>
      </c>
      <c r="P47" s="10">
        <f>IF($A47="","",--AND(Itineraries!$E47&gt;=Filter_Options!$G$15,Itineraries!$E47&lt;=Filter_Options!$H$15))</f>
      </c>
      <c r="Q47" s="10">
        <f>IF($A47="","",--AND(Itineraries!$E47&gt;=Filter_Options!$G$16,Itineraries!$E47&lt;=Filter_Options!$H$16))</f>
      </c>
      <c r="R47" s="10">
        <f>IF($A47="","",--AND(Itineraries!$E47&gt;=Filter_Options!$G$17,Itineraries!$E47&lt;=Filter_Options!$H$17))</f>
      </c>
      <c r="S47" s="10">
        <f>IF($A47="","",--AND(Itineraries!$E47&gt;=Filter_Options!$G$18,Itineraries!$E47&lt;=Filter_Options!$H$18))</f>
      </c>
      <c r="T47" s="10">
        <f>IF($A47="","",--AND(Itineraries!$E47&gt;=Filter_Options!$G$19,Itineraries!$E47&lt;=Filter_Options!$H$19))</f>
      </c>
      <c r="U47" s="10">
        <f>IF($A47="","",--((IF(Filter_Options!$I$20="",0,COUNTIFS(Itinerary_Tags!$A:$A,$A47,Itinerary_Tags!$B:$B,Filter_Options!$I$20))+IF(Filter_Options!$J$20="",0,COUNTIFS(Itinerary_Tags!$A:$A,$A47,Itinerary_Tags!$B:$B,Filter_Options!$J$20))+IF(Filter_Options!$K$20="",0,COUNTIFS(Itinerary_Tags!$A:$A,$A47,Itinerary_Tags!$B:$B,Filter_Options!$K$20)))&gt;0))</f>
      </c>
      <c r="V47" s="10">
        <f>IF($A47="","",--((IF(Filter_Options!$I$21="",0,COUNTIFS(Itinerary_Tags!$A:$A,$A47,Itinerary_Tags!$B:$B,Filter_Options!$I$21))+IF(Filter_Options!$J$21="",0,COUNTIFS(Itinerary_Tags!$A:$A,$A47,Itinerary_Tags!$B:$B,Filter_Options!$J$21))+IF(Filter_Options!$K$21="",0,COUNTIFS(Itinerary_Tags!$A:$A,$A47,Itinerary_Tags!$B:$B,Filter_Options!$K$21)))&gt;0))</f>
      </c>
      <c r="W47" s="10">
        <f>IF($A47="","",--((IF(Filter_Options!$I$22="",0,COUNTIFS(Itinerary_Tags!$A:$A,$A47,Itinerary_Tags!$B:$B,Filter_Options!$I$22))+IF(Filter_Options!$J$22="",0,COUNTIFS(Itinerary_Tags!$A:$A,$A47,Itinerary_Tags!$B:$B,Filter_Options!$J$22))+IF(Filter_Options!$K$22="",0,COUNTIFS(Itinerary_Tags!$A:$A,$A47,Itinerary_Tags!$B:$B,Filter_Options!$K$22)))&gt;0))</f>
      </c>
      <c r="X47" s="10">
        <f>IF($A47="","",--((IF(Filter_Options!$I$23="",0,COUNTIFS(Itinerary_Tags!$A:$A,$A47,Itinerary_Tags!$B:$B,Filter_Options!$I$23))+IF(Filter_Options!$J$23="",0,COUNTIFS(Itinerary_Tags!$A:$A,$A47,Itinerary_Tags!$B:$B,Filter_Options!$J$23))+IF(Filter_Options!$K$23="",0,COUNTIFS(Itinerary_Tags!$A:$A,$A47,Itinerary_Tags!$B:$B,Filter_Options!$K$23)))&gt;0))</f>
      </c>
      <c r="Y47" s="10">
        <f>IF($A47="","",--((IF(Filter_Options!$I$24="",0,COUNTIFS(Itinerary_Tags!$A:$A,$A47,Itinerary_Tags!$B:$B,Filter_Options!$I$24))+IF(Filter_Options!$J$24="",0,COUNTIFS(Itinerary_Tags!$A:$A,$A47,Itinerary_Tags!$B:$B,Filter_Options!$J$24))+IF(Filter_Options!$K$24="",0,COUNTIFS(Itinerary_Tags!$A:$A,$A47,Itinerary_Tags!$B:$B,Filter_Options!$K$24)))&gt;0))</f>
      </c>
      <c r="Z47" s="10">
        <f>IF($A47="","",--((IF(Filter_Options!$I$25="",0,COUNTIFS(Itinerary_Tags!$A:$A,$A47,Itinerary_Tags!$B:$B,Filter_Options!$I$25))+IF(Filter_Options!$J$25="",0,COUNTIFS(Itinerary_Tags!$A:$A,$A47,Itinerary_Tags!$B:$B,Filter_Options!$J$25))+IF(Filter_Options!$K$25="",0,COUNTIFS(Itinerary_Tags!$A:$A,$A47,Itinerary_Tags!$B:$B,Filter_Options!$K$25)))&gt;0))</f>
      </c>
      <c r="AA47" s="10">
        <f>IF($A47="","",--((IF(Filter_Options!$I$26="",0,COUNTIFS(Itinerary_Tags!$A:$A,$A47,Itinerary_Tags!$B:$B,Filter_Options!$I$26))+IF(Filter_Options!$J$26="",0,COUNTIFS(Itinerary_Tags!$A:$A,$A47,Itinerary_Tags!$B:$B,Filter_Options!$J$26))+IF(Filter_Options!$K$26="",0,COUNTIFS(Itinerary_Tags!$A:$A,$A47,Itinerary_Tags!$B:$B,Filter_Options!$K$26)))&gt;0))</f>
      </c>
      <c r="AB47" s="10">
        <f>IF($A47="","",--((IF(Filter_Options!$I$27="",0,COUNTIFS(Itinerary_Tags!$A:$A,$A47,Itinerary_Tags!$B:$B,Filter_Options!$I$27))+IF(Filter_Options!$J$27="",0,COUNTIFS(Itinerary_Tags!$A:$A,$A47,Itinerary_Tags!$B:$B,Filter_Options!$J$27))+IF(Filter_Options!$K$27="",0,COUNTIFS(Itinerary_Tags!$A:$A,$A47,Itinerary_Tags!$B:$B,Filter_Options!$K$27)))&gt;0))</f>
      </c>
      <c r="AC47" s="10">
        <f>IF($A47="","",--((IF(Filter_Options!$I$28="",0,COUNTIFS(Itinerary_Tags!$A:$A,$A47,Itinerary_Tags!$B:$B,Filter_Options!$I$28))+IF(Filter_Options!$J$28="",0,COUNTIFS(Itinerary_Tags!$A:$A,$A47,Itinerary_Tags!$B:$B,Filter_Options!$J$28))+IF(Filter_Options!$K$28="",0,COUNTIFS(Itinerary_Tags!$A:$A,$A47,Itinerary_Tags!$B:$B,Filter_Options!$K$28)))&gt;0))</f>
      </c>
      <c r="AD47" s="10">
        <f>IF($A47="","",--((IF(Filter_Options!$I$29="",0,COUNTIFS(Itinerary_Tags!$A:$A,$A47,Itinerary_Tags!$B:$B,Filter_Options!$I$29))+IF(Filter_Options!$J$29="",0,COUNTIFS(Itinerary_Tags!$A:$A,$A47,Itinerary_Tags!$B:$B,Filter_Options!$J$29))+IF(Filter_Options!$K$29="",0,COUNTIFS(Itinerary_Tags!$A:$A,$A47,Itinerary_Tags!$B:$B,Filter_Options!$K$29)))&gt;0))</f>
      </c>
      <c r="AE47" s="10">
        <f>IF($A47="","",--((IF(Filter_Options!$I$30="",0,COUNTIFS(Itinerary_Tags!$A:$A,$A47,Itinerary_Tags!$B:$B,Filter_Options!$I$30))+IF(Filter_Options!$J$30="",0,COUNTIFS(Itinerary_Tags!$A:$A,$A47,Itinerary_Tags!$B:$B,Filter_Options!$J$30))+IF(Filter_Options!$K$30="",0,COUNTIFS(Itinerary_Tags!$A:$A,$A47,Itinerary_Tags!$B:$B,Filter_Options!$K$30)))&gt;0))</f>
      </c>
      <c r="AF47" s="10">
        <f>IF($A47="","",--((IF(Filter_Options!$I$31="",0,COUNTIFS(Itinerary_Tags!$A:$A,$A47,Itinerary_Tags!$B:$B,Filter_Options!$I$31))+IF(Filter_Options!$J$31="",0,COUNTIFS(Itinerary_Tags!$A:$A,$A47,Itinerary_Tags!$B:$B,Filter_Options!$J$31))+IF(Filter_Options!$K$31="",0,COUNTIFS(Itinerary_Tags!$A:$A,$A47,Itinerary_Tags!$B:$B,Filter_Options!$K$31)))&gt;0))</f>
      </c>
      <c r="AG47" s="10">
        <f>IF($A47="","",--((IF(Filter_Options!$I$32="",0,COUNTIFS(Itinerary_Tags!$A:$A,$A47,Itinerary_Tags!$B:$B,Filter_Options!$I$32))+IF(Filter_Options!$J$32="",0,COUNTIFS(Itinerary_Tags!$A:$A,$A47,Itinerary_Tags!$B:$B,Filter_Options!$J$32))+IF(Filter_Options!$K$32="",0,COUNTIFS(Itinerary_Tags!$A:$A,$A47,Itinerary_Tags!$B:$B,Filter_Options!$K$32)))&gt;0))</f>
      </c>
      <c r="AH47" s="10">
        <f>IF($A47="","",--((IF(Filter_Options!$I$33="",0,COUNTIFS(Itinerary_Tags!$A:$A,$A47,Itinerary_Tags!$B:$B,Filter_Options!$I$33))+IF(Filter_Options!$J$33="",0,COUNTIFS(Itinerary_Tags!$A:$A,$A47,Itinerary_Tags!$B:$B,Filter_Options!$J$33))+IF(Filter_Options!$K$33="",0,COUNTIFS(Itinerary_Tags!$A:$A,$A47,Itinerary_Tags!$B:$B,Filter_Options!$K$33)))&gt;0))</f>
      </c>
      <c r="AI47" s="10">
        <f>IF($A47="","",--((IF(Filter_Options!$I$34="",0,COUNTIFS(Itinerary_Tags!$A:$A,$A47,Itinerary_Tags!$B:$B,Filter_Options!$I$34))+IF(Filter_Options!$J$34="",0,COUNTIFS(Itinerary_Tags!$A:$A,$A47,Itinerary_Tags!$B:$B,Filter_Options!$J$34))+IF(Filter_Options!$K$34="",0,COUNTIFS(Itinerary_Tags!$A:$A,$A47,Itinerary_Tags!$B:$B,Filter_Options!$K$34)))&gt;0))</f>
      </c>
      <c r="AJ47" s="10">
        <f>IF($A47="","",--((IF(Filter_Options!$I$35="",0,COUNTIFS(Itinerary_Tags!$A:$A,$A47,Itinerary_Tags!$B:$B,Filter_Options!$I$35))+IF(Filter_Options!$J$35="",0,COUNTIFS(Itinerary_Tags!$A:$A,$A47,Itinerary_Tags!$B:$B,Filter_Options!$J$35))+IF(Filter_Options!$K$35="",0,COUNTIFS(Itinerary_Tags!$A:$A,$A47,Itinerary_Tags!$B:$B,Filter_Options!$K$35)))&gt;0))</f>
      </c>
      <c r="AK47" s="10">
        <f>IF($A47="","",--((IF(Filter_Options!$I$36="",0,COUNTIFS(Itinerary_Tags!$A:$A,$A47,Itinerary_Tags!$B:$B,Filter_Options!$I$36))+IF(Filter_Options!$J$36="",0,COUNTIFS(Itinerary_Tags!$A:$A,$A47,Itinerary_Tags!$B:$B,Filter_Options!$J$36))+IF(Filter_Options!$K$36="",0,COUNTIFS(Itinerary_Tags!$A:$A,$A47,Itinerary_Tags!$B:$B,Filter_Options!$K$36)))&gt;0))</f>
      </c>
      <c r="AL47" s="10">
        <f>IF($A47="","",--((IF(Filter_Options!$I$37="",0,COUNTIFS(Itinerary_Tags!$A:$A,$A47,Itinerary_Tags!$B:$B,Filter_Options!$I$37))+IF(Filter_Options!$J$37="",0,COUNTIFS(Itinerary_Tags!$A:$A,$A47,Itinerary_Tags!$B:$B,Filter_Options!$J$37))+IF(Filter_Options!$K$37="",0,COUNTIFS(Itinerary_Tags!$A:$A,$A47,Itinerary_Tags!$B:$B,Filter_Options!$K$37)))&gt;0))</f>
      </c>
    </row>
    <row r="48" spans="1:38" x14ac:dyDescent="0.25">
      <c r="A48" s="7">
        <f>IF(Itineraries!A48="","",Itineraries!A48)</f>
      </c>
      <c r="B48" s="7">
        <f>IF(Itineraries!A48="","",Itineraries!C48)</f>
      </c>
      <c r="C48" s="10">
        <f>IF($A48="","",--(Itineraries!$J48=Filter_Options!$F$2))</f>
      </c>
      <c r="D48" s="10">
        <f>IF($A48="","",--(Itineraries!$J48=Filter_Options!$F$3))</f>
      </c>
      <c r="E48" s="10">
        <f>IF($A48="","",--(Itineraries!$J48=Filter_Options!$F$4))</f>
      </c>
      <c r="F48" s="10">
        <f>IF($A48="","",--(Itineraries!$J48=Filter_Options!$F$5))</f>
      </c>
      <c r="G48" s="10">
        <f>IF($A48="","",--(Itineraries!$J48=Filter_Options!$F$6))</f>
      </c>
      <c r="H48" s="10">
        <f>IF($A48="","",--(Itineraries!$J48=Filter_Options!$F$7))</f>
      </c>
      <c r="I48" s="10">
        <f>IF($A48="","",--AND(Itineraries!$K48&lt;=Filter_Options!$H$8,Itineraries!$L48&gt;=Filter_Options!$G$8))</f>
      </c>
      <c r="J48" s="10">
        <f>IF($A48="","",--AND(Itineraries!$K48&lt;=Filter_Options!$H$9,Itineraries!$L48&gt;=Filter_Options!$G$9))</f>
      </c>
      <c r="K48" s="10">
        <f>IF($A48="","",--AND(Itineraries!$K48&lt;=Filter_Options!$H$10,Itineraries!$L48&gt;=Filter_Options!$G$10))</f>
      </c>
      <c r="L48" s="10">
        <f>IF($A48="","",--AND(Itineraries!$K48&lt;=Filter_Options!$H$11,Itineraries!$L48&gt;=Filter_Options!$G$11))</f>
      </c>
      <c r="M48" s="10">
        <f>IF($A48="","",--AND(Itineraries!$K48&lt;=Filter_Options!$H$12,Itineraries!$L48&gt;=Filter_Options!$G$12))</f>
      </c>
      <c r="N48" s="10">
        <f>IF($A48="","",--AND(Itineraries!$K48&lt;=Filter_Options!$H$13,Itineraries!$L48&gt;=Filter_Options!$G$13))</f>
      </c>
      <c r="O48" s="10">
        <f>IF($A48="","",--AND(Itineraries!$E48&gt;=Filter_Options!$G$14,Itineraries!$E48&lt;=Filter_Options!$H$14))</f>
      </c>
      <c r="P48" s="10">
        <f>IF($A48="","",--AND(Itineraries!$E48&gt;=Filter_Options!$G$15,Itineraries!$E48&lt;=Filter_Options!$H$15))</f>
      </c>
      <c r="Q48" s="10">
        <f>IF($A48="","",--AND(Itineraries!$E48&gt;=Filter_Options!$G$16,Itineraries!$E48&lt;=Filter_Options!$H$16))</f>
      </c>
      <c r="R48" s="10">
        <f>IF($A48="","",--AND(Itineraries!$E48&gt;=Filter_Options!$G$17,Itineraries!$E48&lt;=Filter_Options!$H$17))</f>
      </c>
      <c r="S48" s="10">
        <f>IF($A48="","",--AND(Itineraries!$E48&gt;=Filter_Options!$G$18,Itineraries!$E48&lt;=Filter_Options!$H$18))</f>
      </c>
      <c r="T48" s="10">
        <f>IF($A48="","",--AND(Itineraries!$E48&gt;=Filter_Options!$G$19,Itineraries!$E48&lt;=Filter_Options!$H$19))</f>
      </c>
      <c r="U48" s="10">
        <f>IF($A48="","",--((IF(Filter_Options!$I$20="",0,COUNTIFS(Itinerary_Tags!$A:$A,$A48,Itinerary_Tags!$B:$B,Filter_Options!$I$20))+IF(Filter_Options!$J$20="",0,COUNTIFS(Itinerary_Tags!$A:$A,$A48,Itinerary_Tags!$B:$B,Filter_Options!$J$20))+IF(Filter_Options!$K$20="",0,COUNTIFS(Itinerary_Tags!$A:$A,$A48,Itinerary_Tags!$B:$B,Filter_Options!$K$20)))&gt;0))</f>
      </c>
      <c r="V48" s="10">
        <f>IF($A48="","",--((IF(Filter_Options!$I$21="",0,COUNTIFS(Itinerary_Tags!$A:$A,$A48,Itinerary_Tags!$B:$B,Filter_Options!$I$21))+IF(Filter_Options!$J$21="",0,COUNTIFS(Itinerary_Tags!$A:$A,$A48,Itinerary_Tags!$B:$B,Filter_Options!$J$21))+IF(Filter_Options!$K$21="",0,COUNTIFS(Itinerary_Tags!$A:$A,$A48,Itinerary_Tags!$B:$B,Filter_Options!$K$21)))&gt;0))</f>
      </c>
      <c r="W48" s="10">
        <f>IF($A48="","",--((IF(Filter_Options!$I$22="",0,COUNTIFS(Itinerary_Tags!$A:$A,$A48,Itinerary_Tags!$B:$B,Filter_Options!$I$22))+IF(Filter_Options!$J$22="",0,COUNTIFS(Itinerary_Tags!$A:$A,$A48,Itinerary_Tags!$B:$B,Filter_Options!$J$22))+IF(Filter_Options!$K$22="",0,COUNTIFS(Itinerary_Tags!$A:$A,$A48,Itinerary_Tags!$B:$B,Filter_Options!$K$22)))&gt;0))</f>
      </c>
      <c r="X48" s="10">
        <f>IF($A48="","",--((IF(Filter_Options!$I$23="",0,COUNTIFS(Itinerary_Tags!$A:$A,$A48,Itinerary_Tags!$B:$B,Filter_Options!$I$23))+IF(Filter_Options!$J$23="",0,COUNTIFS(Itinerary_Tags!$A:$A,$A48,Itinerary_Tags!$B:$B,Filter_Options!$J$23))+IF(Filter_Options!$K$23="",0,COUNTIFS(Itinerary_Tags!$A:$A,$A48,Itinerary_Tags!$B:$B,Filter_Options!$K$23)))&gt;0))</f>
      </c>
      <c r="Y48" s="10">
        <f>IF($A48="","",--((IF(Filter_Options!$I$24="",0,COUNTIFS(Itinerary_Tags!$A:$A,$A48,Itinerary_Tags!$B:$B,Filter_Options!$I$24))+IF(Filter_Options!$J$24="",0,COUNTIFS(Itinerary_Tags!$A:$A,$A48,Itinerary_Tags!$B:$B,Filter_Options!$J$24))+IF(Filter_Options!$K$24="",0,COUNTIFS(Itinerary_Tags!$A:$A,$A48,Itinerary_Tags!$B:$B,Filter_Options!$K$24)))&gt;0))</f>
      </c>
      <c r="Z48" s="10">
        <f>IF($A48="","",--((IF(Filter_Options!$I$25="",0,COUNTIFS(Itinerary_Tags!$A:$A,$A48,Itinerary_Tags!$B:$B,Filter_Options!$I$25))+IF(Filter_Options!$J$25="",0,COUNTIFS(Itinerary_Tags!$A:$A,$A48,Itinerary_Tags!$B:$B,Filter_Options!$J$25))+IF(Filter_Options!$K$25="",0,COUNTIFS(Itinerary_Tags!$A:$A,$A48,Itinerary_Tags!$B:$B,Filter_Options!$K$25)))&gt;0))</f>
      </c>
      <c r="AA48" s="10">
        <f>IF($A48="","",--((IF(Filter_Options!$I$26="",0,COUNTIFS(Itinerary_Tags!$A:$A,$A48,Itinerary_Tags!$B:$B,Filter_Options!$I$26))+IF(Filter_Options!$J$26="",0,COUNTIFS(Itinerary_Tags!$A:$A,$A48,Itinerary_Tags!$B:$B,Filter_Options!$J$26))+IF(Filter_Options!$K$26="",0,COUNTIFS(Itinerary_Tags!$A:$A,$A48,Itinerary_Tags!$B:$B,Filter_Options!$K$26)))&gt;0))</f>
      </c>
      <c r="AB48" s="10">
        <f>IF($A48="","",--((IF(Filter_Options!$I$27="",0,COUNTIFS(Itinerary_Tags!$A:$A,$A48,Itinerary_Tags!$B:$B,Filter_Options!$I$27))+IF(Filter_Options!$J$27="",0,COUNTIFS(Itinerary_Tags!$A:$A,$A48,Itinerary_Tags!$B:$B,Filter_Options!$J$27))+IF(Filter_Options!$K$27="",0,COUNTIFS(Itinerary_Tags!$A:$A,$A48,Itinerary_Tags!$B:$B,Filter_Options!$K$27)))&gt;0))</f>
      </c>
      <c r="AC48" s="10">
        <f>IF($A48="","",--((IF(Filter_Options!$I$28="",0,COUNTIFS(Itinerary_Tags!$A:$A,$A48,Itinerary_Tags!$B:$B,Filter_Options!$I$28))+IF(Filter_Options!$J$28="",0,COUNTIFS(Itinerary_Tags!$A:$A,$A48,Itinerary_Tags!$B:$B,Filter_Options!$J$28))+IF(Filter_Options!$K$28="",0,COUNTIFS(Itinerary_Tags!$A:$A,$A48,Itinerary_Tags!$B:$B,Filter_Options!$K$28)))&gt;0))</f>
      </c>
      <c r="AD48" s="10">
        <f>IF($A48="","",--((IF(Filter_Options!$I$29="",0,COUNTIFS(Itinerary_Tags!$A:$A,$A48,Itinerary_Tags!$B:$B,Filter_Options!$I$29))+IF(Filter_Options!$J$29="",0,COUNTIFS(Itinerary_Tags!$A:$A,$A48,Itinerary_Tags!$B:$B,Filter_Options!$J$29))+IF(Filter_Options!$K$29="",0,COUNTIFS(Itinerary_Tags!$A:$A,$A48,Itinerary_Tags!$B:$B,Filter_Options!$K$29)))&gt;0))</f>
      </c>
      <c r="AE48" s="10">
        <f>IF($A48="","",--((IF(Filter_Options!$I$30="",0,COUNTIFS(Itinerary_Tags!$A:$A,$A48,Itinerary_Tags!$B:$B,Filter_Options!$I$30))+IF(Filter_Options!$J$30="",0,COUNTIFS(Itinerary_Tags!$A:$A,$A48,Itinerary_Tags!$B:$B,Filter_Options!$J$30))+IF(Filter_Options!$K$30="",0,COUNTIFS(Itinerary_Tags!$A:$A,$A48,Itinerary_Tags!$B:$B,Filter_Options!$K$30)))&gt;0))</f>
      </c>
      <c r="AF48" s="10">
        <f>IF($A48="","",--((IF(Filter_Options!$I$31="",0,COUNTIFS(Itinerary_Tags!$A:$A,$A48,Itinerary_Tags!$B:$B,Filter_Options!$I$31))+IF(Filter_Options!$J$31="",0,COUNTIFS(Itinerary_Tags!$A:$A,$A48,Itinerary_Tags!$B:$B,Filter_Options!$J$31))+IF(Filter_Options!$K$31="",0,COUNTIFS(Itinerary_Tags!$A:$A,$A48,Itinerary_Tags!$B:$B,Filter_Options!$K$31)))&gt;0))</f>
      </c>
      <c r="AG48" s="10">
        <f>IF($A48="","",--((IF(Filter_Options!$I$32="",0,COUNTIFS(Itinerary_Tags!$A:$A,$A48,Itinerary_Tags!$B:$B,Filter_Options!$I$32))+IF(Filter_Options!$J$32="",0,COUNTIFS(Itinerary_Tags!$A:$A,$A48,Itinerary_Tags!$B:$B,Filter_Options!$J$32))+IF(Filter_Options!$K$32="",0,COUNTIFS(Itinerary_Tags!$A:$A,$A48,Itinerary_Tags!$B:$B,Filter_Options!$K$32)))&gt;0))</f>
      </c>
      <c r="AH48" s="10">
        <f>IF($A48="","",--((IF(Filter_Options!$I$33="",0,COUNTIFS(Itinerary_Tags!$A:$A,$A48,Itinerary_Tags!$B:$B,Filter_Options!$I$33))+IF(Filter_Options!$J$33="",0,COUNTIFS(Itinerary_Tags!$A:$A,$A48,Itinerary_Tags!$B:$B,Filter_Options!$J$33))+IF(Filter_Options!$K$33="",0,COUNTIFS(Itinerary_Tags!$A:$A,$A48,Itinerary_Tags!$B:$B,Filter_Options!$K$33)))&gt;0))</f>
      </c>
      <c r="AI48" s="10">
        <f>IF($A48="","",--((IF(Filter_Options!$I$34="",0,COUNTIFS(Itinerary_Tags!$A:$A,$A48,Itinerary_Tags!$B:$B,Filter_Options!$I$34))+IF(Filter_Options!$J$34="",0,COUNTIFS(Itinerary_Tags!$A:$A,$A48,Itinerary_Tags!$B:$B,Filter_Options!$J$34))+IF(Filter_Options!$K$34="",0,COUNTIFS(Itinerary_Tags!$A:$A,$A48,Itinerary_Tags!$B:$B,Filter_Options!$K$34)))&gt;0))</f>
      </c>
      <c r="AJ48" s="10">
        <f>IF($A48="","",--((IF(Filter_Options!$I$35="",0,COUNTIFS(Itinerary_Tags!$A:$A,$A48,Itinerary_Tags!$B:$B,Filter_Options!$I$35))+IF(Filter_Options!$J$35="",0,COUNTIFS(Itinerary_Tags!$A:$A,$A48,Itinerary_Tags!$B:$B,Filter_Options!$J$35))+IF(Filter_Options!$K$35="",0,COUNTIFS(Itinerary_Tags!$A:$A,$A48,Itinerary_Tags!$B:$B,Filter_Options!$K$35)))&gt;0))</f>
      </c>
      <c r="AK48" s="10">
        <f>IF($A48="","",--((IF(Filter_Options!$I$36="",0,COUNTIFS(Itinerary_Tags!$A:$A,$A48,Itinerary_Tags!$B:$B,Filter_Options!$I$36))+IF(Filter_Options!$J$36="",0,COUNTIFS(Itinerary_Tags!$A:$A,$A48,Itinerary_Tags!$B:$B,Filter_Options!$J$36))+IF(Filter_Options!$K$36="",0,COUNTIFS(Itinerary_Tags!$A:$A,$A48,Itinerary_Tags!$B:$B,Filter_Options!$K$36)))&gt;0))</f>
      </c>
      <c r="AL48" s="10">
        <f>IF($A48="","",--((IF(Filter_Options!$I$37="",0,COUNTIFS(Itinerary_Tags!$A:$A,$A48,Itinerary_Tags!$B:$B,Filter_Options!$I$37))+IF(Filter_Options!$J$37="",0,COUNTIFS(Itinerary_Tags!$A:$A,$A48,Itinerary_Tags!$B:$B,Filter_Options!$J$37))+IF(Filter_Options!$K$37="",0,COUNTIFS(Itinerary_Tags!$A:$A,$A48,Itinerary_Tags!$B:$B,Filter_Options!$K$37)))&gt;0))</f>
      </c>
    </row>
    <row r="49" spans="1:38" x14ac:dyDescent="0.25">
      <c r="A49" s="7">
        <f>IF(Itineraries!A49="","",Itineraries!A49)</f>
      </c>
      <c r="B49" s="7">
        <f>IF(Itineraries!A49="","",Itineraries!C49)</f>
      </c>
      <c r="C49" s="10">
        <f>IF($A49="","",--(Itineraries!$J49=Filter_Options!$F$2))</f>
      </c>
      <c r="D49" s="10">
        <f>IF($A49="","",--(Itineraries!$J49=Filter_Options!$F$3))</f>
      </c>
      <c r="E49" s="10">
        <f>IF($A49="","",--(Itineraries!$J49=Filter_Options!$F$4))</f>
      </c>
      <c r="F49" s="10">
        <f>IF($A49="","",--(Itineraries!$J49=Filter_Options!$F$5))</f>
      </c>
      <c r="G49" s="10">
        <f>IF($A49="","",--(Itineraries!$J49=Filter_Options!$F$6))</f>
      </c>
      <c r="H49" s="10">
        <f>IF($A49="","",--(Itineraries!$J49=Filter_Options!$F$7))</f>
      </c>
      <c r="I49" s="10">
        <f>IF($A49="","",--AND(Itineraries!$K49&lt;=Filter_Options!$H$8,Itineraries!$L49&gt;=Filter_Options!$G$8))</f>
      </c>
      <c r="J49" s="10">
        <f>IF($A49="","",--AND(Itineraries!$K49&lt;=Filter_Options!$H$9,Itineraries!$L49&gt;=Filter_Options!$G$9))</f>
      </c>
      <c r="K49" s="10">
        <f>IF($A49="","",--AND(Itineraries!$K49&lt;=Filter_Options!$H$10,Itineraries!$L49&gt;=Filter_Options!$G$10))</f>
      </c>
      <c r="L49" s="10">
        <f>IF($A49="","",--AND(Itineraries!$K49&lt;=Filter_Options!$H$11,Itineraries!$L49&gt;=Filter_Options!$G$11))</f>
      </c>
      <c r="M49" s="10">
        <f>IF($A49="","",--AND(Itineraries!$K49&lt;=Filter_Options!$H$12,Itineraries!$L49&gt;=Filter_Options!$G$12))</f>
      </c>
      <c r="N49" s="10">
        <f>IF($A49="","",--AND(Itineraries!$K49&lt;=Filter_Options!$H$13,Itineraries!$L49&gt;=Filter_Options!$G$13))</f>
      </c>
      <c r="O49" s="10">
        <f>IF($A49="","",--AND(Itineraries!$E49&gt;=Filter_Options!$G$14,Itineraries!$E49&lt;=Filter_Options!$H$14))</f>
      </c>
      <c r="P49" s="10">
        <f>IF($A49="","",--AND(Itineraries!$E49&gt;=Filter_Options!$G$15,Itineraries!$E49&lt;=Filter_Options!$H$15))</f>
      </c>
      <c r="Q49" s="10">
        <f>IF($A49="","",--AND(Itineraries!$E49&gt;=Filter_Options!$G$16,Itineraries!$E49&lt;=Filter_Options!$H$16))</f>
      </c>
      <c r="R49" s="10">
        <f>IF($A49="","",--AND(Itineraries!$E49&gt;=Filter_Options!$G$17,Itineraries!$E49&lt;=Filter_Options!$H$17))</f>
      </c>
      <c r="S49" s="10">
        <f>IF($A49="","",--AND(Itineraries!$E49&gt;=Filter_Options!$G$18,Itineraries!$E49&lt;=Filter_Options!$H$18))</f>
      </c>
      <c r="T49" s="10">
        <f>IF($A49="","",--AND(Itineraries!$E49&gt;=Filter_Options!$G$19,Itineraries!$E49&lt;=Filter_Options!$H$19))</f>
      </c>
      <c r="U49" s="10">
        <f>IF($A49="","",--((IF(Filter_Options!$I$20="",0,COUNTIFS(Itinerary_Tags!$A:$A,$A49,Itinerary_Tags!$B:$B,Filter_Options!$I$20))+IF(Filter_Options!$J$20="",0,COUNTIFS(Itinerary_Tags!$A:$A,$A49,Itinerary_Tags!$B:$B,Filter_Options!$J$20))+IF(Filter_Options!$K$20="",0,COUNTIFS(Itinerary_Tags!$A:$A,$A49,Itinerary_Tags!$B:$B,Filter_Options!$K$20)))&gt;0))</f>
      </c>
      <c r="V49" s="10">
        <f>IF($A49="","",--((IF(Filter_Options!$I$21="",0,COUNTIFS(Itinerary_Tags!$A:$A,$A49,Itinerary_Tags!$B:$B,Filter_Options!$I$21))+IF(Filter_Options!$J$21="",0,COUNTIFS(Itinerary_Tags!$A:$A,$A49,Itinerary_Tags!$B:$B,Filter_Options!$J$21))+IF(Filter_Options!$K$21="",0,COUNTIFS(Itinerary_Tags!$A:$A,$A49,Itinerary_Tags!$B:$B,Filter_Options!$K$21)))&gt;0))</f>
      </c>
      <c r="W49" s="10">
        <f>IF($A49="","",--((IF(Filter_Options!$I$22="",0,COUNTIFS(Itinerary_Tags!$A:$A,$A49,Itinerary_Tags!$B:$B,Filter_Options!$I$22))+IF(Filter_Options!$J$22="",0,COUNTIFS(Itinerary_Tags!$A:$A,$A49,Itinerary_Tags!$B:$B,Filter_Options!$J$22))+IF(Filter_Options!$K$22="",0,COUNTIFS(Itinerary_Tags!$A:$A,$A49,Itinerary_Tags!$B:$B,Filter_Options!$K$22)))&gt;0))</f>
      </c>
      <c r="X49" s="10">
        <f>IF($A49="","",--((IF(Filter_Options!$I$23="",0,COUNTIFS(Itinerary_Tags!$A:$A,$A49,Itinerary_Tags!$B:$B,Filter_Options!$I$23))+IF(Filter_Options!$J$23="",0,COUNTIFS(Itinerary_Tags!$A:$A,$A49,Itinerary_Tags!$B:$B,Filter_Options!$J$23))+IF(Filter_Options!$K$23="",0,COUNTIFS(Itinerary_Tags!$A:$A,$A49,Itinerary_Tags!$B:$B,Filter_Options!$K$23)))&gt;0))</f>
      </c>
      <c r="Y49" s="10">
        <f>IF($A49="","",--((IF(Filter_Options!$I$24="",0,COUNTIFS(Itinerary_Tags!$A:$A,$A49,Itinerary_Tags!$B:$B,Filter_Options!$I$24))+IF(Filter_Options!$J$24="",0,COUNTIFS(Itinerary_Tags!$A:$A,$A49,Itinerary_Tags!$B:$B,Filter_Options!$J$24))+IF(Filter_Options!$K$24="",0,COUNTIFS(Itinerary_Tags!$A:$A,$A49,Itinerary_Tags!$B:$B,Filter_Options!$K$24)))&gt;0))</f>
      </c>
      <c r="Z49" s="10">
        <f>IF($A49="","",--((IF(Filter_Options!$I$25="",0,COUNTIFS(Itinerary_Tags!$A:$A,$A49,Itinerary_Tags!$B:$B,Filter_Options!$I$25))+IF(Filter_Options!$J$25="",0,COUNTIFS(Itinerary_Tags!$A:$A,$A49,Itinerary_Tags!$B:$B,Filter_Options!$J$25))+IF(Filter_Options!$K$25="",0,COUNTIFS(Itinerary_Tags!$A:$A,$A49,Itinerary_Tags!$B:$B,Filter_Options!$K$25)))&gt;0))</f>
      </c>
      <c r="AA49" s="10">
        <f>IF($A49="","",--((IF(Filter_Options!$I$26="",0,COUNTIFS(Itinerary_Tags!$A:$A,$A49,Itinerary_Tags!$B:$B,Filter_Options!$I$26))+IF(Filter_Options!$J$26="",0,COUNTIFS(Itinerary_Tags!$A:$A,$A49,Itinerary_Tags!$B:$B,Filter_Options!$J$26))+IF(Filter_Options!$K$26="",0,COUNTIFS(Itinerary_Tags!$A:$A,$A49,Itinerary_Tags!$B:$B,Filter_Options!$K$26)))&gt;0))</f>
      </c>
      <c r="AB49" s="10">
        <f>IF($A49="","",--((IF(Filter_Options!$I$27="",0,COUNTIFS(Itinerary_Tags!$A:$A,$A49,Itinerary_Tags!$B:$B,Filter_Options!$I$27))+IF(Filter_Options!$J$27="",0,COUNTIFS(Itinerary_Tags!$A:$A,$A49,Itinerary_Tags!$B:$B,Filter_Options!$J$27))+IF(Filter_Options!$K$27="",0,COUNTIFS(Itinerary_Tags!$A:$A,$A49,Itinerary_Tags!$B:$B,Filter_Options!$K$27)))&gt;0))</f>
      </c>
      <c r="AC49" s="10">
        <f>IF($A49="","",--((IF(Filter_Options!$I$28="",0,COUNTIFS(Itinerary_Tags!$A:$A,$A49,Itinerary_Tags!$B:$B,Filter_Options!$I$28))+IF(Filter_Options!$J$28="",0,COUNTIFS(Itinerary_Tags!$A:$A,$A49,Itinerary_Tags!$B:$B,Filter_Options!$J$28))+IF(Filter_Options!$K$28="",0,COUNTIFS(Itinerary_Tags!$A:$A,$A49,Itinerary_Tags!$B:$B,Filter_Options!$K$28)))&gt;0))</f>
      </c>
      <c r="AD49" s="10">
        <f>IF($A49="","",--((IF(Filter_Options!$I$29="",0,COUNTIFS(Itinerary_Tags!$A:$A,$A49,Itinerary_Tags!$B:$B,Filter_Options!$I$29))+IF(Filter_Options!$J$29="",0,COUNTIFS(Itinerary_Tags!$A:$A,$A49,Itinerary_Tags!$B:$B,Filter_Options!$J$29))+IF(Filter_Options!$K$29="",0,COUNTIFS(Itinerary_Tags!$A:$A,$A49,Itinerary_Tags!$B:$B,Filter_Options!$K$29)))&gt;0))</f>
      </c>
      <c r="AE49" s="10">
        <f>IF($A49="","",--((IF(Filter_Options!$I$30="",0,COUNTIFS(Itinerary_Tags!$A:$A,$A49,Itinerary_Tags!$B:$B,Filter_Options!$I$30))+IF(Filter_Options!$J$30="",0,COUNTIFS(Itinerary_Tags!$A:$A,$A49,Itinerary_Tags!$B:$B,Filter_Options!$J$30))+IF(Filter_Options!$K$30="",0,COUNTIFS(Itinerary_Tags!$A:$A,$A49,Itinerary_Tags!$B:$B,Filter_Options!$K$30)))&gt;0))</f>
      </c>
      <c r="AF49" s="10">
        <f>IF($A49="","",--((IF(Filter_Options!$I$31="",0,COUNTIFS(Itinerary_Tags!$A:$A,$A49,Itinerary_Tags!$B:$B,Filter_Options!$I$31))+IF(Filter_Options!$J$31="",0,COUNTIFS(Itinerary_Tags!$A:$A,$A49,Itinerary_Tags!$B:$B,Filter_Options!$J$31))+IF(Filter_Options!$K$31="",0,COUNTIFS(Itinerary_Tags!$A:$A,$A49,Itinerary_Tags!$B:$B,Filter_Options!$K$31)))&gt;0))</f>
      </c>
      <c r="AG49" s="10">
        <f>IF($A49="","",--((IF(Filter_Options!$I$32="",0,COUNTIFS(Itinerary_Tags!$A:$A,$A49,Itinerary_Tags!$B:$B,Filter_Options!$I$32))+IF(Filter_Options!$J$32="",0,COUNTIFS(Itinerary_Tags!$A:$A,$A49,Itinerary_Tags!$B:$B,Filter_Options!$J$32))+IF(Filter_Options!$K$32="",0,COUNTIFS(Itinerary_Tags!$A:$A,$A49,Itinerary_Tags!$B:$B,Filter_Options!$K$32)))&gt;0))</f>
      </c>
      <c r="AH49" s="10">
        <f>IF($A49="","",--((IF(Filter_Options!$I$33="",0,COUNTIFS(Itinerary_Tags!$A:$A,$A49,Itinerary_Tags!$B:$B,Filter_Options!$I$33))+IF(Filter_Options!$J$33="",0,COUNTIFS(Itinerary_Tags!$A:$A,$A49,Itinerary_Tags!$B:$B,Filter_Options!$J$33))+IF(Filter_Options!$K$33="",0,COUNTIFS(Itinerary_Tags!$A:$A,$A49,Itinerary_Tags!$B:$B,Filter_Options!$K$33)))&gt;0))</f>
      </c>
      <c r="AI49" s="10">
        <f>IF($A49="","",--((IF(Filter_Options!$I$34="",0,COUNTIFS(Itinerary_Tags!$A:$A,$A49,Itinerary_Tags!$B:$B,Filter_Options!$I$34))+IF(Filter_Options!$J$34="",0,COUNTIFS(Itinerary_Tags!$A:$A,$A49,Itinerary_Tags!$B:$B,Filter_Options!$J$34))+IF(Filter_Options!$K$34="",0,COUNTIFS(Itinerary_Tags!$A:$A,$A49,Itinerary_Tags!$B:$B,Filter_Options!$K$34)))&gt;0))</f>
      </c>
      <c r="AJ49" s="10">
        <f>IF($A49="","",--((IF(Filter_Options!$I$35="",0,COUNTIFS(Itinerary_Tags!$A:$A,$A49,Itinerary_Tags!$B:$B,Filter_Options!$I$35))+IF(Filter_Options!$J$35="",0,COUNTIFS(Itinerary_Tags!$A:$A,$A49,Itinerary_Tags!$B:$B,Filter_Options!$J$35))+IF(Filter_Options!$K$35="",0,COUNTIFS(Itinerary_Tags!$A:$A,$A49,Itinerary_Tags!$B:$B,Filter_Options!$K$35)))&gt;0))</f>
      </c>
      <c r="AK49" s="10">
        <f>IF($A49="","",--((IF(Filter_Options!$I$36="",0,COUNTIFS(Itinerary_Tags!$A:$A,$A49,Itinerary_Tags!$B:$B,Filter_Options!$I$36))+IF(Filter_Options!$J$36="",0,COUNTIFS(Itinerary_Tags!$A:$A,$A49,Itinerary_Tags!$B:$B,Filter_Options!$J$36))+IF(Filter_Options!$K$36="",0,COUNTIFS(Itinerary_Tags!$A:$A,$A49,Itinerary_Tags!$B:$B,Filter_Options!$K$36)))&gt;0))</f>
      </c>
      <c r="AL49" s="10">
        <f>IF($A49="","",--((IF(Filter_Options!$I$37="",0,COUNTIFS(Itinerary_Tags!$A:$A,$A49,Itinerary_Tags!$B:$B,Filter_Options!$I$37))+IF(Filter_Options!$J$37="",0,COUNTIFS(Itinerary_Tags!$A:$A,$A49,Itinerary_Tags!$B:$B,Filter_Options!$J$37))+IF(Filter_Options!$K$37="",0,COUNTIFS(Itinerary_Tags!$A:$A,$A49,Itinerary_Tags!$B:$B,Filter_Options!$K$37)))&gt;0))</f>
      </c>
    </row>
    <row r="50" spans="1:38" x14ac:dyDescent="0.25">
      <c r="A50" s="7">
        <f>IF(Itineraries!A50="","",Itineraries!A50)</f>
      </c>
      <c r="B50" s="7">
        <f>IF(Itineraries!A50="","",Itineraries!C50)</f>
      </c>
      <c r="C50" s="10">
        <f>IF($A50="","",--(Itineraries!$J50=Filter_Options!$F$2))</f>
      </c>
      <c r="D50" s="10">
        <f>IF($A50="","",--(Itineraries!$J50=Filter_Options!$F$3))</f>
      </c>
      <c r="E50" s="10">
        <f>IF($A50="","",--(Itineraries!$J50=Filter_Options!$F$4))</f>
      </c>
      <c r="F50" s="10">
        <f>IF($A50="","",--(Itineraries!$J50=Filter_Options!$F$5))</f>
      </c>
      <c r="G50" s="10">
        <f>IF($A50="","",--(Itineraries!$J50=Filter_Options!$F$6))</f>
      </c>
      <c r="H50" s="10">
        <f>IF($A50="","",--(Itineraries!$J50=Filter_Options!$F$7))</f>
      </c>
      <c r="I50" s="10">
        <f>IF($A50="","",--AND(Itineraries!$K50&lt;=Filter_Options!$H$8,Itineraries!$L50&gt;=Filter_Options!$G$8))</f>
      </c>
      <c r="J50" s="10">
        <f>IF($A50="","",--AND(Itineraries!$K50&lt;=Filter_Options!$H$9,Itineraries!$L50&gt;=Filter_Options!$G$9))</f>
      </c>
      <c r="K50" s="10">
        <f>IF($A50="","",--AND(Itineraries!$K50&lt;=Filter_Options!$H$10,Itineraries!$L50&gt;=Filter_Options!$G$10))</f>
      </c>
      <c r="L50" s="10">
        <f>IF($A50="","",--AND(Itineraries!$K50&lt;=Filter_Options!$H$11,Itineraries!$L50&gt;=Filter_Options!$G$11))</f>
      </c>
      <c r="M50" s="10">
        <f>IF($A50="","",--AND(Itineraries!$K50&lt;=Filter_Options!$H$12,Itineraries!$L50&gt;=Filter_Options!$G$12))</f>
      </c>
      <c r="N50" s="10">
        <f>IF($A50="","",--AND(Itineraries!$K50&lt;=Filter_Options!$H$13,Itineraries!$L50&gt;=Filter_Options!$G$13))</f>
      </c>
      <c r="O50" s="10">
        <f>IF($A50="","",--AND(Itineraries!$E50&gt;=Filter_Options!$G$14,Itineraries!$E50&lt;=Filter_Options!$H$14))</f>
      </c>
      <c r="P50" s="10">
        <f>IF($A50="","",--AND(Itineraries!$E50&gt;=Filter_Options!$G$15,Itineraries!$E50&lt;=Filter_Options!$H$15))</f>
      </c>
      <c r="Q50" s="10">
        <f>IF($A50="","",--AND(Itineraries!$E50&gt;=Filter_Options!$G$16,Itineraries!$E50&lt;=Filter_Options!$H$16))</f>
      </c>
      <c r="R50" s="10">
        <f>IF($A50="","",--AND(Itineraries!$E50&gt;=Filter_Options!$G$17,Itineraries!$E50&lt;=Filter_Options!$H$17))</f>
      </c>
      <c r="S50" s="10">
        <f>IF($A50="","",--AND(Itineraries!$E50&gt;=Filter_Options!$G$18,Itineraries!$E50&lt;=Filter_Options!$H$18))</f>
      </c>
      <c r="T50" s="10">
        <f>IF($A50="","",--AND(Itineraries!$E50&gt;=Filter_Options!$G$19,Itineraries!$E50&lt;=Filter_Options!$H$19))</f>
      </c>
      <c r="U50" s="10">
        <f>IF($A50="","",--((IF(Filter_Options!$I$20="",0,COUNTIFS(Itinerary_Tags!$A:$A,$A50,Itinerary_Tags!$B:$B,Filter_Options!$I$20))+IF(Filter_Options!$J$20="",0,COUNTIFS(Itinerary_Tags!$A:$A,$A50,Itinerary_Tags!$B:$B,Filter_Options!$J$20))+IF(Filter_Options!$K$20="",0,COUNTIFS(Itinerary_Tags!$A:$A,$A50,Itinerary_Tags!$B:$B,Filter_Options!$K$20)))&gt;0))</f>
      </c>
      <c r="V50" s="10">
        <f>IF($A50="","",--((IF(Filter_Options!$I$21="",0,COUNTIFS(Itinerary_Tags!$A:$A,$A50,Itinerary_Tags!$B:$B,Filter_Options!$I$21))+IF(Filter_Options!$J$21="",0,COUNTIFS(Itinerary_Tags!$A:$A,$A50,Itinerary_Tags!$B:$B,Filter_Options!$J$21))+IF(Filter_Options!$K$21="",0,COUNTIFS(Itinerary_Tags!$A:$A,$A50,Itinerary_Tags!$B:$B,Filter_Options!$K$21)))&gt;0))</f>
      </c>
      <c r="W50" s="10">
        <f>IF($A50="","",--((IF(Filter_Options!$I$22="",0,COUNTIFS(Itinerary_Tags!$A:$A,$A50,Itinerary_Tags!$B:$B,Filter_Options!$I$22))+IF(Filter_Options!$J$22="",0,COUNTIFS(Itinerary_Tags!$A:$A,$A50,Itinerary_Tags!$B:$B,Filter_Options!$J$22))+IF(Filter_Options!$K$22="",0,COUNTIFS(Itinerary_Tags!$A:$A,$A50,Itinerary_Tags!$B:$B,Filter_Options!$K$22)))&gt;0))</f>
      </c>
      <c r="X50" s="10">
        <f>IF($A50="","",--((IF(Filter_Options!$I$23="",0,COUNTIFS(Itinerary_Tags!$A:$A,$A50,Itinerary_Tags!$B:$B,Filter_Options!$I$23))+IF(Filter_Options!$J$23="",0,COUNTIFS(Itinerary_Tags!$A:$A,$A50,Itinerary_Tags!$B:$B,Filter_Options!$J$23))+IF(Filter_Options!$K$23="",0,COUNTIFS(Itinerary_Tags!$A:$A,$A50,Itinerary_Tags!$B:$B,Filter_Options!$K$23)))&gt;0))</f>
      </c>
      <c r="Y50" s="10">
        <f>IF($A50="","",--((IF(Filter_Options!$I$24="",0,COUNTIFS(Itinerary_Tags!$A:$A,$A50,Itinerary_Tags!$B:$B,Filter_Options!$I$24))+IF(Filter_Options!$J$24="",0,COUNTIFS(Itinerary_Tags!$A:$A,$A50,Itinerary_Tags!$B:$B,Filter_Options!$J$24))+IF(Filter_Options!$K$24="",0,COUNTIFS(Itinerary_Tags!$A:$A,$A50,Itinerary_Tags!$B:$B,Filter_Options!$K$24)))&gt;0))</f>
      </c>
      <c r="Z50" s="10">
        <f>IF($A50="","",--((IF(Filter_Options!$I$25="",0,COUNTIFS(Itinerary_Tags!$A:$A,$A50,Itinerary_Tags!$B:$B,Filter_Options!$I$25))+IF(Filter_Options!$J$25="",0,COUNTIFS(Itinerary_Tags!$A:$A,$A50,Itinerary_Tags!$B:$B,Filter_Options!$J$25))+IF(Filter_Options!$K$25="",0,COUNTIFS(Itinerary_Tags!$A:$A,$A50,Itinerary_Tags!$B:$B,Filter_Options!$K$25)))&gt;0))</f>
      </c>
      <c r="AA50" s="10">
        <f>IF($A50="","",--((IF(Filter_Options!$I$26="",0,COUNTIFS(Itinerary_Tags!$A:$A,$A50,Itinerary_Tags!$B:$B,Filter_Options!$I$26))+IF(Filter_Options!$J$26="",0,COUNTIFS(Itinerary_Tags!$A:$A,$A50,Itinerary_Tags!$B:$B,Filter_Options!$J$26))+IF(Filter_Options!$K$26="",0,COUNTIFS(Itinerary_Tags!$A:$A,$A50,Itinerary_Tags!$B:$B,Filter_Options!$K$26)))&gt;0))</f>
      </c>
      <c r="AB50" s="10">
        <f>IF($A50="","",--((IF(Filter_Options!$I$27="",0,COUNTIFS(Itinerary_Tags!$A:$A,$A50,Itinerary_Tags!$B:$B,Filter_Options!$I$27))+IF(Filter_Options!$J$27="",0,COUNTIFS(Itinerary_Tags!$A:$A,$A50,Itinerary_Tags!$B:$B,Filter_Options!$J$27))+IF(Filter_Options!$K$27="",0,COUNTIFS(Itinerary_Tags!$A:$A,$A50,Itinerary_Tags!$B:$B,Filter_Options!$K$27)))&gt;0))</f>
      </c>
      <c r="AC50" s="10">
        <f>IF($A50="","",--((IF(Filter_Options!$I$28="",0,COUNTIFS(Itinerary_Tags!$A:$A,$A50,Itinerary_Tags!$B:$B,Filter_Options!$I$28))+IF(Filter_Options!$J$28="",0,COUNTIFS(Itinerary_Tags!$A:$A,$A50,Itinerary_Tags!$B:$B,Filter_Options!$J$28))+IF(Filter_Options!$K$28="",0,COUNTIFS(Itinerary_Tags!$A:$A,$A50,Itinerary_Tags!$B:$B,Filter_Options!$K$28)))&gt;0))</f>
      </c>
      <c r="AD50" s="10">
        <f>IF($A50="","",--((IF(Filter_Options!$I$29="",0,COUNTIFS(Itinerary_Tags!$A:$A,$A50,Itinerary_Tags!$B:$B,Filter_Options!$I$29))+IF(Filter_Options!$J$29="",0,COUNTIFS(Itinerary_Tags!$A:$A,$A50,Itinerary_Tags!$B:$B,Filter_Options!$J$29))+IF(Filter_Options!$K$29="",0,COUNTIFS(Itinerary_Tags!$A:$A,$A50,Itinerary_Tags!$B:$B,Filter_Options!$K$29)))&gt;0))</f>
      </c>
      <c r="AE50" s="10">
        <f>IF($A50="","",--((IF(Filter_Options!$I$30="",0,COUNTIFS(Itinerary_Tags!$A:$A,$A50,Itinerary_Tags!$B:$B,Filter_Options!$I$30))+IF(Filter_Options!$J$30="",0,COUNTIFS(Itinerary_Tags!$A:$A,$A50,Itinerary_Tags!$B:$B,Filter_Options!$J$30))+IF(Filter_Options!$K$30="",0,COUNTIFS(Itinerary_Tags!$A:$A,$A50,Itinerary_Tags!$B:$B,Filter_Options!$K$30)))&gt;0))</f>
      </c>
      <c r="AF50" s="10">
        <f>IF($A50="","",--((IF(Filter_Options!$I$31="",0,COUNTIFS(Itinerary_Tags!$A:$A,$A50,Itinerary_Tags!$B:$B,Filter_Options!$I$31))+IF(Filter_Options!$J$31="",0,COUNTIFS(Itinerary_Tags!$A:$A,$A50,Itinerary_Tags!$B:$B,Filter_Options!$J$31))+IF(Filter_Options!$K$31="",0,COUNTIFS(Itinerary_Tags!$A:$A,$A50,Itinerary_Tags!$B:$B,Filter_Options!$K$31)))&gt;0))</f>
      </c>
      <c r="AG50" s="10">
        <f>IF($A50="","",--((IF(Filter_Options!$I$32="",0,COUNTIFS(Itinerary_Tags!$A:$A,$A50,Itinerary_Tags!$B:$B,Filter_Options!$I$32))+IF(Filter_Options!$J$32="",0,COUNTIFS(Itinerary_Tags!$A:$A,$A50,Itinerary_Tags!$B:$B,Filter_Options!$J$32))+IF(Filter_Options!$K$32="",0,COUNTIFS(Itinerary_Tags!$A:$A,$A50,Itinerary_Tags!$B:$B,Filter_Options!$K$32)))&gt;0))</f>
      </c>
      <c r="AH50" s="10">
        <f>IF($A50="","",--((IF(Filter_Options!$I$33="",0,COUNTIFS(Itinerary_Tags!$A:$A,$A50,Itinerary_Tags!$B:$B,Filter_Options!$I$33))+IF(Filter_Options!$J$33="",0,COUNTIFS(Itinerary_Tags!$A:$A,$A50,Itinerary_Tags!$B:$B,Filter_Options!$J$33))+IF(Filter_Options!$K$33="",0,COUNTIFS(Itinerary_Tags!$A:$A,$A50,Itinerary_Tags!$B:$B,Filter_Options!$K$33)))&gt;0))</f>
      </c>
      <c r="AI50" s="10">
        <f>IF($A50="","",--((IF(Filter_Options!$I$34="",0,COUNTIFS(Itinerary_Tags!$A:$A,$A50,Itinerary_Tags!$B:$B,Filter_Options!$I$34))+IF(Filter_Options!$J$34="",0,COUNTIFS(Itinerary_Tags!$A:$A,$A50,Itinerary_Tags!$B:$B,Filter_Options!$J$34))+IF(Filter_Options!$K$34="",0,COUNTIFS(Itinerary_Tags!$A:$A,$A50,Itinerary_Tags!$B:$B,Filter_Options!$K$34)))&gt;0))</f>
      </c>
      <c r="AJ50" s="10">
        <f>IF($A50="","",--((IF(Filter_Options!$I$35="",0,COUNTIFS(Itinerary_Tags!$A:$A,$A50,Itinerary_Tags!$B:$B,Filter_Options!$I$35))+IF(Filter_Options!$J$35="",0,COUNTIFS(Itinerary_Tags!$A:$A,$A50,Itinerary_Tags!$B:$B,Filter_Options!$J$35))+IF(Filter_Options!$K$35="",0,COUNTIFS(Itinerary_Tags!$A:$A,$A50,Itinerary_Tags!$B:$B,Filter_Options!$K$35)))&gt;0))</f>
      </c>
      <c r="AK50" s="10">
        <f>IF($A50="","",--((IF(Filter_Options!$I$36="",0,COUNTIFS(Itinerary_Tags!$A:$A,$A50,Itinerary_Tags!$B:$B,Filter_Options!$I$36))+IF(Filter_Options!$J$36="",0,COUNTIFS(Itinerary_Tags!$A:$A,$A50,Itinerary_Tags!$B:$B,Filter_Options!$J$36))+IF(Filter_Options!$K$36="",0,COUNTIFS(Itinerary_Tags!$A:$A,$A50,Itinerary_Tags!$B:$B,Filter_Options!$K$36)))&gt;0))</f>
      </c>
      <c r="AL50" s="10">
        <f>IF($A50="","",--((IF(Filter_Options!$I$37="",0,COUNTIFS(Itinerary_Tags!$A:$A,$A50,Itinerary_Tags!$B:$B,Filter_Options!$I$37))+IF(Filter_Options!$J$37="",0,COUNTIFS(Itinerary_Tags!$A:$A,$A50,Itinerary_Tags!$B:$B,Filter_Options!$J$37))+IF(Filter_Options!$K$37="",0,COUNTIFS(Itinerary_Tags!$A:$A,$A50,Itinerary_Tags!$B:$B,Filter_Options!$K$37)))&gt;0))</f>
      </c>
    </row>
    <row r="51" spans="1:38" x14ac:dyDescent="0.25">
      <c r="A51" s="7">
        <f>IF(Itineraries!A51="","",Itineraries!A51)</f>
      </c>
      <c r="B51" s="7">
        <f>IF(Itineraries!A51="","",Itineraries!C51)</f>
      </c>
      <c r="C51" s="10">
        <f>IF($A51="","",--(Itineraries!$J51=Filter_Options!$F$2))</f>
      </c>
      <c r="D51" s="10">
        <f>IF($A51="","",--(Itineraries!$J51=Filter_Options!$F$3))</f>
      </c>
      <c r="E51" s="10">
        <f>IF($A51="","",--(Itineraries!$J51=Filter_Options!$F$4))</f>
      </c>
      <c r="F51" s="10">
        <f>IF($A51="","",--(Itineraries!$J51=Filter_Options!$F$5))</f>
      </c>
      <c r="G51" s="10">
        <f>IF($A51="","",--(Itineraries!$J51=Filter_Options!$F$6))</f>
      </c>
      <c r="H51" s="10">
        <f>IF($A51="","",--(Itineraries!$J51=Filter_Options!$F$7))</f>
      </c>
      <c r="I51" s="10">
        <f>IF($A51="","",--AND(Itineraries!$K51&lt;=Filter_Options!$H$8,Itineraries!$L51&gt;=Filter_Options!$G$8))</f>
      </c>
      <c r="J51" s="10">
        <f>IF($A51="","",--AND(Itineraries!$K51&lt;=Filter_Options!$H$9,Itineraries!$L51&gt;=Filter_Options!$G$9))</f>
      </c>
      <c r="K51" s="10">
        <f>IF($A51="","",--AND(Itineraries!$K51&lt;=Filter_Options!$H$10,Itineraries!$L51&gt;=Filter_Options!$G$10))</f>
      </c>
      <c r="L51" s="10">
        <f>IF($A51="","",--AND(Itineraries!$K51&lt;=Filter_Options!$H$11,Itineraries!$L51&gt;=Filter_Options!$G$11))</f>
      </c>
      <c r="M51" s="10">
        <f>IF($A51="","",--AND(Itineraries!$K51&lt;=Filter_Options!$H$12,Itineraries!$L51&gt;=Filter_Options!$G$12))</f>
      </c>
      <c r="N51" s="10">
        <f>IF($A51="","",--AND(Itineraries!$K51&lt;=Filter_Options!$H$13,Itineraries!$L51&gt;=Filter_Options!$G$13))</f>
      </c>
      <c r="O51" s="10">
        <f>IF($A51="","",--AND(Itineraries!$E51&gt;=Filter_Options!$G$14,Itineraries!$E51&lt;=Filter_Options!$H$14))</f>
      </c>
      <c r="P51" s="10">
        <f>IF($A51="","",--AND(Itineraries!$E51&gt;=Filter_Options!$G$15,Itineraries!$E51&lt;=Filter_Options!$H$15))</f>
      </c>
      <c r="Q51" s="10">
        <f>IF($A51="","",--AND(Itineraries!$E51&gt;=Filter_Options!$G$16,Itineraries!$E51&lt;=Filter_Options!$H$16))</f>
      </c>
      <c r="R51" s="10">
        <f>IF($A51="","",--AND(Itineraries!$E51&gt;=Filter_Options!$G$17,Itineraries!$E51&lt;=Filter_Options!$H$17))</f>
      </c>
      <c r="S51" s="10">
        <f>IF($A51="","",--AND(Itineraries!$E51&gt;=Filter_Options!$G$18,Itineraries!$E51&lt;=Filter_Options!$H$18))</f>
      </c>
      <c r="T51" s="10">
        <f>IF($A51="","",--AND(Itineraries!$E51&gt;=Filter_Options!$G$19,Itineraries!$E51&lt;=Filter_Options!$H$19))</f>
      </c>
      <c r="U51" s="10">
        <f>IF($A51="","",--((IF(Filter_Options!$I$20="",0,COUNTIFS(Itinerary_Tags!$A:$A,$A51,Itinerary_Tags!$B:$B,Filter_Options!$I$20))+IF(Filter_Options!$J$20="",0,COUNTIFS(Itinerary_Tags!$A:$A,$A51,Itinerary_Tags!$B:$B,Filter_Options!$J$20))+IF(Filter_Options!$K$20="",0,COUNTIFS(Itinerary_Tags!$A:$A,$A51,Itinerary_Tags!$B:$B,Filter_Options!$K$20)))&gt;0))</f>
      </c>
      <c r="V51" s="10">
        <f>IF($A51="","",--((IF(Filter_Options!$I$21="",0,COUNTIFS(Itinerary_Tags!$A:$A,$A51,Itinerary_Tags!$B:$B,Filter_Options!$I$21))+IF(Filter_Options!$J$21="",0,COUNTIFS(Itinerary_Tags!$A:$A,$A51,Itinerary_Tags!$B:$B,Filter_Options!$J$21))+IF(Filter_Options!$K$21="",0,COUNTIFS(Itinerary_Tags!$A:$A,$A51,Itinerary_Tags!$B:$B,Filter_Options!$K$21)))&gt;0))</f>
      </c>
      <c r="W51" s="10">
        <f>IF($A51="","",--((IF(Filter_Options!$I$22="",0,COUNTIFS(Itinerary_Tags!$A:$A,$A51,Itinerary_Tags!$B:$B,Filter_Options!$I$22))+IF(Filter_Options!$J$22="",0,COUNTIFS(Itinerary_Tags!$A:$A,$A51,Itinerary_Tags!$B:$B,Filter_Options!$J$22))+IF(Filter_Options!$K$22="",0,COUNTIFS(Itinerary_Tags!$A:$A,$A51,Itinerary_Tags!$B:$B,Filter_Options!$K$22)))&gt;0))</f>
      </c>
      <c r="X51" s="10">
        <f>IF($A51="","",--((IF(Filter_Options!$I$23="",0,COUNTIFS(Itinerary_Tags!$A:$A,$A51,Itinerary_Tags!$B:$B,Filter_Options!$I$23))+IF(Filter_Options!$J$23="",0,COUNTIFS(Itinerary_Tags!$A:$A,$A51,Itinerary_Tags!$B:$B,Filter_Options!$J$23))+IF(Filter_Options!$K$23="",0,COUNTIFS(Itinerary_Tags!$A:$A,$A51,Itinerary_Tags!$B:$B,Filter_Options!$K$23)))&gt;0))</f>
      </c>
      <c r="Y51" s="10">
        <f>IF($A51="","",--((IF(Filter_Options!$I$24="",0,COUNTIFS(Itinerary_Tags!$A:$A,$A51,Itinerary_Tags!$B:$B,Filter_Options!$I$24))+IF(Filter_Options!$J$24="",0,COUNTIFS(Itinerary_Tags!$A:$A,$A51,Itinerary_Tags!$B:$B,Filter_Options!$J$24))+IF(Filter_Options!$K$24="",0,COUNTIFS(Itinerary_Tags!$A:$A,$A51,Itinerary_Tags!$B:$B,Filter_Options!$K$24)))&gt;0))</f>
      </c>
      <c r="Z51" s="10">
        <f>IF($A51="","",--((IF(Filter_Options!$I$25="",0,COUNTIFS(Itinerary_Tags!$A:$A,$A51,Itinerary_Tags!$B:$B,Filter_Options!$I$25))+IF(Filter_Options!$J$25="",0,COUNTIFS(Itinerary_Tags!$A:$A,$A51,Itinerary_Tags!$B:$B,Filter_Options!$J$25))+IF(Filter_Options!$K$25="",0,COUNTIFS(Itinerary_Tags!$A:$A,$A51,Itinerary_Tags!$B:$B,Filter_Options!$K$25)))&gt;0))</f>
      </c>
      <c r="AA51" s="10">
        <f>IF($A51="","",--((IF(Filter_Options!$I$26="",0,COUNTIFS(Itinerary_Tags!$A:$A,$A51,Itinerary_Tags!$B:$B,Filter_Options!$I$26))+IF(Filter_Options!$J$26="",0,COUNTIFS(Itinerary_Tags!$A:$A,$A51,Itinerary_Tags!$B:$B,Filter_Options!$J$26))+IF(Filter_Options!$K$26="",0,COUNTIFS(Itinerary_Tags!$A:$A,$A51,Itinerary_Tags!$B:$B,Filter_Options!$K$26)))&gt;0))</f>
      </c>
      <c r="AB51" s="10">
        <f>IF($A51="","",--((IF(Filter_Options!$I$27="",0,COUNTIFS(Itinerary_Tags!$A:$A,$A51,Itinerary_Tags!$B:$B,Filter_Options!$I$27))+IF(Filter_Options!$J$27="",0,COUNTIFS(Itinerary_Tags!$A:$A,$A51,Itinerary_Tags!$B:$B,Filter_Options!$J$27))+IF(Filter_Options!$K$27="",0,COUNTIFS(Itinerary_Tags!$A:$A,$A51,Itinerary_Tags!$B:$B,Filter_Options!$K$27)))&gt;0))</f>
      </c>
      <c r="AC51" s="10">
        <f>IF($A51="","",--((IF(Filter_Options!$I$28="",0,COUNTIFS(Itinerary_Tags!$A:$A,$A51,Itinerary_Tags!$B:$B,Filter_Options!$I$28))+IF(Filter_Options!$J$28="",0,COUNTIFS(Itinerary_Tags!$A:$A,$A51,Itinerary_Tags!$B:$B,Filter_Options!$J$28))+IF(Filter_Options!$K$28="",0,COUNTIFS(Itinerary_Tags!$A:$A,$A51,Itinerary_Tags!$B:$B,Filter_Options!$K$28)))&gt;0))</f>
      </c>
      <c r="AD51" s="10">
        <f>IF($A51="","",--((IF(Filter_Options!$I$29="",0,COUNTIFS(Itinerary_Tags!$A:$A,$A51,Itinerary_Tags!$B:$B,Filter_Options!$I$29))+IF(Filter_Options!$J$29="",0,COUNTIFS(Itinerary_Tags!$A:$A,$A51,Itinerary_Tags!$B:$B,Filter_Options!$J$29))+IF(Filter_Options!$K$29="",0,COUNTIFS(Itinerary_Tags!$A:$A,$A51,Itinerary_Tags!$B:$B,Filter_Options!$K$29)))&gt;0))</f>
      </c>
      <c r="AE51" s="10">
        <f>IF($A51="","",--((IF(Filter_Options!$I$30="",0,COUNTIFS(Itinerary_Tags!$A:$A,$A51,Itinerary_Tags!$B:$B,Filter_Options!$I$30))+IF(Filter_Options!$J$30="",0,COUNTIFS(Itinerary_Tags!$A:$A,$A51,Itinerary_Tags!$B:$B,Filter_Options!$J$30))+IF(Filter_Options!$K$30="",0,COUNTIFS(Itinerary_Tags!$A:$A,$A51,Itinerary_Tags!$B:$B,Filter_Options!$K$30)))&gt;0))</f>
      </c>
      <c r="AF51" s="10">
        <f>IF($A51="","",--((IF(Filter_Options!$I$31="",0,COUNTIFS(Itinerary_Tags!$A:$A,$A51,Itinerary_Tags!$B:$B,Filter_Options!$I$31))+IF(Filter_Options!$J$31="",0,COUNTIFS(Itinerary_Tags!$A:$A,$A51,Itinerary_Tags!$B:$B,Filter_Options!$J$31))+IF(Filter_Options!$K$31="",0,COUNTIFS(Itinerary_Tags!$A:$A,$A51,Itinerary_Tags!$B:$B,Filter_Options!$K$31)))&gt;0))</f>
      </c>
      <c r="AG51" s="10">
        <f>IF($A51="","",--((IF(Filter_Options!$I$32="",0,COUNTIFS(Itinerary_Tags!$A:$A,$A51,Itinerary_Tags!$B:$B,Filter_Options!$I$32))+IF(Filter_Options!$J$32="",0,COUNTIFS(Itinerary_Tags!$A:$A,$A51,Itinerary_Tags!$B:$B,Filter_Options!$J$32))+IF(Filter_Options!$K$32="",0,COUNTIFS(Itinerary_Tags!$A:$A,$A51,Itinerary_Tags!$B:$B,Filter_Options!$K$32)))&gt;0))</f>
      </c>
      <c r="AH51" s="10">
        <f>IF($A51="","",--((IF(Filter_Options!$I$33="",0,COUNTIFS(Itinerary_Tags!$A:$A,$A51,Itinerary_Tags!$B:$B,Filter_Options!$I$33))+IF(Filter_Options!$J$33="",0,COUNTIFS(Itinerary_Tags!$A:$A,$A51,Itinerary_Tags!$B:$B,Filter_Options!$J$33))+IF(Filter_Options!$K$33="",0,COUNTIFS(Itinerary_Tags!$A:$A,$A51,Itinerary_Tags!$B:$B,Filter_Options!$K$33)))&gt;0))</f>
      </c>
      <c r="AI51" s="10">
        <f>IF($A51="","",--((IF(Filter_Options!$I$34="",0,COUNTIFS(Itinerary_Tags!$A:$A,$A51,Itinerary_Tags!$B:$B,Filter_Options!$I$34))+IF(Filter_Options!$J$34="",0,COUNTIFS(Itinerary_Tags!$A:$A,$A51,Itinerary_Tags!$B:$B,Filter_Options!$J$34))+IF(Filter_Options!$K$34="",0,COUNTIFS(Itinerary_Tags!$A:$A,$A51,Itinerary_Tags!$B:$B,Filter_Options!$K$34)))&gt;0))</f>
      </c>
      <c r="AJ51" s="10">
        <f>IF($A51="","",--((IF(Filter_Options!$I$35="",0,COUNTIFS(Itinerary_Tags!$A:$A,$A51,Itinerary_Tags!$B:$B,Filter_Options!$I$35))+IF(Filter_Options!$J$35="",0,COUNTIFS(Itinerary_Tags!$A:$A,$A51,Itinerary_Tags!$B:$B,Filter_Options!$J$35))+IF(Filter_Options!$K$35="",0,COUNTIFS(Itinerary_Tags!$A:$A,$A51,Itinerary_Tags!$B:$B,Filter_Options!$K$35)))&gt;0))</f>
      </c>
      <c r="AK51" s="10">
        <f>IF($A51="","",--((IF(Filter_Options!$I$36="",0,COUNTIFS(Itinerary_Tags!$A:$A,$A51,Itinerary_Tags!$B:$B,Filter_Options!$I$36))+IF(Filter_Options!$J$36="",0,COUNTIFS(Itinerary_Tags!$A:$A,$A51,Itinerary_Tags!$B:$B,Filter_Options!$J$36))+IF(Filter_Options!$K$36="",0,COUNTIFS(Itinerary_Tags!$A:$A,$A51,Itinerary_Tags!$B:$B,Filter_Options!$K$36)))&gt;0))</f>
      </c>
      <c r="AL51" s="10">
        <f>IF($A51="","",--((IF(Filter_Options!$I$37="",0,COUNTIFS(Itinerary_Tags!$A:$A,$A51,Itinerary_Tags!$B:$B,Filter_Options!$I$37))+IF(Filter_Options!$J$37="",0,COUNTIFS(Itinerary_Tags!$A:$A,$A51,Itinerary_Tags!$B:$B,Filter_Options!$J$37))+IF(Filter_Options!$K$37="",0,COUNTIFS(Itinerary_Tags!$A:$A,$A51,Itinerary_Tags!$B:$B,Filter_Options!$K$37)))&gt;0))</f>
      </c>
    </row>
    <row r="52" spans="1:38" x14ac:dyDescent="0.25">
      <c r="A52" s="7">
        <f>IF(Itineraries!A52="","",Itineraries!A52)</f>
      </c>
      <c r="B52" s="7">
        <f>IF(Itineraries!A52="","",Itineraries!C52)</f>
      </c>
      <c r="C52" s="10">
        <f>IF($A52="","",--(Itineraries!$J52=Filter_Options!$F$2))</f>
      </c>
      <c r="D52" s="10">
        <f>IF($A52="","",--(Itineraries!$J52=Filter_Options!$F$3))</f>
      </c>
      <c r="E52" s="10">
        <f>IF($A52="","",--(Itineraries!$J52=Filter_Options!$F$4))</f>
      </c>
      <c r="F52" s="10">
        <f>IF($A52="","",--(Itineraries!$J52=Filter_Options!$F$5))</f>
      </c>
      <c r="G52" s="10">
        <f>IF($A52="","",--(Itineraries!$J52=Filter_Options!$F$6))</f>
      </c>
      <c r="H52" s="10">
        <f>IF($A52="","",--(Itineraries!$J52=Filter_Options!$F$7))</f>
      </c>
      <c r="I52" s="10">
        <f>IF($A52="","",--AND(Itineraries!$K52&lt;=Filter_Options!$H$8,Itineraries!$L52&gt;=Filter_Options!$G$8))</f>
      </c>
      <c r="J52" s="10">
        <f>IF($A52="","",--AND(Itineraries!$K52&lt;=Filter_Options!$H$9,Itineraries!$L52&gt;=Filter_Options!$G$9))</f>
      </c>
      <c r="K52" s="10">
        <f>IF($A52="","",--AND(Itineraries!$K52&lt;=Filter_Options!$H$10,Itineraries!$L52&gt;=Filter_Options!$G$10))</f>
      </c>
      <c r="L52" s="10">
        <f>IF($A52="","",--AND(Itineraries!$K52&lt;=Filter_Options!$H$11,Itineraries!$L52&gt;=Filter_Options!$G$11))</f>
      </c>
      <c r="M52" s="10">
        <f>IF($A52="","",--AND(Itineraries!$K52&lt;=Filter_Options!$H$12,Itineraries!$L52&gt;=Filter_Options!$G$12))</f>
      </c>
      <c r="N52" s="10">
        <f>IF($A52="","",--AND(Itineraries!$K52&lt;=Filter_Options!$H$13,Itineraries!$L52&gt;=Filter_Options!$G$13))</f>
      </c>
      <c r="O52" s="10">
        <f>IF($A52="","",--AND(Itineraries!$E52&gt;=Filter_Options!$G$14,Itineraries!$E52&lt;=Filter_Options!$H$14))</f>
      </c>
      <c r="P52" s="10">
        <f>IF($A52="","",--AND(Itineraries!$E52&gt;=Filter_Options!$G$15,Itineraries!$E52&lt;=Filter_Options!$H$15))</f>
      </c>
      <c r="Q52" s="10">
        <f>IF($A52="","",--AND(Itineraries!$E52&gt;=Filter_Options!$G$16,Itineraries!$E52&lt;=Filter_Options!$H$16))</f>
      </c>
      <c r="R52" s="10">
        <f>IF($A52="","",--AND(Itineraries!$E52&gt;=Filter_Options!$G$17,Itineraries!$E52&lt;=Filter_Options!$H$17))</f>
      </c>
      <c r="S52" s="10">
        <f>IF($A52="","",--AND(Itineraries!$E52&gt;=Filter_Options!$G$18,Itineraries!$E52&lt;=Filter_Options!$H$18))</f>
      </c>
      <c r="T52" s="10">
        <f>IF($A52="","",--AND(Itineraries!$E52&gt;=Filter_Options!$G$19,Itineraries!$E52&lt;=Filter_Options!$H$19))</f>
      </c>
      <c r="U52" s="10">
        <f>IF($A52="","",--((IF(Filter_Options!$I$20="",0,COUNTIFS(Itinerary_Tags!$A:$A,$A52,Itinerary_Tags!$B:$B,Filter_Options!$I$20))+IF(Filter_Options!$J$20="",0,COUNTIFS(Itinerary_Tags!$A:$A,$A52,Itinerary_Tags!$B:$B,Filter_Options!$J$20))+IF(Filter_Options!$K$20="",0,COUNTIFS(Itinerary_Tags!$A:$A,$A52,Itinerary_Tags!$B:$B,Filter_Options!$K$20)))&gt;0))</f>
      </c>
      <c r="V52" s="10">
        <f>IF($A52="","",--((IF(Filter_Options!$I$21="",0,COUNTIFS(Itinerary_Tags!$A:$A,$A52,Itinerary_Tags!$B:$B,Filter_Options!$I$21))+IF(Filter_Options!$J$21="",0,COUNTIFS(Itinerary_Tags!$A:$A,$A52,Itinerary_Tags!$B:$B,Filter_Options!$J$21))+IF(Filter_Options!$K$21="",0,COUNTIFS(Itinerary_Tags!$A:$A,$A52,Itinerary_Tags!$B:$B,Filter_Options!$K$21)))&gt;0))</f>
      </c>
      <c r="W52" s="10">
        <f>IF($A52="","",--((IF(Filter_Options!$I$22="",0,COUNTIFS(Itinerary_Tags!$A:$A,$A52,Itinerary_Tags!$B:$B,Filter_Options!$I$22))+IF(Filter_Options!$J$22="",0,COUNTIFS(Itinerary_Tags!$A:$A,$A52,Itinerary_Tags!$B:$B,Filter_Options!$J$22))+IF(Filter_Options!$K$22="",0,COUNTIFS(Itinerary_Tags!$A:$A,$A52,Itinerary_Tags!$B:$B,Filter_Options!$K$22)))&gt;0))</f>
      </c>
      <c r="X52" s="10">
        <f>IF($A52="","",--((IF(Filter_Options!$I$23="",0,COUNTIFS(Itinerary_Tags!$A:$A,$A52,Itinerary_Tags!$B:$B,Filter_Options!$I$23))+IF(Filter_Options!$J$23="",0,COUNTIFS(Itinerary_Tags!$A:$A,$A52,Itinerary_Tags!$B:$B,Filter_Options!$J$23))+IF(Filter_Options!$K$23="",0,COUNTIFS(Itinerary_Tags!$A:$A,$A52,Itinerary_Tags!$B:$B,Filter_Options!$K$23)))&gt;0))</f>
      </c>
      <c r="Y52" s="10">
        <f>IF($A52="","",--((IF(Filter_Options!$I$24="",0,COUNTIFS(Itinerary_Tags!$A:$A,$A52,Itinerary_Tags!$B:$B,Filter_Options!$I$24))+IF(Filter_Options!$J$24="",0,COUNTIFS(Itinerary_Tags!$A:$A,$A52,Itinerary_Tags!$B:$B,Filter_Options!$J$24))+IF(Filter_Options!$K$24="",0,COUNTIFS(Itinerary_Tags!$A:$A,$A52,Itinerary_Tags!$B:$B,Filter_Options!$K$24)))&gt;0))</f>
      </c>
      <c r="Z52" s="10">
        <f>IF($A52="","",--((IF(Filter_Options!$I$25="",0,COUNTIFS(Itinerary_Tags!$A:$A,$A52,Itinerary_Tags!$B:$B,Filter_Options!$I$25))+IF(Filter_Options!$J$25="",0,COUNTIFS(Itinerary_Tags!$A:$A,$A52,Itinerary_Tags!$B:$B,Filter_Options!$J$25))+IF(Filter_Options!$K$25="",0,COUNTIFS(Itinerary_Tags!$A:$A,$A52,Itinerary_Tags!$B:$B,Filter_Options!$K$25)))&gt;0))</f>
      </c>
      <c r="AA52" s="10">
        <f>IF($A52="","",--((IF(Filter_Options!$I$26="",0,COUNTIFS(Itinerary_Tags!$A:$A,$A52,Itinerary_Tags!$B:$B,Filter_Options!$I$26))+IF(Filter_Options!$J$26="",0,COUNTIFS(Itinerary_Tags!$A:$A,$A52,Itinerary_Tags!$B:$B,Filter_Options!$J$26))+IF(Filter_Options!$K$26="",0,COUNTIFS(Itinerary_Tags!$A:$A,$A52,Itinerary_Tags!$B:$B,Filter_Options!$K$26)))&gt;0))</f>
      </c>
      <c r="AB52" s="10">
        <f>IF($A52="","",--((IF(Filter_Options!$I$27="",0,COUNTIFS(Itinerary_Tags!$A:$A,$A52,Itinerary_Tags!$B:$B,Filter_Options!$I$27))+IF(Filter_Options!$J$27="",0,COUNTIFS(Itinerary_Tags!$A:$A,$A52,Itinerary_Tags!$B:$B,Filter_Options!$J$27))+IF(Filter_Options!$K$27="",0,COUNTIFS(Itinerary_Tags!$A:$A,$A52,Itinerary_Tags!$B:$B,Filter_Options!$K$27)))&gt;0))</f>
      </c>
      <c r="AC52" s="10">
        <f>IF($A52="","",--((IF(Filter_Options!$I$28="",0,COUNTIFS(Itinerary_Tags!$A:$A,$A52,Itinerary_Tags!$B:$B,Filter_Options!$I$28))+IF(Filter_Options!$J$28="",0,COUNTIFS(Itinerary_Tags!$A:$A,$A52,Itinerary_Tags!$B:$B,Filter_Options!$J$28))+IF(Filter_Options!$K$28="",0,COUNTIFS(Itinerary_Tags!$A:$A,$A52,Itinerary_Tags!$B:$B,Filter_Options!$K$28)))&gt;0))</f>
      </c>
      <c r="AD52" s="10">
        <f>IF($A52="","",--((IF(Filter_Options!$I$29="",0,COUNTIFS(Itinerary_Tags!$A:$A,$A52,Itinerary_Tags!$B:$B,Filter_Options!$I$29))+IF(Filter_Options!$J$29="",0,COUNTIFS(Itinerary_Tags!$A:$A,$A52,Itinerary_Tags!$B:$B,Filter_Options!$J$29))+IF(Filter_Options!$K$29="",0,COUNTIFS(Itinerary_Tags!$A:$A,$A52,Itinerary_Tags!$B:$B,Filter_Options!$K$29)))&gt;0))</f>
      </c>
      <c r="AE52" s="10">
        <f>IF($A52="","",--((IF(Filter_Options!$I$30="",0,COUNTIFS(Itinerary_Tags!$A:$A,$A52,Itinerary_Tags!$B:$B,Filter_Options!$I$30))+IF(Filter_Options!$J$30="",0,COUNTIFS(Itinerary_Tags!$A:$A,$A52,Itinerary_Tags!$B:$B,Filter_Options!$J$30))+IF(Filter_Options!$K$30="",0,COUNTIFS(Itinerary_Tags!$A:$A,$A52,Itinerary_Tags!$B:$B,Filter_Options!$K$30)))&gt;0))</f>
      </c>
      <c r="AF52" s="10">
        <f>IF($A52="","",--((IF(Filter_Options!$I$31="",0,COUNTIFS(Itinerary_Tags!$A:$A,$A52,Itinerary_Tags!$B:$B,Filter_Options!$I$31))+IF(Filter_Options!$J$31="",0,COUNTIFS(Itinerary_Tags!$A:$A,$A52,Itinerary_Tags!$B:$B,Filter_Options!$J$31))+IF(Filter_Options!$K$31="",0,COUNTIFS(Itinerary_Tags!$A:$A,$A52,Itinerary_Tags!$B:$B,Filter_Options!$K$31)))&gt;0))</f>
      </c>
      <c r="AG52" s="10">
        <f>IF($A52="","",--((IF(Filter_Options!$I$32="",0,COUNTIFS(Itinerary_Tags!$A:$A,$A52,Itinerary_Tags!$B:$B,Filter_Options!$I$32))+IF(Filter_Options!$J$32="",0,COUNTIFS(Itinerary_Tags!$A:$A,$A52,Itinerary_Tags!$B:$B,Filter_Options!$J$32))+IF(Filter_Options!$K$32="",0,COUNTIFS(Itinerary_Tags!$A:$A,$A52,Itinerary_Tags!$B:$B,Filter_Options!$K$32)))&gt;0))</f>
      </c>
      <c r="AH52" s="10">
        <f>IF($A52="","",--((IF(Filter_Options!$I$33="",0,COUNTIFS(Itinerary_Tags!$A:$A,$A52,Itinerary_Tags!$B:$B,Filter_Options!$I$33))+IF(Filter_Options!$J$33="",0,COUNTIFS(Itinerary_Tags!$A:$A,$A52,Itinerary_Tags!$B:$B,Filter_Options!$J$33))+IF(Filter_Options!$K$33="",0,COUNTIFS(Itinerary_Tags!$A:$A,$A52,Itinerary_Tags!$B:$B,Filter_Options!$K$33)))&gt;0))</f>
      </c>
      <c r="AI52" s="10">
        <f>IF($A52="","",--((IF(Filter_Options!$I$34="",0,COUNTIFS(Itinerary_Tags!$A:$A,$A52,Itinerary_Tags!$B:$B,Filter_Options!$I$34))+IF(Filter_Options!$J$34="",0,COUNTIFS(Itinerary_Tags!$A:$A,$A52,Itinerary_Tags!$B:$B,Filter_Options!$J$34))+IF(Filter_Options!$K$34="",0,COUNTIFS(Itinerary_Tags!$A:$A,$A52,Itinerary_Tags!$B:$B,Filter_Options!$K$34)))&gt;0))</f>
      </c>
      <c r="AJ52" s="10">
        <f>IF($A52="","",--((IF(Filter_Options!$I$35="",0,COUNTIFS(Itinerary_Tags!$A:$A,$A52,Itinerary_Tags!$B:$B,Filter_Options!$I$35))+IF(Filter_Options!$J$35="",0,COUNTIFS(Itinerary_Tags!$A:$A,$A52,Itinerary_Tags!$B:$B,Filter_Options!$J$35))+IF(Filter_Options!$K$35="",0,COUNTIFS(Itinerary_Tags!$A:$A,$A52,Itinerary_Tags!$B:$B,Filter_Options!$K$35)))&gt;0))</f>
      </c>
      <c r="AK52" s="10">
        <f>IF($A52="","",--((IF(Filter_Options!$I$36="",0,COUNTIFS(Itinerary_Tags!$A:$A,$A52,Itinerary_Tags!$B:$B,Filter_Options!$I$36))+IF(Filter_Options!$J$36="",0,COUNTIFS(Itinerary_Tags!$A:$A,$A52,Itinerary_Tags!$B:$B,Filter_Options!$J$36))+IF(Filter_Options!$K$36="",0,COUNTIFS(Itinerary_Tags!$A:$A,$A52,Itinerary_Tags!$B:$B,Filter_Options!$K$36)))&gt;0))</f>
      </c>
      <c r="AL52" s="10">
        <f>IF($A52="","",--((IF(Filter_Options!$I$37="",0,COUNTIFS(Itinerary_Tags!$A:$A,$A52,Itinerary_Tags!$B:$B,Filter_Options!$I$37))+IF(Filter_Options!$J$37="",0,COUNTIFS(Itinerary_Tags!$A:$A,$A52,Itinerary_Tags!$B:$B,Filter_Options!$J$37))+IF(Filter_Options!$K$37="",0,COUNTIFS(Itinerary_Tags!$A:$A,$A52,Itinerary_Tags!$B:$B,Filter_Options!$K$37)))&gt;0))</f>
      </c>
    </row>
    <row r="53" spans="1:38" x14ac:dyDescent="0.25">
      <c r="A53" s="7">
        <f>IF(Itineraries!A53="","",Itineraries!A53)</f>
      </c>
      <c r="B53" s="7">
        <f>IF(Itineraries!A53="","",Itineraries!C53)</f>
      </c>
      <c r="C53" s="10">
        <f>IF($A53="","",--(Itineraries!$J53=Filter_Options!$F$2))</f>
      </c>
      <c r="D53" s="10">
        <f>IF($A53="","",--(Itineraries!$J53=Filter_Options!$F$3))</f>
      </c>
      <c r="E53" s="10">
        <f>IF($A53="","",--(Itineraries!$J53=Filter_Options!$F$4))</f>
      </c>
      <c r="F53" s="10">
        <f>IF($A53="","",--(Itineraries!$J53=Filter_Options!$F$5))</f>
      </c>
      <c r="G53" s="10">
        <f>IF($A53="","",--(Itineraries!$J53=Filter_Options!$F$6))</f>
      </c>
      <c r="H53" s="10">
        <f>IF($A53="","",--(Itineraries!$J53=Filter_Options!$F$7))</f>
      </c>
      <c r="I53" s="10">
        <f>IF($A53="","",--AND(Itineraries!$K53&lt;=Filter_Options!$H$8,Itineraries!$L53&gt;=Filter_Options!$G$8))</f>
      </c>
      <c r="J53" s="10">
        <f>IF($A53="","",--AND(Itineraries!$K53&lt;=Filter_Options!$H$9,Itineraries!$L53&gt;=Filter_Options!$G$9))</f>
      </c>
      <c r="K53" s="10">
        <f>IF($A53="","",--AND(Itineraries!$K53&lt;=Filter_Options!$H$10,Itineraries!$L53&gt;=Filter_Options!$G$10))</f>
      </c>
      <c r="L53" s="10">
        <f>IF($A53="","",--AND(Itineraries!$K53&lt;=Filter_Options!$H$11,Itineraries!$L53&gt;=Filter_Options!$G$11))</f>
      </c>
      <c r="M53" s="10">
        <f>IF($A53="","",--AND(Itineraries!$K53&lt;=Filter_Options!$H$12,Itineraries!$L53&gt;=Filter_Options!$G$12))</f>
      </c>
      <c r="N53" s="10">
        <f>IF($A53="","",--AND(Itineraries!$K53&lt;=Filter_Options!$H$13,Itineraries!$L53&gt;=Filter_Options!$G$13))</f>
      </c>
      <c r="O53" s="10">
        <f>IF($A53="","",--AND(Itineraries!$E53&gt;=Filter_Options!$G$14,Itineraries!$E53&lt;=Filter_Options!$H$14))</f>
      </c>
      <c r="P53" s="10">
        <f>IF($A53="","",--AND(Itineraries!$E53&gt;=Filter_Options!$G$15,Itineraries!$E53&lt;=Filter_Options!$H$15))</f>
      </c>
      <c r="Q53" s="10">
        <f>IF($A53="","",--AND(Itineraries!$E53&gt;=Filter_Options!$G$16,Itineraries!$E53&lt;=Filter_Options!$H$16))</f>
      </c>
      <c r="R53" s="10">
        <f>IF($A53="","",--AND(Itineraries!$E53&gt;=Filter_Options!$G$17,Itineraries!$E53&lt;=Filter_Options!$H$17))</f>
      </c>
      <c r="S53" s="10">
        <f>IF($A53="","",--AND(Itineraries!$E53&gt;=Filter_Options!$G$18,Itineraries!$E53&lt;=Filter_Options!$H$18))</f>
      </c>
      <c r="T53" s="10">
        <f>IF($A53="","",--AND(Itineraries!$E53&gt;=Filter_Options!$G$19,Itineraries!$E53&lt;=Filter_Options!$H$19))</f>
      </c>
      <c r="U53" s="10">
        <f>IF($A53="","",--((IF(Filter_Options!$I$20="",0,COUNTIFS(Itinerary_Tags!$A:$A,$A53,Itinerary_Tags!$B:$B,Filter_Options!$I$20))+IF(Filter_Options!$J$20="",0,COUNTIFS(Itinerary_Tags!$A:$A,$A53,Itinerary_Tags!$B:$B,Filter_Options!$J$20))+IF(Filter_Options!$K$20="",0,COUNTIFS(Itinerary_Tags!$A:$A,$A53,Itinerary_Tags!$B:$B,Filter_Options!$K$20)))&gt;0))</f>
      </c>
      <c r="V53" s="10">
        <f>IF($A53="","",--((IF(Filter_Options!$I$21="",0,COUNTIFS(Itinerary_Tags!$A:$A,$A53,Itinerary_Tags!$B:$B,Filter_Options!$I$21))+IF(Filter_Options!$J$21="",0,COUNTIFS(Itinerary_Tags!$A:$A,$A53,Itinerary_Tags!$B:$B,Filter_Options!$J$21))+IF(Filter_Options!$K$21="",0,COUNTIFS(Itinerary_Tags!$A:$A,$A53,Itinerary_Tags!$B:$B,Filter_Options!$K$21)))&gt;0))</f>
      </c>
      <c r="W53" s="10">
        <f>IF($A53="","",--((IF(Filter_Options!$I$22="",0,COUNTIFS(Itinerary_Tags!$A:$A,$A53,Itinerary_Tags!$B:$B,Filter_Options!$I$22))+IF(Filter_Options!$J$22="",0,COUNTIFS(Itinerary_Tags!$A:$A,$A53,Itinerary_Tags!$B:$B,Filter_Options!$J$22))+IF(Filter_Options!$K$22="",0,COUNTIFS(Itinerary_Tags!$A:$A,$A53,Itinerary_Tags!$B:$B,Filter_Options!$K$22)))&gt;0))</f>
      </c>
      <c r="X53" s="10">
        <f>IF($A53="","",--((IF(Filter_Options!$I$23="",0,COUNTIFS(Itinerary_Tags!$A:$A,$A53,Itinerary_Tags!$B:$B,Filter_Options!$I$23))+IF(Filter_Options!$J$23="",0,COUNTIFS(Itinerary_Tags!$A:$A,$A53,Itinerary_Tags!$B:$B,Filter_Options!$J$23))+IF(Filter_Options!$K$23="",0,COUNTIFS(Itinerary_Tags!$A:$A,$A53,Itinerary_Tags!$B:$B,Filter_Options!$K$23)))&gt;0))</f>
      </c>
      <c r="Y53" s="10">
        <f>IF($A53="","",--((IF(Filter_Options!$I$24="",0,COUNTIFS(Itinerary_Tags!$A:$A,$A53,Itinerary_Tags!$B:$B,Filter_Options!$I$24))+IF(Filter_Options!$J$24="",0,COUNTIFS(Itinerary_Tags!$A:$A,$A53,Itinerary_Tags!$B:$B,Filter_Options!$J$24))+IF(Filter_Options!$K$24="",0,COUNTIFS(Itinerary_Tags!$A:$A,$A53,Itinerary_Tags!$B:$B,Filter_Options!$K$24)))&gt;0))</f>
      </c>
      <c r="Z53" s="10">
        <f>IF($A53="","",--((IF(Filter_Options!$I$25="",0,COUNTIFS(Itinerary_Tags!$A:$A,$A53,Itinerary_Tags!$B:$B,Filter_Options!$I$25))+IF(Filter_Options!$J$25="",0,COUNTIFS(Itinerary_Tags!$A:$A,$A53,Itinerary_Tags!$B:$B,Filter_Options!$J$25))+IF(Filter_Options!$K$25="",0,COUNTIFS(Itinerary_Tags!$A:$A,$A53,Itinerary_Tags!$B:$B,Filter_Options!$K$25)))&gt;0))</f>
      </c>
      <c r="AA53" s="10">
        <f>IF($A53="","",--((IF(Filter_Options!$I$26="",0,COUNTIFS(Itinerary_Tags!$A:$A,$A53,Itinerary_Tags!$B:$B,Filter_Options!$I$26))+IF(Filter_Options!$J$26="",0,COUNTIFS(Itinerary_Tags!$A:$A,$A53,Itinerary_Tags!$B:$B,Filter_Options!$J$26))+IF(Filter_Options!$K$26="",0,COUNTIFS(Itinerary_Tags!$A:$A,$A53,Itinerary_Tags!$B:$B,Filter_Options!$K$26)))&gt;0))</f>
      </c>
      <c r="AB53" s="10">
        <f>IF($A53="","",--((IF(Filter_Options!$I$27="",0,COUNTIFS(Itinerary_Tags!$A:$A,$A53,Itinerary_Tags!$B:$B,Filter_Options!$I$27))+IF(Filter_Options!$J$27="",0,COUNTIFS(Itinerary_Tags!$A:$A,$A53,Itinerary_Tags!$B:$B,Filter_Options!$J$27))+IF(Filter_Options!$K$27="",0,COUNTIFS(Itinerary_Tags!$A:$A,$A53,Itinerary_Tags!$B:$B,Filter_Options!$K$27)))&gt;0))</f>
      </c>
      <c r="AC53" s="10">
        <f>IF($A53="","",--((IF(Filter_Options!$I$28="",0,COUNTIFS(Itinerary_Tags!$A:$A,$A53,Itinerary_Tags!$B:$B,Filter_Options!$I$28))+IF(Filter_Options!$J$28="",0,COUNTIFS(Itinerary_Tags!$A:$A,$A53,Itinerary_Tags!$B:$B,Filter_Options!$J$28))+IF(Filter_Options!$K$28="",0,COUNTIFS(Itinerary_Tags!$A:$A,$A53,Itinerary_Tags!$B:$B,Filter_Options!$K$28)))&gt;0))</f>
      </c>
      <c r="AD53" s="10">
        <f>IF($A53="","",--((IF(Filter_Options!$I$29="",0,COUNTIFS(Itinerary_Tags!$A:$A,$A53,Itinerary_Tags!$B:$B,Filter_Options!$I$29))+IF(Filter_Options!$J$29="",0,COUNTIFS(Itinerary_Tags!$A:$A,$A53,Itinerary_Tags!$B:$B,Filter_Options!$J$29))+IF(Filter_Options!$K$29="",0,COUNTIFS(Itinerary_Tags!$A:$A,$A53,Itinerary_Tags!$B:$B,Filter_Options!$K$29)))&gt;0))</f>
      </c>
      <c r="AE53" s="10">
        <f>IF($A53="","",--((IF(Filter_Options!$I$30="",0,COUNTIFS(Itinerary_Tags!$A:$A,$A53,Itinerary_Tags!$B:$B,Filter_Options!$I$30))+IF(Filter_Options!$J$30="",0,COUNTIFS(Itinerary_Tags!$A:$A,$A53,Itinerary_Tags!$B:$B,Filter_Options!$J$30))+IF(Filter_Options!$K$30="",0,COUNTIFS(Itinerary_Tags!$A:$A,$A53,Itinerary_Tags!$B:$B,Filter_Options!$K$30)))&gt;0))</f>
      </c>
      <c r="AF53" s="10">
        <f>IF($A53="","",--((IF(Filter_Options!$I$31="",0,COUNTIFS(Itinerary_Tags!$A:$A,$A53,Itinerary_Tags!$B:$B,Filter_Options!$I$31))+IF(Filter_Options!$J$31="",0,COUNTIFS(Itinerary_Tags!$A:$A,$A53,Itinerary_Tags!$B:$B,Filter_Options!$J$31))+IF(Filter_Options!$K$31="",0,COUNTIFS(Itinerary_Tags!$A:$A,$A53,Itinerary_Tags!$B:$B,Filter_Options!$K$31)))&gt;0))</f>
      </c>
      <c r="AG53" s="10">
        <f>IF($A53="","",--((IF(Filter_Options!$I$32="",0,COUNTIFS(Itinerary_Tags!$A:$A,$A53,Itinerary_Tags!$B:$B,Filter_Options!$I$32))+IF(Filter_Options!$J$32="",0,COUNTIFS(Itinerary_Tags!$A:$A,$A53,Itinerary_Tags!$B:$B,Filter_Options!$J$32))+IF(Filter_Options!$K$32="",0,COUNTIFS(Itinerary_Tags!$A:$A,$A53,Itinerary_Tags!$B:$B,Filter_Options!$K$32)))&gt;0))</f>
      </c>
      <c r="AH53" s="10">
        <f>IF($A53="","",--((IF(Filter_Options!$I$33="",0,COUNTIFS(Itinerary_Tags!$A:$A,$A53,Itinerary_Tags!$B:$B,Filter_Options!$I$33))+IF(Filter_Options!$J$33="",0,COUNTIFS(Itinerary_Tags!$A:$A,$A53,Itinerary_Tags!$B:$B,Filter_Options!$J$33))+IF(Filter_Options!$K$33="",0,COUNTIFS(Itinerary_Tags!$A:$A,$A53,Itinerary_Tags!$B:$B,Filter_Options!$K$33)))&gt;0))</f>
      </c>
      <c r="AI53" s="10">
        <f>IF($A53="","",--((IF(Filter_Options!$I$34="",0,COUNTIFS(Itinerary_Tags!$A:$A,$A53,Itinerary_Tags!$B:$B,Filter_Options!$I$34))+IF(Filter_Options!$J$34="",0,COUNTIFS(Itinerary_Tags!$A:$A,$A53,Itinerary_Tags!$B:$B,Filter_Options!$J$34))+IF(Filter_Options!$K$34="",0,COUNTIFS(Itinerary_Tags!$A:$A,$A53,Itinerary_Tags!$B:$B,Filter_Options!$K$34)))&gt;0))</f>
      </c>
      <c r="AJ53" s="10">
        <f>IF($A53="","",--((IF(Filter_Options!$I$35="",0,COUNTIFS(Itinerary_Tags!$A:$A,$A53,Itinerary_Tags!$B:$B,Filter_Options!$I$35))+IF(Filter_Options!$J$35="",0,COUNTIFS(Itinerary_Tags!$A:$A,$A53,Itinerary_Tags!$B:$B,Filter_Options!$J$35))+IF(Filter_Options!$K$35="",0,COUNTIFS(Itinerary_Tags!$A:$A,$A53,Itinerary_Tags!$B:$B,Filter_Options!$K$35)))&gt;0))</f>
      </c>
      <c r="AK53" s="10">
        <f>IF($A53="","",--((IF(Filter_Options!$I$36="",0,COUNTIFS(Itinerary_Tags!$A:$A,$A53,Itinerary_Tags!$B:$B,Filter_Options!$I$36))+IF(Filter_Options!$J$36="",0,COUNTIFS(Itinerary_Tags!$A:$A,$A53,Itinerary_Tags!$B:$B,Filter_Options!$J$36))+IF(Filter_Options!$K$36="",0,COUNTIFS(Itinerary_Tags!$A:$A,$A53,Itinerary_Tags!$B:$B,Filter_Options!$K$36)))&gt;0))</f>
      </c>
      <c r="AL53" s="10">
        <f>IF($A53="","",--((IF(Filter_Options!$I$37="",0,COUNTIFS(Itinerary_Tags!$A:$A,$A53,Itinerary_Tags!$B:$B,Filter_Options!$I$37))+IF(Filter_Options!$J$37="",0,COUNTIFS(Itinerary_Tags!$A:$A,$A53,Itinerary_Tags!$B:$B,Filter_Options!$J$37))+IF(Filter_Options!$K$37="",0,COUNTIFS(Itinerary_Tags!$A:$A,$A53,Itinerary_Tags!$B:$B,Filter_Options!$K$37)))&gt;0))</f>
      </c>
    </row>
    <row r="54" spans="1:38" x14ac:dyDescent="0.25">
      <c r="A54" s="7">
        <f>IF(Itineraries!A54="","",Itineraries!A54)</f>
      </c>
      <c r="B54" s="7">
        <f>IF(Itineraries!A54="","",Itineraries!C54)</f>
      </c>
      <c r="C54" s="10">
        <f>IF($A54="","",--(Itineraries!$J54=Filter_Options!$F$2))</f>
      </c>
      <c r="D54" s="10">
        <f>IF($A54="","",--(Itineraries!$J54=Filter_Options!$F$3))</f>
      </c>
      <c r="E54" s="10">
        <f>IF($A54="","",--(Itineraries!$J54=Filter_Options!$F$4))</f>
      </c>
      <c r="F54" s="10">
        <f>IF($A54="","",--(Itineraries!$J54=Filter_Options!$F$5))</f>
      </c>
      <c r="G54" s="10">
        <f>IF($A54="","",--(Itineraries!$J54=Filter_Options!$F$6))</f>
      </c>
      <c r="H54" s="10">
        <f>IF($A54="","",--(Itineraries!$J54=Filter_Options!$F$7))</f>
      </c>
      <c r="I54" s="10">
        <f>IF($A54="","",--AND(Itineraries!$K54&lt;=Filter_Options!$H$8,Itineraries!$L54&gt;=Filter_Options!$G$8))</f>
      </c>
      <c r="J54" s="10">
        <f>IF($A54="","",--AND(Itineraries!$K54&lt;=Filter_Options!$H$9,Itineraries!$L54&gt;=Filter_Options!$G$9))</f>
      </c>
      <c r="K54" s="10">
        <f>IF($A54="","",--AND(Itineraries!$K54&lt;=Filter_Options!$H$10,Itineraries!$L54&gt;=Filter_Options!$G$10))</f>
      </c>
      <c r="L54" s="10">
        <f>IF($A54="","",--AND(Itineraries!$K54&lt;=Filter_Options!$H$11,Itineraries!$L54&gt;=Filter_Options!$G$11))</f>
      </c>
      <c r="M54" s="10">
        <f>IF($A54="","",--AND(Itineraries!$K54&lt;=Filter_Options!$H$12,Itineraries!$L54&gt;=Filter_Options!$G$12))</f>
      </c>
      <c r="N54" s="10">
        <f>IF($A54="","",--AND(Itineraries!$K54&lt;=Filter_Options!$H$13,Itineraries!$L54&gt;=Filter_Options!$G$13))</f>
      </c>
      <c r="O54" s="10">
        <f>IF($A54="","",--AND(Itineraries!$E54&gt;=Filter_Options!$G$14,Itineraries!$E54&lt;=Filter_Options!$H$14))</f>
      </c>
      <c r="P54" s="10">
        <f>IF($A54="","",--AND(Itineraries!$E54&gt;=Filter_Options!$G$15,Itineraries!$E54&lt;=Filter_Options!$H$15))</f>
      </c>
      <c r="Q54" s="10">
        <f>IF($A54="","",--AND(Itineraries!$E54&gt;=Filter_Options!$G$16,Itineraries!$E54&lt;=Filter_Options!$H$16))</f>
      </c>
      <c r="R54" s="10">
        <f>IF($A54="","",--AND(Itineraries!$E54&gt;=Filter_Options!$G$17,Itineraries!$E54&lt;=Filter_Options!$H$17))</f>
      </c>
      <c r="S54" s="10">
        <f>IF($A54="","",--AND(Itineraries!$E54&gt;=Filter_Options!$G$18,Itineraries!$E54&lt;=Filter_Options!$H$18))</f>
      </c>
      <c r="T54" s="10">
        <f>IF($A54="","",--AND(Itineraries!$E54&gt;=Filter_Options!$G$19,Itineraries!$E54&lt;=Filter_Options!$H$19))</f>
      </c>
      <c r="U54" s="10">
        <f>IF($A54="","",--((IF(Filter_Options!$I$20="",0,COUNTIFS(Itinerary_Tags!$A:$A,$A54,Itinerary_Tags!$B:$B,Filter_Options!$I$20))+IF(Filter_Options!$J$20="",0,COUNTIFS(Itinerary_Tags!$A:$A,$A54,Itinerary_Tags!$B:$B,Filter_Options!$J$20))+IF(Filter_Options!$K$20="",0,COUNTIFS(Itinerary_Tags!$A:$A,$A54,Itinerary_Tags!$B:$B,Filter_Options!$K$20)))&gt;0))</f>
      </c>
      <c r="V54" s="10">
        <f>IF($A54="","",--((IF(Filter_Options!$I$21="",0,COUNTIFS(Itinerary_Tags!$A:$A,$A54,Itinerary_Tags!$B:$B,Filter_Options!$I$21))+IF(Filter_Options!$J$21="",0,COUNTIFS(Itinerary_Tags!$A:$A,$A54,Itinerary_Tags!$B:$B,Filter_Options!$J$21))+IF(Filter_Options!$K$21="",0,COUNTIFS(Itinerary_Tags!$A:$A,$A54,Itinerary_Tags!$B:$B,Filter_Options!$K$21)))&gt;0))</f>
      </c>
      <c r="W54" s="10">
        <f>IF($A54="","",--((IF(Filter_Options!$I$22="",0,COUNTIFS(Itinerary_Tags!$A:$A,$A54,Itinerary_Tags!$B:$B,Filter_Options!$I$22))+IF(Filter_Options!$J$22="",0,COUNTIFS(Itinerary_Tags!$A:$A,$A54,Itinerary_Tags!$B:$B,Filter_Options!$J$22))+IF(Filter_Options!$K$22="",0,COUNTIFS(Itinerary_Tags!$A:$A,$A54,Itinerary_Tags!$B:$B,Filter_Options!$K$22)))&gt;0))</f>
      </c>
      <c r="X54" s="10">
        <f>IF($A54="","",--((IF(Filter_Options!$I$23="",0,COUNTIFS(Itinerary_Tags!$A:$A,$A54,Itinerary_Tags!$B:$B,Filter_Options!$I$23))+IF(Filter_Options!$J$23="",0,COUNTIFS(Itinerary_Tags!$A:$A,$A54,Itinerary_Tags!$B:$B,Filter_Options!$J$23))+IF(Filter_Options!$K$23="",0,COUNTIFS(Itinerary_Tags!$A:$A,$A54,Itinerary_Tags!$B:$B,Filter_Options!$K$23)))&gt;0))</f>
      </c>
      <c r="Y54" s="10">
        <f>IF($A54="","",--((IF(Filter_Options!$I$24="",0,COUNTIFS(Itinerary_Tags!$A:$A,$A54,Itinerary_Tags!$B:$B,Filter_Options!$I$24))+IF(Filter_Options!$J$24="",0,COUNTIFS(Itinerary_Tags!$A:$A,$A54,Itinerary_Tags!$B:$B,Filter_Options!$J$24))+IF(Filter_Options!$K$24="",0,COUNTIFS(Itinerary_Tags!$A:$A,$A54,Itinerary_Tags!$B:$B,Filter_Options!$K$24)))&gt;0))</f>
      </c>
      <c r="Z54" s="10">
        <f>IF($A54="","",--((IF(Filter_Options!$I$25="",0,COUNTIFS(Itinerary_Tags!$A:$A,$A54,Itinerary_Tags!$B:$B,Filter_Options!$I$25))+IF(Filter_Options!$J$25="",0,COUNTIFS(Itinerary_Tags!$A:$A,$A54,Itinerary_Tags!$B:$B,Filter_Options!$J$25))+IF(Filter_Options!$K$25="",0,COUNTIFS(Itinerary_Tags!$A:$A,$A54,Itinerary_Tags!$B:$B,Filter_Options!$K$25)))&gt;0))</f>
      </c>
      <c r="AA54" s="10">
        <f>IF($A54="","",--((IF(Filter_Options!$I$26="",0,COUNTIFS(Itinerary_Tags!$A:$A,$A54,Itinerary_Tags!$B:$B,Filter_Options!$I$26))+IF(Filter_Options!$J$26="",0,COUNTIFS(Itinerary_Tags!$A:$A,$A54,Itinerary_Tags!$B:$B,Filter_Options!$J$26))+IF(Filter_Options!$K$26="",0,COUNTIFS(Itinerary_Tags!$A:$A,$A54,Itinerary_Tags!$B:$B,Filter_Options!$K$26)))&gt;0))</f>
      </c>
      <c r="AB54" s="10">
        <f>IF($A54="","",--((IF(Filter_Options!$I$27="",0,COUNTIFS(Itinerary_Tags!$A:$A,$A54,Itinerary_Tags!$B:$B,Filter_Options!$I$27))+IF(Filter_Options!$J$27="",0,COUNTIFS(Itinerary_Tags!$A:$A,$A54,Itinerary_Tags!$B:$B,Filter_Options!$J$27))+IF(Filter_Options!$K$27="",0,COUNTIFS(Itinerary_Tags!$A:$A,$A54,Itinerary_Tags!$B:$B,Filter_Options!$K$27)))&gt;0))</f>
      </c>
      <c r="AC54" s="10">
        <f>IF($A54="","",--((IF(Filter_Options!$I$28="",0,COUNTIFS(Itinerary_Tags!$A:$A,$A54,Itinerary_Tags!$B:$B,Filter_Options!$I$28))+IF(Filter_Options!$J$28="",0,COUNTIFS(Itinerary_Tags!$A:$A,$A54,Itinerary_Tags!$B:$B,Filter_Options!$J$28))+IF(Filter_Options!$K$28="",0,COUNTIFS(Itinerary_Tags!$A:$A,$A54,Itinerary_Tags!$B:$B,Filter_Options!$K$28)))&gt;0))</f>
      </c>
      <c r="AD54" s="10">
        <f>IF($A54="","",--((IF(Filter_Options!$I$29="",0,COUNTIFS(Itinerary_Tags!$A:$A,$A54,Itinerary_Tags!$B:$B,Filter_Options!$I$29))+IF(Filter_Options!$J$29="",0,COUNTIFS(Itinerary_Tags!$A:$A,$A54,Itinerary_Tags!$B:$B,Filter_Options!$J$29))+IF(Filter_Options!$K$29="",0,COUNTIFS(Itinerary_Tags!$A:$A,$A54,Itinerary_Tags!$B:$B,Filter_Options!$K$29)))&gt;0))</f>
      </c>
      <c r="AE54" s="10">
        <f>IF($A54="","",--((IF(Filter_Options!$I$30="",0,COUNTIFS(Itinerary_Tags!$A:$A,$A54,Itinerary_Tags!$B:$B,Filter_Options!$I$30))+IF(Filter_Options!$J$30="",0,COUNTIFS(Itinerary_Tags!$A:$A,$A54,Itinerary_Tags!$B:$B,Filter_Options!$J$30))+IF(Filter_Options!$K$30="",0,COUNTIFS(Itinerary_Tags!$A:$A,$A54,Itinerary_Tags!$B:$B,Filter_Options!$K$30)))&gt;0))</f>
      </c>
      <c r="AF54" s="10">
        <f>IF($A54="","",--((IF(Filter_Options!$I$31="",0,COUNTIFS(Itinerary_Tags!$A:$A,$A54,Itinerary_Tags!$B:$B,Filter_Options!$I$31))+IF(Filter_Options!$J$31="",0,COUNTIFS(Itinerary_Tags!$A:$A,$A54,Itinerary_Tags!$B:$B,Filter_Options!$J$31))+IF(Filter_Options!$K$31="",0,COUNTIFS(Itinerary_Tags!$A:$A,$A54,Itinerary_Tags!$B:$B,Filter_Options!$K$31)))&gt;0))</f>
      </c>
      <c r="AG54" s="10">
        <f>IF($A54="","",--((IF(Filter_Options!$I$32="",0,COUNTIFS(Itinerary_Tags!$A:$A,$A54,Itinerary_Tags!$B:$B,Filter_Options!$I$32))+IF(Filter_Options!$J$32="",0,COUNTIFS(Itinerary_Tags!$A:$A,$A54,Itinerary_Tags!$B:$B,Filter_Options!$J$32))+IF(Filter_Options!$K$32="",0,COUNTIFS(Itinerary_Tags!$A:$A,$A54,Itinerary_Tags!$B:$B,Filter_Options!$K$32)))&gt;0))</f>
      </c>
      <c r="AH54" s="10">
        <f>IF($A54="","",--((IF(Filter_Options!$I$33="",0,COUNTIFS(Itinerary_Tags!$A:$A,$A54,Itinerary_Tags!$B:$B,Filter_Options!$I$33))+IF(Filter_Options!$J$33="",0,COUNTIFS(Itinerary_Tags!$A:$A,$A54,Itinerary_Tags!$B:$B,Filter_Options!$J$33))+IF(Filter_Options!$K$33="",0,COUNTIFS(Itinerary_Tags!$A:$A,$A54,Itinerary_Tags!$B:$B,Filter_Options!$K$33)))&gt;0))</f>
      </c>
      <c r="AI54" s="10">
        <f>IF($A54="","",--((IF(Filter_Options!$I$34="",0,COUNTIFS(Itinerary_Tags!$A:$A,$A54,Itinerary_Tags!$B:$B,Filter_Options!$I$34))+IF(Filter_Options!$J$34="",0,COUNTIFS(Itinerary_Tags!$A:$A,$A54,Itinerary_Tags!$B:$B,Filter_Options!$J$34))+IF(Filter_Options!$K$34="",0,COUNTIFS(Itinerary_Tags!$A:$A,$A54,Itinerary_Tags!$B:$B,Filter_Options!$K$34)))&gt;0))</f>
      </c>
      <c r="AJ54" s="10">
        <f>IF($A54="","",--((IF(Filter_Options!$I$35="",0,COUNTIFS(Itinerary_Tags!$A:$A,$A54,Itinerary_Tags!$B:$B,Filter_Options!$I$35))+IF(Filter_Options!$J$35="",0,COUNTIFS(Itinerary_Tags!$A:$A,$A54,Itinerary_Tags!$B:$B,Filter_Options!$J$35))+IF(Filter_Options!$K$35="",0,COUNTIFS(Itinerary_Tags!$A:$A,$A54,Itinerary_Tags!$B:$B,Filter_Options!$K$35)))&gt;0))</f>
      </c>
      <c r="AK54" s="10">
        <f>IF($A54="","",--((IF(Filter_Options!$I$36="",0,COUNTIFS(Itinerary_Tags!$A:$A,$A54,Itinerary_Tags!$B:$B,Filter_Options!$I$36))+IF(Filter_Options!$J$36="",0,COUNTIFS(Itinerary_Tags!$A:$A,$A54,Itinerary_Tags!$B:$B,Filter_Options!$J$36))+IF(Filter_Options!$K$36="",0,COUNTIFS(Itinerary_Tags!$A:$A,$A54,Itinerary_Tags!$B:$B,Filter_Options!$K$36)))&gt;0))</f>
      </c>
      <c r="AL54" s="10">
        <f>IF($A54="","",--((IF(Filter_Options!$I$37="",0,COUNTIFS(Itinerary_Tags!$A:$A,$A54,Itinerary_Tags!$B:$B,Filter_Options!$I$37))+IF(Filter_Options!$J$37="",0,COUNTIFS(Itinerary_Tags!$A:$A,$A54,Itinerary_Tags!$B:$B,Filter_Options!$J$37))+IF(Filter_Options!$K$37="",0,COUNTIFS(Itinerary_Tags!$A:$A,$A54,Itinerary_Tags!$B:$B,Filter_Options!$K$37)))&gt;0))</f>
      </c>
    </row>
    <row r="55" spans="1:38" x14ac:dyDescent="0.25">
      <c r="A55" s="7">
        <f>IF(Itineraries!A55="","",Itineraries!A55)</f>
      </c>
      <c r="B55" s="7">
        <f>IF(Itineraries!A55="","",Itineraries!C55)</f>
      </c>
      <c r="C55" s="10">
        <f>IF($A55="","",--(Itineraries!$J55=Filter_Options!$F$2))</f>
      </c>
      <c r="D55" s="10">
        <f>IF($A55="","",--(Itineraries!$J55=Filter_Options!$F$3))</f>
      </c>
      <c r="E55" s="10">
        <f>IF($A55="","",--(Itineraries!$J55=Filter_Options!$F$4))</f>
      </c>
      <c r="F55" s="10">
        <f>IF($A55="","",--(Itineraries!$J55=Filter_Options!$F$5))</f>
      </c>
      <c r="G55" s="10">
        <f>IF($A55="","",--(Itineraries!$J55=Filter_Options!$F$6))</f>
      </c>
      <c r="H55" s="10">
        <f>IF($A55="","",--(Itineraries!$J55=Filter_Options!$F$7))</f>
      </c>
      <c r="I55" s="10">
        <f>IF($A55="","",--AND(Itineraries!$K55&lt;=Filter_Options!$H$8,Itineraries!$L55&gt;=Filter_Options!$G$8))</f>
      </c>
      <c r="J55" s="10">
        <f>IF($A55="","",--AND(Itineraries!$K55&lt;=Filter_Options!$H$9,Itineraries!$L55&gt;=Filter_Options!$G$9))</f>
      </c>
      <c r="K55" s="10">
        <f>IF($A55="","",--AND(Itineraries!$K55&lt;=Filter_Options!$H$10,Itineraries!$L55&gt;=Filter_Options!$G$10))</f>
      </c>
      <c r="L55" s="10">
        <f>IF($A55="","",--AND(Itineraries!$K55&lt;=Filter_Options!$H$11,Itineraries!$L55&gt;=Filter_Options!$G$11))</f>
      </c>
      <c r="M55" s="10">
        <f>IF($A55="","",--AND(Itineraries!$K55&lt;=Filter_Options!$H$12,Itineraries!$L55&gt;=Filter_Options!$G$12))</f>
      </c>
      <c r="N55" s="10">
        <f>IF($A55="","",--AND(Itineraries!$K55&lt;=Filter_Options!$H$13,Itineraries!$L55&gt;=Filter_Options!$G$13))</f>
      </c>
      <c r="O55" s="10">
        <f>IF($A55="","",--AND(Itineraries!$E55&gt;=Filter_Options!$G$14,Itineraries!$E55&lt;=Filter_Options!$H$14))</f>
      </c>
      <c r="P55" s="10">
        <f>IF($A55="","",--AND(Itineraries!$E55&gt;=Filter_Options!$G$15,Itineraries!$E55&lt;=Filter_Options!$H$15))</f>
      </c>
      <c r="Q55" s="10">
        <f>IF($A55="","",--AND(Itineraries!$E55&gt;=Filter_Options!$G$16,Itineraries!$E55&lt;=Filter_Options!$H$16))</f>
      </c>
      <c r="R55" s="10">
        <f>IF($A55="","",--AND(Itineraries!$E55&gt;=Filter_Options!$G$17,Itineraries!$E55&lt;=Filter_Options!$H$17))</f>
      </c>
      <c r="S55" s="10">
        <f>IF($A55="","",--AND(Itineraries!$E55&gt;=Filter_Options!$G$18,Itineraries!$E55&lt;=Filter_Options!$H$18))</f>
      </c>
      <c r="T55" s="10">
        <f>IF($A55="","",--AND(Itineraries!$E55&gt;=Filter_Options!$G$19,Itineraries!$E55&lt;=Filter_Options!$H$19))</f>
      </c>
      <c r="U55" s="10">
        <f>IF($A55="","",--((IF(Filter_Options!$I$20="",0,COUNTIFS(Itinerary_Tags!$A:$A,$A55,Itinerary_Tags!$B:$B,Filter_Options!$I$20))+IF(Filter_Options!$J$20="",0,COUNTIFS(Itinerary_Tags!$A:$A,$A55,Itinerary_Tags!$B:$B,Filter_Options!$J$20))+IF(Filter_Options!$K$20="",0,COUNTIFS(Itinerary_Tags!$A:$A,$A55,Itinerary_Tags!$B:$B,Filter_Options!$K$20)))&gt;0))</f>
      </c>
      <c r="V55" s="10">
        <f>IF($A55="","",--((IF(Filter_Options!$I$21="",0,COUNTIFS(Itinerary_Tags!$A:$A,$A55,Itinerary_Tags!$B:$B,Filter_Options!$I$21))+IF(Filter_Options!$J$21="",0,COUNTIFS(Itinerary_Tags!$A:$A,$A55,Itinerary_Tags!$B:$B,Filter_Options!$J$21))+IF(Filter_Options!$K$21="",0,COUNTIFS(Itinerary_Tags!$A:$A,$A55,Itinerary_Tags!$B:$B,Filter_Options!$K$21)))&gt;0))</f>
      </c>
      <c r="W55" s="10">
        <f>IF($A55="","",--((IF(Filter_Options!$I$22="",0,COUNTIFS(Itinerary_Tags!$A:$A,$A55,Itinerary_Tags!$B:$B,Filter_Options!$I$22))+IF(Filter_Options!$J$22="",0,COUNTIFS(Itinerary_Tags!$A:$A,$A55,Itinerary_Tags!$B:$B,Filter_Options!$J$22))+IF(Filter_Options!$K$22="",0,COUNTIFS(Itinerary_Tags!$A:$A,$A55,Itinerary_Tags!$B:$B,Filter_Options!$K$22)))&gt;0))</f>
      </c>
      <c r="X55" s="10">
        <f>IF($A55="","",--((IF(Filter_Options!$I$23="",0,COUNTIFS(Itinerary_Tags!$A:$A,$A55,Itinerary_Tags!$B:$B,Filter_Options!$I$23))+IF(Filter_Options!$J$23="",0,COUNTIFS(Itinerary_Tags!$A:$A,$A55,Itinerary_Tags!$B:$B,Filter_Options!$J$23))+IF(Filter_Options!$K$23="",0,COUNTIFS(Itinerary_Tags!$A:$A,$A55,Itinerary_Tags!$B:$B,Filter_Options!$K$23)))&gt;0))</f>
      </c>
      <c r="Y55" s="10">
        <f>IF($A55="","",--((IF(Filter_Options!$I$24="",0,COUNTIFS(Itinerary_Tags!$A:$A,$A55,Itinerary_Tags!$B:$B,Filter_Options!$I$24))+IF(Filter_Options!$J$24="",0,COUNTIFS(Itinerary_Tags!$A:$A,$A55,Itinerary_Tags!$B:$B,Filter_Options!$J$24))+IF(Filter_Options!$K$24="",0,COUNTIFS(Itinerary_Tags!$A:$A,$A55,Itinerary_Tags!$B:$B,Filter_Options!$K$24)))&gt;0))</f>
      </c>
      <c r="Z55" s="10">
        <f>IF($A55="","",--((IF(Filter_Options!$I$25="",0,COUNTIFS(Itinerary_Tags!$A:$A,$A55,Itinerary_Tags!$B:$B,Filter_Options!$I$25))+IF(Filter_Options!$J$25="",0,COUNTIFS(Itinerary_Tags!$A:$A,$A55,Itinerary_Tags!$B:$B,Filter_Options!$J$25))+IF(Filter_Options!$K$25="",0,COUNTIFS(Itinerary_Tags!$A:$A,$A55,Itinerary_Tags!$B:$B,Filter_Options!$K$25)))&gt;0))</f>
      </c>
      <c r="AA55" s="10">
        <f>IF($A55="","",--((IF(Filter_Options!$I$26="",0,COUNTIFS(Itinerary_Tags!$A:$A,$A55,Itinerary_Tags!$B:$B,Filter_Options!$I$26))+IF(Filter_Options!$J$26="",0,COUNTIFS(Itinerary_Tags!$A:$A,$A55,Itinerary_Tags!$B:$B,Filter_Options!$J$26))+IF(Filter_Options!$K$26="",0,COUNTIFS(Itinerary_Tags!$A:$A,$A55,Itinerary_Tags!$B:$B,Filter_Options!$K$26)))&gt;0))</f>
      </c>
      <c r="AB55" s="10">
        <f>IF($A55="","",--((IF(Filter_Options!$I$27="",0,COUNTIFS(Itinerary_Tags!$A:$A,$A55,Itinerary_Tags!$B:$B,Filter_Options!$I$27))+IF(Filter_Options!$J$27="",0,COUNTIFS(Itinerary_Tags!$A:$A,$A55,Itinerary_Tags!$B:$B,Filter_Options!$J$27))+IF(Filter_Options!$K$27="",0,COUNTIFS(Itinerary_Tags!$A:$A,$A55,Itinerary_Tags!$B:$B,Filter_Options!$K$27)))&gt;0))</f>
      </c>
      <c r="AC55" s="10">
        <f>IF($A55="","",--((IF(Filter_Options!$I$28="",0,COUNTIFS(Itinerary_Tags!$A:$A,$A55,Itinerary_Tags!$B:$B,Filter_Options!$I$28))+IF(Filter_Options!$J$28="",0,COUNTIFS(Itinerary_Tags!$A:$A,$A55,Itinerary_Tags!$B:$B,Filter_Options!$J$28))+IF(Filter_Options!$K$28="",0,COUNTIFS(Itinerary_Tags!$A:$A,$A55,Itinerary_Tags!$B:$B,Filter_Options!$K$28)))&gt;0))</f>
      </c>
      <c r="AD55" s="10">
        <f>IF($A55="","",--((IF(Filter_Options!$I$29="",0,COUNTIFS(Itinerary_Tags!$A:$A,$A55,Itinerary_Tags!$B:$B,Filter_Options!$I$29))+IF(Filter_Options!$J$29="",0,COUNTIFS(Itinerary_Tags!$A:$A,$A55,Itinerary_Tags!$B:$B,Filter_Options!$J$29))+IF(Filter_Options!$K$29="",0,COUNTIFS(Itinerary_Tags!$A:$A,$A55,Itinerary_Tags!$B:$B,Filter_Options!$K$29)))&gt;0))</f>
      </c>
      <c r="AE55" s="10">
        <f>IF($A55="","",--((IF(Filter_Options!$I$30="",0,COUNTIFS(Itinerary_Tags!$A:$A,$A55,Itinerary_Tags!$B:$B,Filter_Options!$I$30))+IF(Filter_Options!$J$30="",0,COUNTIFS(Itinerary_Tags!$A:$A,$A55,Itinerary_Tags!$B:$B,Filter_Options!$J$30))+IF(Filter_Options!$K$30="",0,COUNTIFS(Itinerary_Tags!$A:$A,$A55,Itinerary_Tags!$B:$B,Filter_Options!$K$30)))&gt;0))</f>
      </c>
      <c r="AF55" s="10">
        <f>IF($A55="","",--((IF(Filter_Options!$I$31="",0,COUNTIFS(Itinerary_Tags!$A:$A,$A55,Itinerary_Tags!$B:$B,Filter_Options!$I$31))+IF(Filter_Options!$J$31="",0,COUNTIFS(Itinerary_Tags!$A:$A,$A55,Itinerary_Tags!$B:$B,Filter_Options!$J$31))+IF(Filter_Options!$K$31="",0,COUNTIFS(Itinerary_Tags!$A:$A,$A55,Itinerary_Tags!$B:$B,Filter_Options!$K$31)))&gt;0))</f>
      </c>
      <c r="AG55" s="10">
        <f>IF($A55="","",--((IF(Filter_Options!$I$32="",0,COUNTIFS(Itinerary_Tags!$A:$A,$A55,Itinerary_Tags!$B:$B,Filter_Options!$I$32))+IF(Filter_Options!$J$32="",0,COUNTIFS(Itinerary_Tags!$A:$A,$A55,Itinerary_Tags!$B:$B,Filter_Options!$J$32))+IF(Filter_Options!$K$32="",0,COUNTIFS(Itinerary_Tags!$A:$A,$A55,Itinerary_Tags!$B:$B,Filter_Options!$K$32)))&gt;0))</f>
      </c>
      <c r="AH55" s="10">
        <f>IF($A55="","",--((IF(Filter_Options!$I$33="",0,COUNTIFS(Itinerary_Tags!$A:$A,$A55,Itinerary_Tags!$B:$B,Filter_Options!$I$33))+IF(Filter_Options!$J$33="",0,COUNTIFS(Itinerary_Tags!$A:$A,$A55,Itinerary_Tags!$B:$B,Filter_Options!$J$33))+IF(Filter_Options!$K$33="",0,COUNTIFS(Itinerary_Tags!$A:$A,$A55,Itinerary_Tags!$B:$B,Filter_Options!$K$33)))&gt;0))</f>
      </c>
      <c r="AI55" s="10">
        <f>IF($A55="","",--((IF(Filter_Options!$I$34="",0,COUNTIFS(Itinerary_Tags!$A:$A,$A55,Itinerary_Tags!$B:$B,Filter_Options!$I$34))+IF(Filter_Options!$J$34="",0,COUNTIFS(Itinerary_Tags!$A:$A,$A55,Itinerary_Tags!$B:$B,Filter_Options!$J$34))+IF(Filter_Options!$K$34="",0,COUNTIFS(Itinerary_Tags!$A:$A,$A55,Itinerary_Tags!$B:$B,Filter_Options!$K$34)))&gt;0))</f>
      </c>
      <c r="AJ55" s="10">
        <f>IF($A55="","",--((IF(Filter_Options!$I$35="",0,COUNTIFS(Itinerary_Tags!$A:$A,$A55,Itinerary_Tags!$B:$B,Filter_Options!$I$35))+IF(Filter_Options!$J$35="",0,COUNTIFS(Itinerary_Tags!$A:$A,$A55,Itinerary_Tags!$B:$B,Filter_Options!$J$35))+IF(Filter_Options!$K$35="",0,COUNTIFS(Itinerary_Tags!$A:$A,$A55,Itinerary_Tags!$B:$B,Filter_Options!$K$35)))&gt;0))</f>
      </c>
      <c r="AK55" s="10">
        <f>IF($A55="","",--((IF(Filter_Options!$I$36="",0,COUNTIFS(Itinerary_Tags!$A:$A,$A55,Itinerary_Tags!$B:$B,Filter_Options!$I$36))+IF(Filter_Options!$J$36="",0,COUNTIFS(Itinerary_Tags!$A:$A,$A55,Itinerary_Tags!$B:$B,Filter_Options!$J$36))+IF(Filter_Options!$K$36="",0,COUNTIFS(Itinerary_Tags!$A:$A,$A55,Itinerary_Tags!$B:$B,Filter_Options!$K$36)))&gt;0))</f>
      </c>
      <c r="AL55" s="10">
        <f>IF($A55="","",--((IF(Filter_Options!$I$37="",0,COUNTIFS(Itinerary_Tags!$A:$A,$A55,Itinerary_Tags!$B:$B,Filter_Options!$I$37))+IF(Filter_Options!$J$37="",0,COUNTIFS(Itinerary_Tags!$A:$A,$A55,Itinerary_Tags!$B:$B,Filter_Options!$J$37))+IF(Filter_Options!$K$37="",0,COUNTIFS(Itinerary_Tags!$A:$A,$A55,Itinerary_Tags!$B:$B,Filter_Options!$K$37)))&gt;0))</f>
      </c>
    </row>
    <row r="56" spans="1:38" x14ac:dyDescent="0.25">
      <c r="A56" s="7">
        <f>IF(Itineraries!A56="","",Itineraries!A56)</f>
      </c>
      <c r="B56" s="7">
        <f>IF(Itineraries!A56="","",Itineraries!C56)</f>
      </c>
      <c r="C56" s="10">
        <f>IF($A56="","",--(Itineraries!$J56=Filter_Options!$F$2))</f>
      </c>
      <c r="D56" s="10">
        <f>IF($A56="","",--(Itineraries!$J56=Filter_Options!$F$3))</f>
      </c>
      <c r="E56" s="10">
        <f>IF($A56="","",--(Itineraries!$J56=Filter_Options!$F$4))</f>
      </c>
      <c r="F56" s="10">
        <f>IF($A56="","",--(Itineraries!$J56=Filter_Options!$F$5))</f>
      </c>
      <c r="G56" s="10">
        <f>IF($A56="","",--(Itineraries!$J56=Filter_Options!$F$6))</f>
      </c>
      <c r="H56" s="10">
        <f>IF($A56="","",--(Itineraries!$J56=Filter_Options!$F$7))</f>
      </c>
      <c r="I56" s="10">
        <f>IF($A56="","",--AND(Itineraries!$K56&lt;=Filter_Options!$H$8,Itineraries!$L56&gt;=Filter_Options!$G$8))</f>
      </c>
      <c r="J56" s="10">
        <f>IF($A56="","",--AND(Itineraries!$K56&lt;=Filter_Options!$H$9,Itineraries!$L56&gt;=Filter_Options!$G$9))</f>
      </c>
      <c r="K56" s="10">
        <f>IF($A56="","",--AND(Itineraries!$K56&lt;=Filter_Options!$H$10,Itineraries!$L56&gt;=Filter_Options!$G$10))</f>
      </c>
      <c r="L56" s="10">
        <f>IF($A56="","",--AND(Itineraries!$K56&lt;=Filter_Options!$H$11,Itineraries!$L56&gt;=Filter_Options!$G$11))</f>
      </c>
      <c r="M56" s="10">
        <f>IF($A56="","",--AND(Itineraries!$K56&lt;=Filter_Options!$H$12,Itineraries!$L56&gt;=Filter_Options!$G$12))</f>
      </c>
      <c r="N56" s="10">
        <f>IF($A56="","",--AND(Itineraries!$K56&lt;=Filter_Options!$H$13,Itineraries!$L56&gt;=Filter_Options!$G$13))</f>
      </c>
      <c r="O56" s="10">
        <f>IF($A56="","",--AND(Itineraries!$E56&gt;=Filter_Options!$G$14,Itineraries!$E56&lt;=Filter_Options!$H$14))</f>
      </c>
      <c r="P56" s="10">
        <f>IF($A56="","",--AND(Itineraries!$E56&gt;=Filter_Options!$G$15,Itineraries!$E56&lt;=Filter_Options!$H$15))</f>
      </c>
      <c r="Q56" s="10">
        <f>IF($A56="","",--AND(Itineraries!$E56&gt;=Filter_Options!$G$16,Itineraries!$E56&lt;=Filter_Options!$H$16))</f>
      </c>
      <c r="R56" s="10">
        <f>IF($A56="","",--AND(Itineraries!$E56&gt;=Filter_Options!$G$17,Itineraries!$E56&lt;=Filter_Options!$H$17))</f>
      </c>
      <c r="S56" s="10">
        <f>IF($A56="","",--AND(Itineraries!$E56&gt;=Filter_Options!$G$18,Itineraries!$E56&lt;=Filter_Options!$H$18))</f>
      </c>
      <c r="T56" s="10">
        <f>IF($A56="","",--AND(Itineraries!$E56&gt;=Filter_Options!$G$19,Itineraries!$E56&lt;=Filter_Options!$H$19))</f>
      </c>
      <c r="U56" s="10">
        <f>IF($A56="","",--((IF(Filter_Options!$I$20="",0,COUNTIFS(Itinerary_Tags!$A:$A,$A56,Itinerary_Tags!$B:$B,Filter_Options!$I$20))+IF(Filter_Options!$J$20="",0,COUNTIFS(Itinerary_Tags!$A:$A,$A56,Itinerary_Tags!$B:$B,Filter_Options!$J$20))+IF(Filter_Options!$K$20="",0,COUNTIFS(Itinerary_Tags!$A:$A,$A56,Itinerary_Tags!$B:$B,Filter_Options!$K$20)))&gt;0))</f>
      </c>
      <c r="V56" s="10">
        <f>IF($A56="","",--((IF(Filter_Options!$I$21="",0,COUNTIFS(Itinerary_Tags!$A:$A,$A56,Itinerary_Tags!$B:$B,Filter_Options!$I$21))+IF(Filter_Options!$J$21="",0,COUNTIFS(Itinerary_Tags!$A:$A,$A56,Itinerary_Tags!$B:$B,Filter_Options!$J$21))+IF(Filter_Options!$K$21="",0,COUNTIFS(Itinerary_Tags!$A:$A,$A56,Itinerary_Tags!$B:$B,Filter_Options!$K$21)))&gt;0))</f>
      </c>
      <c r="W56" s="10">
        <f>IF($A56="","",--((IF(Filter_Options!$I$22="",0,COUNTIFS(Itinerary_Tags!$A:$A,$A56,Itinerary_Tags!$B:$B,Filter_Options!$I$22))+IF(Filter_Options!$J$22="",0,COUNTIFS(Itinerary_Tags!$A:$A,$A56,Itinerary_Tags!$B:$B,Filter_Options!$J$22))+IF(Filter_Options!$K$22="",0,COUNTIFS(Itinerary_Tags!$A:$A,$A56,Itinerary_Tags!$B:$B,Filter_Options!$K$22)))&gt;0))</f>
      </c>
      <c r="X56" s="10">
        <f>IF($A56="","",--((IF(Filter_Options!$I$23="",0,COUNTIFS(Itinerary_Tags!$A:$A,$A56,Itinerary_Tags!$B:$B,Filter_Options!$I$23))+IF(Filter_Options!$J$23="",0,COUNTIFS(Itinerary_Tags!$A:$A,$A56,Itinerary_Tags!$B:$B,Filter_Options!$J$23))+IF(Filter_Options!$K$23="",0,COUNTIFS(Itinerary_Tags!$A:$A,$A56,Itinerary_Tags!$B:$B,Filter_Options!$K$23)))&gt;0))</f>
      </c>
      <c r="Y56" s="10">
        <f>IF($A56="","",--((IF(Filter_Options!$I$24="",0,COUNTIFS(Itinerary_Tags!$A:$A,$A56,Itinerary_Tags!$B:$B,Filter_Options!$I$24))+IF(Filter_Options!$J$24="",0,COUNTIFS(Itinerary_Tags!$A:$A,$A56,Itinerary_Tags!$B:$B,Filter_Options!$J$24))+IF(Filter_Options!$K$24="",0,COUNTIFS(Itinerary_Tags!$A:$A,$A56,Itinerary_Tags!$B:$B,Filter_Options!$K$24)))&gt;0))</f>
      </c>
      <c r="Z56" s="10">
        <f>IF($A56="","",--((IF(Filter_Options!$I$25="",0,COUNTIFS(Itinerary_Tags!$A:$A,$A56,Itinerary_Tags!$B:$B,Filter_Options!$I$25))+IF(Filter_Options!$J$25="",0,COUNTIFS(Itinerary_Tags!$A:$A,$A56,Itinerary_Tags!$B:$B,Filter_Options!$J$25))+IF(Filter_Options!$K$25="",0,COUNTIFS(Itinerary_Tags!$A:$A,$A56,Itinerary_Tags!$B:$B,Filter_Options!$K$25)))&gt;0))</f>
      </c>
      <c r="AA56" s="10">
        <f>IF($A56="","",--((IF(Filter_Options!$I$26="",0,COUNTIFS(Itinerary_Tags!$A:$A,$A56,Itinerary_Tags!$B:$B,Filter_Options!$I$26))+IF(Filter_Options!$J$26="",0,COUNTIFS(Itinerary_Tags!$A:$A,$A56,Itinerary_Tags!$B:$B,Filter_Options!$J$26))+IF(Filter_Options!$K$26="",0,COUNTIFS(Itinerary_Tags!$A:$A,$A56,Itinerary_Tags!$B:$B,Filter_Options!$K$26)))&gt;0))</f>
      </c>
      <c r="AB56" s="10">
        <f>IF($A56="","",--((IF(Filter_Options!$I$27="",0,COUNTIFS(Itinerary_Tags!$A:$A,$A56,Itinerary_Tags!$B:$B,Filter_Options!$I$27))+IF(Filter_Options!$J$27="",0,COUNTIFS(Itinerary_Tags!$A:$A,$A56,Itinerary_Tags!$B:$B,Filter_Options!$J$27))+IF(Filter_Options!$K$27="",0,COUNTIFS(Itinerary_Tags!$A:$A,$A56,Itinerary_Tags!$B:$B,Filter_Options!$K$27)))&gt;0))</f>
      </c>
      <c r="AC56" s="10">
        <f>IF($A56="","",--((IF(Filter_Options!$I$28="",0,COUNTIFS(Itinerary_Tags!$A:$A,$A56,Itinerary_Tags!$B:$B,Filter_Options!$I$28))+IF(Filter_Options!$J$28="",0,COUNTIFS(Itinerary_Tags!$A:$A,$A56,Itinerary_Tags!$B:$B,Filter_Options!$J$28))+IF(Filter_Options!$K$28="",0,COUNTIFS(Itinerary_Tags!$A:$A,$A56,Itinerary_Tags!$B:$B,Filter_Options!$K$28)))&gt;0))</f>
      </c>
      <c r="AD56" s="10">
        <f>IF($A56="","",--((IF(Filter_Options!$I$29="",0,COUNTIFS(Itinerary_Tags!$A:$A,$A56,Itinerary_Tags!$B:$B,Filter_Options!$I$29))+IF(Filter_Options!$J$29="",0,COUNTIFS(Itinerary_Tags!$A:$A,$A56,Itinerary_Tags!$B:$B,Filter_Options!$J$29))+IF(Filter_Options!$K$29="",0,COUNTIFS(Itinerary_Tags!$A:$A,$A56,Itinerary_Tags!$B:$B,Filter_Options!$K$29)))&gt;0))</f>
      </c>
      <c r="AE56" s="10">
        <f>IF($A56="","",--((IF(Filter_Options!$I$30="",0,COUNTIFS(Itinerary_Tags!$A:$A,$A56,Itinerary_Tags!$B:$B,Filter_Options!$I$30))+IF(Filter_Options!$J$30="",0,COUNTIFS(Itinerary_Tags!$A:$A,$A56,Itinerary_Tags!$B:$B,Filter_Options!$J$30))+IF(Filter_Options!$K$30="",0,COUNTIFS(Itinerary_Tags!$A:$A,$A56,Itinerary_Tags!$B:$B,Filter_Options!$K$30)))&gt;0))</f>
      </c>
      <c r="AF56" s="10">
        <f>IF($A56="","",--((IF(Filter_Options!$I$31="",0,COUNTIFS(Itinerary_Tags!$A:$A,$A56,Itinerary_Tags!$B:$B,Filter_Options!$I$31))+IF(Filter_Options!$J$31="",0,COUNTIFS(Itinerary_Tags!$A:$A,$A56,Itinerary_Tags!$B:$B,Filter_Options!$J$31))+IF(Filter_Options!$K$31="",0,COUNTIFS(Itinerary_Tags!$A:$A,$A56,Itinerary_Tags!$B:$B,Filter_Options!$K$31)))&gt;0))</f>
      </c>
      <c r="AG56" s="10">
        <f>IF($A56="","",--((IF(Filter_Options!$I$32="",0,COUNTIFS(Itinerary_Tags!$A:$A,$A56,Itinerary_Tags!$B:$B,Filter_Options!$I$32))+IF(Filter_Options!$J$32="",0,COUNTIFS(Itinerary_Tags!$A:$A,$A56,Itinerary_Tags!$B:$B,Filter_Options!$J$32))+IF(Filter_Options!$K$32="",0,COUNTIFS(Itinerary_Tags!$A:$A,$A56,Itinerary_Tags!$B:$B,Filter_Options!$K$32)))&gt;0))</f>
      </c>
      <c r="AH56" s="10">
        <f>IF($A56="","",--((IF(Filter_Options!$I$33="",0,COUNTIFS(Itinerary_Tags!$A:$A,$A56,Itinerary_Tags!$B:$B,Filter_Options!$I$33))+IF(Filter_Options!$J$33="",0,COUNTIFS(Itinerary_Tags!$A:$A,$A56,Itinerary_Tags!$B:$B,Filter_Options!$J$33))+IF(Filter_Options!$K$33="",0,COUNTIFS(Itinerary_Tags!$A:$A,$A56,Itinerary_Tags!$B:$B,Filter_Options!$K$33)))&gt;0))</f>
      </c>
      <c r="AI56" s="10">
        <f>IF($A56="","",--((IF(Filter_Options!$I$34="",0,COUNTIFS(Itinerary_Tags!$A:$A,$A56,Itinerary_Tags!$B:$B,Filter_Options!$I$34))+IF(Filter_Options!$J$34="",0,COUNTIFS(Itinerary_Tags!$A:$A,$A56,Itinerary_Tags!$B:$B,Filter_Options!$J$34))+IF(Filter_Options!$K$34="",0,COUNTIFS(Itinerary_Tags!$A:$A,$A56,Itinerary_Tags!$B:$B,Filter_Options!$K$34)))&gt;0))</f>
      </c>
      <c r="AJ56" s="10">
        <f>IF($A56="","",--((IF(Filter_Options!$I$35="",0,COUNTIFS(Itinerary_Tags!$A:$A,$A56,Itinerary_Tags!$B:$B,Filter_Options!$I$35))+IF(Filter_Options!$J$35="",0,COUNTIFS(Itinerary_Tags!$A:$A,$A56,Itinerary_Tags!$B:$B,Filter_Options!$J$35))+IF(Filter_Options!$K$35="",0,COUNTIFS(Itinerary_Tags!$A:$A,$A56,Itinerary_Tags!$B:$B,Filter_Options!$K$35)))&gt;0))</f>
      </c>
      <c r="AK56" s="10">
        <f>IF($A56="","",--((IF(Filter_Options!$I$36="",0,COUNTIFS(Itinerary_Tags!$A:$A,$A56,Itinerary_Tags!$B:$B,Filter_Options!$I$36))+IF(Filter_Options!$J$36="",0,COUNTIFS(Itinerary_Tags!$A:$A,$A56,Itinerary_Tags!$B:$B,Filter_Options!$J$36))+IF(Filter_Options!$K$36="",0,COUNTIFS(Itinerary_Tags!$A:$A,$A56,Itinerary_Tags!$B:$B,Filter_Options!$K$36)))&gt;0))</f>
      </c>
      <c r="AL56" s="10">
        <f>IF($A56="","",--((IF(Filter_Options!$I$37="",0,COUNTIFS(Itinerary_Tags!$A:$A,$A56,Itinerary_Tags!$B:$B,Filter_Options!$I$37))+IF(Filter_Options!$J$37="",0,COUNTIFS(Itinerary_Tags!$A:$A,$A56,Itinerary_Tags!$B:$B,Filter_Options!$J$37))+IF(Filter_Options!$K$37="",0,COUNTIFS(Itinerary_Tags!$A:$A,$A56,Itinerary_Tags!$B:$B,Filter_Options!$K$37)))&gt;0))</f>
      </c>
    </row>
    <row r="57" spans="1:38" x14ac:dyDescent="0.25">
      <c r="A57" s="7">
        <f>IF(Itineraries!A57="","",Itineraries!A57)</f>
      </c>
      <c r="B57" s="7">
        <f>IF(Itineraries!A57="","",Itineraries!C57)</f>
      </c>
      <c r="C57" s="10">
        <f>IF($A57="","",--(Itineraries!$J57=Filter_Options!$F$2))</f>
      </c>
      <c r="D57" s="10">
        <f>IF($A57="","",--(Itineraries!$J57=Filter_Options!$F$3))</f>
      </c>
      <c r="E57" s="10">
        <f>IF($A57="","",--(Itineraries!$J57=Filter_Options!$F$4))</f>
      </c>
      <c r="F57" s="10">
        <f>IF($A57="","",--(Itineraries!$J57=Filter_Options!$F$5))</f>
      </c>
      <c r="G57" s="10">
        <f>IF($A57="","",--(Itineraries!$J57=Filter_Options!$F$6))</f>
      </c>
      <c r="H57" s="10">
        <f>IF($A57="","",--(Itineraries!$J57=Filter_Options!$F$7))</f>
      </c>
      <c r="I57" s="10">
        <f>IF($A57="","",--AND(Itineraries!$K57&lt;=Filter_Options!$H$8,Itineraries!$L57&gt;=Filter_Options!$G$8))</f>
      </c>
      <c r="J57" s="10">
        <f>IF($A57="","",--AND(Itineraries!$K57&lt;=Filter_Options!$H$9,Itineraries!$L57&gt;=Filter_Options!$G$9))</f>
      </c>
      <c r="K57" s="10">
        <f>IF($A57="","",--AND(Itineraries!$K57&lt;=Filter_Options!$H$10,Itineraries!$L57&gt;=Filter_Options!$G$10))</f>
      </c>
      <c r="L57" s="10">
        <f>IF($A57="","",--AND(Itineraries!$K57&lt;=Filter_Options!$H$11,Itineraries!$L57&gt;=Filter_Options!$G$11))</f>
      </c>
      <c r="M57" s="10">
        <f>IF($A57="","",--AND(Itineraries!$K57&lt;=Filter_Options!$H$12,Itineraries!$L57&gt;=Filter_Options!$G$12))</f>
      </c>
      <c r="N57" s="10">
        <f>IF($A57="","",--AND(Itineraries!$K57&lt;=Filter_Options!$H$13,Itineraries!$L57&gt;=Filter_Options!$G$13))</f>
      </c>
      <c r="O57" s="10">
        <f>IF($A57="","",--AND(Itineraries!$E57&gt;=Filter_Options!$G$14,Itineraries!$E57&lt;=Filter_Options!$H$14))</f>
      </c>
      <c r="P57" s="10">
        <f>IF($A57="","",--AND(Itineraries!$E57&gt;=Filter_Options!$G$15,Itineraries!$E57&lt;=Filter_Options!$H$15))</f>
      </c>
      <c r="Q57" s="10">
        <f>IF($A57="","",--AND(Itineraries!$E57&gt;=Filter_Options!$G$16,Itineraries!$E57&lt;=Filter_Options!$H$16))</f>
      </c>
      <c r="R57" s="10">
        <f>IF($A57="","",--AND(Itineraries!$E57&gt;=Filter_Options!$G$17,Itineraries!$E57&lt;=Filter_Options!$H$17))</f>
      </c>
      <c r="S57" s="10">
        <f>IF($A57="","",--AND(Itineraries!$E57&gt;=Filter_Options!$G$18,Itineraries!$E57&lt;=Filter_Options!$H$18))</f>
      </c>
      <c r="T57" s="10">
        <f>IF($A57="","",--AND(Itineraries!$E57&gt;=Filter_Options!$G$19,Itineraries!$E57&lt;=Filter_Options!$H$19))</f>
      </c>
      <c r="U57" s="10">
        <f>IF($A57="","",--((IF(Filter_Options!$I$20="",0,COUNTIFS(Itinerary_Tags!$A:$A,$A57,Itinerary_Tags!$B:$B,Filter_Options!$I$20))+IF(Filter_Options!$J$20="",0,COUNTIFS(Itinerary_Tags!$A:$A,$A57,Itinerary_Tags!$B:$B,Filter_Options!$J$20))+IF(Filter_Options!$K$20="",0,COUNTIFS(Itinerary_Tags!$A:$A,$A57,Itinerary_Tags!$B:$B,Filter_Options!$K$20)))&gt;0))</f>
      </c>
      <c r="V57" s="10">
        <f>IF($A57="","",--((IF(Filter_Options!$I$21="",0,COUNTIFS(Itinerary_Tags!$A:$A,$A57,Itinerary_Tags!$B:$B,Filter_Options!$I$21))+IF(Filter_Options!$J$21="",0,COUNTIFS(Itinerary_Tags!$A:$A,$A57,Itinerary_Tags!$B:$B,Filter_Options!$J$21))+IF(Filter_Options!$K$21="",0,COUNTIFS(Itinerary_Tags!$A:$A,$A57,Itinerary_Tags!$B:$B,Filter_Options!$K$21)))&gt;0))</f>
      </c>
      <c r="W57" s="10">
        <f>IF($A57="","",--((IF(Filter_Options!$I$22="",0,COUNTIFS(Itinerary_Tags!$A:$A,$A57,Itinerary_Tags!$B:$B,Filter_Options!$I$22))+IF(Filter_Options!$J$22="",0,COUNTIFS(Itinerary_Tags!$A:$A,$A57,Itinerary_Tags!$B:$B,Filter_Options!$J$22))+IF(Filter_Options!$K$22="",0,COUNTIFS(Itinerary_Tags!$A:$A,$A57,Itinerary_Tags!$B:$B,Filter_Options!$K$22)))&gt;0))</f>
      </c>
      <c r="X57" s="10">
        <f>IF($A57="","",--((IF(Filter_Options!$I$23="",0,COUNTIFS(Itinerary_Tags!$A:$A,$A57,Itinerary_Tags!$B:$B,Filter_Options!$I$23))+IF(Filter_Options!$J$23="",0,COUNTIFS(Itinerary_Tags!$A:$A,$A57,Itinerary_Tags!$B:$B,Filter_Options!$J$23))+IF(Filter_Options!$K$23="",0,COUNTIFS(Itinerary_Tags!$A:$A,$A57,Itinerary_Tags!$B:$B,Filter_Options!$K$23)))&gt;0))</f>
      </c>
      <c r="Y57" s="10">
        <f>IF($A57="","",--((IF(Filter_Options!$I$24="",0,COUNTIFS(Itinerary_Tags!$A:$A,$A57,Itinerary_Tags!$B:$B,Filter_Options!$I$24))+IF(Filter_Options!$J$24="",0,COUNTIFS(Itinerary_Tags!$A:$A,$A57,Itinerary_Tags!$B:$B,Filter_Options!$J$24))+IF(Filter_Options!$K$24="",0,COUNTIFS(Itinerary_Tags!$A:$A,$A57,Itinerary_Tags!$B:$B,Filter_Options!$K$24)))&gt;0))</f>
      </c>
      <c r="Z57" s="10">
        <f>IF($A57="","",--((IF(Filter_Options!$I$25="",0,COUNTIFS(Itinerary_Tags!$A:$A,$A57,Itinerary_Tags!$B:$B,Filter_Options!$I$25))+IF(Filter_Options!$J$25="",0,COUNTIFS(Itinerary_Tags!$A:$A,$A57,Itinerary_Tags!$B:$B,Filter_Options!$J$25))+IF(Filter_Options!$K$25="",0,COUNTIFS(Itinerary_Tags!$A:$A,$A57,Itinerary_Tags!$B:$B,Filter_Options!$K$25)))&gt;0))</f>
      </c>
      <c r="AA57" s="10">
        <f>IF($A57="","",--((IF(Filter_Options!$I$26="",0,COUNTIFS(Itinerary_Tags!$A:$A,$A57,Itinerary_Tags!$B:$B,Filter_Options!$I$26))+IF(Filter_Options!$J$26="",0,COUNTIFS(Itinerary_Tags!$A:$A,$A57,Itinerary_Tags!$B:$B,Filter_Options!$J$26))+IF(Filter_Options!$K$26="",0,COUNTIFS(Itinerary_Tags!$A:$A,$A57,Itinerary_Tags!$B:$B,Filter_Options!$K$26)))&gt;0))</f>
      </c>
      <c r="AB57" s="10">
        <f>IF($A57="","",--((IF(Filter_Options!$I$27="",0,COUNTIFS(Itinerary_Tags!$A:$A,$A57,Itinerary_Tags!$B:$B,Filter_Options!$I$27))+IF(Filter_Options!$J$27="",0,COUNTIFS(Itinerary_Tags!$A:$A,$A57,Itinerary_Tags!$B:$B,Filter_Options!$J$27))+IF(Filter_Options!$K$27="",0,COUNTIFS(Itinerary_Tags!$A:$A,$A57,Itinerary_Tags!$B:$B,Filter_Options!$K$27)))&gt;0))</f>
      </c>
      <c r="AC57" s="10">
        <f>IF($A57="","",--((IF(Filter_Options!$I$28="",0,COUNTIFS(Itinerary_Tags!$A:$A,$A57,Itinerary_Tags!$B:$B,Filter_Options!$I$28))+IF(Filter_Options!$J$28="",0,COUNTIFS(Itinerary_Tags!$A:$A,$A57,Itinerary_Tags!$B:$B,Filter_Options!$J$28))+IF(Filter_Options!$K$28="",0,COUNTIFS(Itinerary_Tags!$A:$A,$A57,Itinerary_Tags!$B:$B,Filter_Options!$K$28)))&gt;0))</f>
      </c>
      <c r="AD57" s="10">
        <f>IF($A57="","",--((IF(Filter_Options!$I$29="",0,COUNTIFS(Itinerary_Tags!$A:$A,$A57,Itinerary_Tags!$B:$B,Filter_Options!$I$29))+IF(Filter_Options!$J$29="",0,COUNTIFS(Itinerary_Tags!$A:$A,$A57,Itinerary_Tags!$B:$B,Filter_Options!$J$29))+IF(Filter_Options!$K$29="",0,COUNTIFS(Itinerary_Tags!$A:$A,$A57,Itinerary_Tags!$B:$B,Filter_Options!$K$29)))&gt;0))</f>
      </c>
      <c r="AE57" s="10">
        <f>IF($A57="","",--((IF(Filter_Options!$I$30="",0,COUNTIFS(Itinerary_Tags!$A:$A,$A57,Itinerary_Tags!$B:$B,Filter_Options!$I$30))+IF(Filter_Options!$J$30="",0,COUNTIFS(Itinerary_Tags!$A:$A,$A57,Itinerary_Tags!$B:$B,Filter_Options!$J$30))+IF(Filter_Options!$K$30="",0,COUNTIFS(Itinerary_Tags!$A:$A,$A57,Itinerary_Tags!$B:$B,Filter_Options!$K$30)))&gt;0))</f>
      </c>
      <c r="AF57" s="10">
        <f>IF($A57="","",--((IF(Filter_Options!$I$31="",0,COUNTIFS(Itinerary_Tags!$A:$A,$A57,Itinerary_Tags!$B:$B,Filter_Options!$I$31))+IF(Filter_Options!$J$31="",0,COUNTIFS(Itinerary_Tags!$A:$A,$A57,Itinerary_Tags!$B:$B,Filter_Options!$J$31))+IF(Filter_Options!$K$31="",0,COUNTIFS(Itinerary_Tags!$A:$A,$A57,Itinerary_Tags!$B:$B,Filter_Options!$K$31)))&gt;0))</f>
      </c>
      <c r="AG57" s="10">
        <f>IF($A57="","",--((IF(Filter_Options!$I$32="",0,COUNTIFS(Itinerary_Tags!$A:$A,$A57,Itinerary_Tags!$B:$B,Filter_Options!$I$32))+IF(Filter_Options!$J$32="",0,COUNTIFS(Itinerary_Tags!$A:$A,$A57,Itinerary_Tags!$B:$B,Filter_Options!$J$32))+IF(Filter_Options!$K$32="",0,COUNTIFS(Itinerary_Tags!$A:$A,$A57,Itinerary_Tags!$B:$B,Filter_Options!$K$32)))&gt;0))</f>
      </c>
      <c r="AH57" s="10">
        <f>IF($A57="","",--((IF(Filter_Options!$I$33="",0,COUNTIFS(Itinerary_Tags!$A:$A,$A57,Itinerary_Tags!$B:$B,Filter_Options!$I$33))+IF(Filter_Options!$J$33="",0,COUNTIFS(Itinerary_Tags!$A:$A,$A57,Itinerary_Tags!$B:$B,Filter_Options!$J$33))+IF(Filter_Options!$K$33="",0,COUNTIFS(Itinerary_Tags!$A:$A,$A57,Itinerary_Tags!$B:$B,Filter_Options!$K$33)))&gt;0))</f>
      </c>
      <c r="AI57" s="10">
        <f>IF($A57="","",--((IF(Filter_Options!$I$34="",0,COUNTIFS(Itinerary_Tags!$A:$A,$A57,Itinerary_Tags!$B:$B,Filter_Options!$I$34))+IF(Filter_Options!$J$34="",0,COUNTIFS(Itinerary_Tags!$A:$A,$A57,Itinerary_Tags!$B:$B,Filter_Options!$J$34))+IF(Filter_Options!$K$34="",0,COUNTIFS(Itinerary_Tags!$A:$A,$A57,Itinerary_Tags!$B:$B,Filter_Options!$K$34)))&gt;0))</f>
      </c>
      <c r="AJ57" s="10">
        <f>IF($A57="","",--((IF(Filter_Options!$I$35="",0,COUNTIFS(Itinerary_Tags!$A:$A,$A57,Itinerary_Tags!$B:$B,Filter_Options!$I$35))+IF(Filter_Options!$J$35="",0,COUNTIFS(Itinerary_Tags!$A:$A,$A57,Itinerary_Tags!$B:$B,Filter_Options!$J$35))+IF(Filter_Options!$K$35="",0,COUNTIFS(Itinerary_Tags!$A:$A,$A57,Itinerary_Tags!$B:$B,Filter_Options!$K$35)))&gt;0))</f>
      </c>
      <c r="AK57" s="10">
        <f>IF($A57="","",--((IF(Filter_Options!$I$36="",0,COUNTIFS(Itinerary_Tags!$A:$A,$A57,Itinerary_Tags!$B:$B,Filter_Options!$I$36))+IF(Filter_Options!$J$36="",0,COUNTIFS(Itinerary_Tags!$A:$A,$A57,Itinerary_Tags!$B:$B,Filter_Options!$J$36))+IF(Filter_Options!$K$36="",0,COUNTIFS(Itinerary_Tags!$A:$A,$A57,Itinerary_Tags!$B:$B,Filter_Options!$K$36)))&gt;0))</f>
      </c>
      <c r="AL57" s="10">
        <f>IF($A57="","",--((IF(Filter_Options!$I$37="",0,COUNTIFS(Itinerary_Tags!$A:$A,$A57,Itinerary_Tags!$B:$B,Filter_Options!$I$37))+IF(Filter_Options!$J$37="",0,COUNTIFS(Itinerary_Tags!$A:$A,$A57,Itinerary_Tags!$B:$B,Filter_Options!$J$37))+IF(Filter_Options!$K$37="",0,COUNTIFS(Itinerary_Tags!$A:$A,$A57,Itinerary_Tags!$B:$B,Filter_Options!$K$37)))&gt;0))</f>
      </c>
    </row>
    <row r="58" spans="1:38" x14ac:dyDescent="0.25">
      <c r="A58" s="7">
        <f>IF(Itineraries!A58="","",Itineraries!A58)</f>
      </c>
      <c r="B58" s="7">
        <f>IF(Itineraries!A58="","",Itineraries!C58)</f>
      </c>
      <c r="C58" s="10">
        <f>IF($A58="","",--(Itineraries!$J58=Filter_Options!$F$2))</f>
      </c>
      <c r="D58" s="10">
        <f>IF($A58="","",--(Itineraries!$J58=Filter_Options!$F$3))</f>
      </c>
      <c r="E58" s="10">
        <f>IF($A58="","",--(Itineraries!$J58=Filter_Options!$F$4))</f>
      </c>
      <c r="F58" s="10">
        <f>IF($A58="","",--(Itineraries!$J58=Filter_Options!$F$5))</f>
      </c>
      <c r="G58" s="10">
        <f>IF($A58="","",--(Itineraries!$J58=Filter_Options!$F$6))</f>
      </c>
      <c r="H58" s="10">
        <f>IF($A58="","",--(Itineraries!$J58=Filter_Options!$F$7))</f>
      </c>
      <c r="I58" s="10">
        <f>IF($A58="","",--AND(Itineraries!$K58&lt;=Filter_Options!$H$8,Itineraries!$L58&gt;=Filter_Options!$G$8))</f>
      </c>
      <c r="J58" s="10">
        <f>IF($A58="","",--AND(Itineraries!$K58&lt;=Filter_Options!$H$9,Itineraries!$L58&gt;=Filter_Options!$G$9))</f>
      </c>
      <c r="K58" s="10">
        <f>IF($A58="","",--AND(Itineraries!$K58&lt;=Filter_Options!$H$10,Itineraries!$L58&gt;=Filter_Options!$G$10))</f>
      </c>
      <c r="L58" s="10">
        <f>IF($A58="","",--AND(Itineraries!$K58&lt;=Filter_Options!$H$11,Itineraries!$L58&gt;=Filter_Options!$G$11))</f>
      </c>
      <c r="M58" s="10">
        <f>IF($A58="","",--AND(Itineraries!$K58&lt;=Filter_Options!$H$12,Itineraries!$L58&gt;=Filter_Options!$G$12))</f>
      </c>
      <c r="N58" s="10">
        <f>IF($A58="","",--AND(Itineraries!$K58&lt;=Filter_Options!$H$13,Itineraries!$L58&gt;=Filter_Options!$G$13))</f>
      </c>
      <c r="O58" s="10">
        <f>IF($A58="","",--AND(Itineraries!$E58&gt;=Filter_Options!$G$14,Itineraries!$E58&lt;=Filter_Options!$H$14))</f>
      </c>
      <c r="P58" s="10">
        <f>IF($A58="","",--AND(Itineraries!$E58&gt;=Filter_Options!$G$15,Itineraries!$E58&lt;=Filter_Options!$H$15))</f>
      </c>
      <c r="Q58" s="10">
        <f>IF($A58="","",--AND(Itineraries!$E58&gt;=Filter_Options!$G$16,Itineraries!$E58&lt;=Filter_Options!$H$16))</f>
      </c>
      <c r="R58" s="10">
        <f>IF($A58="","",--AND(Itineraries!$E58&gt;=Filter_Options!$G$17,Itineraries!$E58&lt;=Filter_Options!$H$17))</f>
      </c>
      <c r="S58" s="10">
        <f>IF($A58="","",--AND(Itineraries!$E58&gt;=Filter_Options!$G$18,Itineraries!$E58&lt;=Filter_Options!$H$18))</f>
      </c>
      <c r="T58" s="10">
        <f>IF($A58="","",--AND(Itineraries!$E58&gt;=Filter_Options!$G$19,Itineraries!$E58&lt;=Filter_Options!$H$19))</f>
      </c>
      <c r="U58" s="10">
        <f>IF($A58="","",--((IF(Filter_Options!$I$20="",0,COUNTIFS(Itinerary_Tags!$A:$A,$A58,Itinerary_Tags!$B:$B,Filter_Options!$I$20))+IF(Filter_Options!$J$20="",0,COUNTIFS(Itinerary_Tags!$A:$A,$A58,Itinerary_Tags!$B:$B,Filter_Options!$J$20))+IF(Filter_Options!$K$20="",0,COUNTIFS(Itinerary_Tags!$A:$A,$A58,Itinerary_Tags!$B:$B,Filter_Options!$K$20)))&gt;0))</f>
      </c>
      <c r="V58" s="10">
        <f>IF($A58="","",--((IF(Filter_Options!$I$21="",0,COUNTIFS(Itinerary_Tags!$A:$A,$A58,Itinerary_Tags!$B:$B,Filter_Options!$I$21))+IF(Filter_Options!$J$21="",0,COUNTIFS(Itinerary_Tags!$A:$A,$A58,Itinerary_Tags!$B:$B,Filter_Options!$J$21))+IF(Filter_Options!$K$21="",0,COUNTIFS(Itinerary_Tags!$A:$A,$A58,Itinerary_Tags!$B:$B,Filter_Options!$K$21)))&gt;0))</f>
      </c>
      <c r="W58" s="10">
        <f>IF($A58="","",--((IF(Filter_Options!$I$22="",0,COUNTIFS(Itinerary_Tags!$A:$A,$A58,Itinerary_Tags!$B:$B,Filter_Options!$I$22))+IF(Filter_Options!$J$22="",0,COUNTIFS(Itinerary_Tags!$A:$A,$A58,Itinerary_Tags!$B:$B,Filter_Options!$J$22))+IF(Filter_Options!$K$22="",0,COUNTIFS(Itinerary_Tags!$A:$A,$A58,Itinerary_Tags!$B:$B,Filter_Options!$K$22)))&gt;0))</f>
      </c>
      <c r="X58" s="10">
        <f>IF($A58="","",--((IF(Filter_Options!$I$23="",0,COUNTIFS(Itinerary_Tags!$A:$A,$A58,Itinerary_Tags!$B:$B,Filter_Options!$I$23))+IF(Filter_Options!$J$23="",0,COUNTIFS(Itinerary_Tags!$A:$A,$A58,Itinerary_Tags!$B:$B,Filter_Options!$J$23))+IF(Filter_Options!$K$23="",0,COUNTIFS(Itinerary_Tags!$A:$A,$A58,Itinerary_Tags!$B:$B,Filter_Options!$K$23)))&gt;0))</f>
      </c>
      <c r="Y58" s="10">
        <f>IF($A58="","",--((IF(Filter_Options!$I$24="",0,COUNTIFS(Itinerary_Tags!$A:$A,$A58,Itinerary_Tags!$B:$B,Filter_Options!$I$24))+IF(Filter_Options!$J$24="",0,COUNTIFS(Itinerary_Tags!$A:$A,$A58,Itinerary_Tags!$B:$B,Filter_Options!$J$24))+IF(Filter_Options!$K$24="",0,COUNTIFS(Itinerary_Tags!$A:$A,$A58,Itinerary_Tags!$B:$B,Filter_Options!$K$24)))&gt;0))</f>
      </c>
      <c r="Z58" s="10">
        <f>IF($A58="","",--((IF(Filter_Options!$I$25="",0,COUNTIFS(Itinerary_Tags!$A:$A,$A58,Itinerary_Tags!$B:$B,Filter_Options!$I$25))+IF(Filter_Options!$J$25="",0,COUNTIFS(Itinerary_Tags!$A:$A,$A58,Itinerary_Tags!$B:$B,Filter_Options!$J$25))+IF(Filter_Options!$K$25="",0,COUNTIFS(Itinerary_Tags!$A:$A,$A58,Itinerary_Tags!$B:$B,Filter_Options!$K$25)))&gt;0))</f>
      </c>
      <c r="AA58" s="10">
        <f>IF($A58="","",--((IF(Filter_Options!$I$26="",0,COUNTIFS(Itinerary_Tags!$A:$A,$A58,Itinerary_Tags!$B:$B,Filter_Options!$I$26))+IF(Filter_Options!$J$26="",0,COUNTIFS(Itinerary_Tags!$A:$A,$A58,Itinerary_Tags!$B:$B,Filter_Options!$J$26))+IF(Filter_Options!$K$26="",0,COUNTIFS(Itinerary_Tags!$A:$A,$A58,Itinerary_Tags!$B:$B,Filter_Options!$K$26)))&gt;0))</f>
      </c>
      <c r="AB58" s="10">
        <f>IF($A58="","",--((IF(Filter_Options!$I$27="",0,COUNTIFS(Itinerary_Tags!$A:$A,$A58,Itinerary_Tags!$B:$B,Filter_Options!$I$27))+IF(Filter_Options!$J$27="",0,COUNTIFS(Itinerary_Tags!$A:$A,$A58,Itinerary_Tags!$B:$B,Filter_Options!$J$27))+IF(Filter_Options!$K$27="",0,COUNTIFS(Itinerary_Tags!$A:$A,$A58,Itinerary_Tags!$B:$B,Filter_Options!$K$27)))&gt;0))</f>
      </c>
      <c r="AC58" s="10">
        <f>IF($A58="","",--((IF(Filter_Options!$I$28="",0,COUNTIFS(Itinerary_Tags!$A:$A,$A58,Itinerary_Tags!$B:$B,Filter_Options!$I$28))+IF(Filter_Options!$J$28="",0,COUNTIFS(Itinerary_Tags!$A:$A,$A58,Itinerary_Tags!$B:$B,Filter_Options!$J$28))+IF(Filter_Options!$K$28="",0,COUNTIFS(Itinerary_Tags!$A:$A,$A58,Itinerary_Tags!$B:$B,Filter_Options!$K$28)))&gt;0))</f>
      </c>
      <c r="AD58" s="10">
        <f>IF($A58="","",--((IF(Filter_Options!$I$29="",0,COUNTIFS(Itinerary_Tags!$A:$A,$A58,Itinerary_Tags!$B:$B,Filter_Options!$I$29))+IF(Filter_Options!$J$29="",0,COUNTIFS(Itinerary_Tags!$A:$A,$A58,Itinerary_Tags!$B:$B,Filter_Options!$J$29))+IF(Filter_Options!$K$29="",0,COUNTIFS(Itinerary_Tags!$A:$A,$A58,Itinerary_Tags!$B:$B,Filter_Options!$K$29)))&gt;0))</f>
      </c>
      <c r="AE58" s="10">
        <f>IF($A58="","",--((IF(Filter_Options!$I$30="",0,COUNTIFS(Itinerary_Tags!$A:$A,$A58,Itinerary_Tags!$B:$B,Filter_Options!$I$30))+IF(Filter_Options!$J$30="",0,COUNTIFS(Itinerary_Tags!$A:$A,$A58,Itinerary_Tags!$B:$B,Filter_Options!$J$30))+IF(Filter_Options!$K$30="",0,COUNTIFS(Itinerary_Tags!$A:$A,$A58,Itinerary_Tags!$B:$B,Filter_Options!$K$30)))&gt;0))</f>
      </c>
      <c r="AF58" s="10">
        <f>IF($A58="","",--((IF(Filter_Options!$I$31="",0,COUNTIFS(Itinerary_Tags!$A:$A,$A58,Itinerary_Tags!$B:$B,Filter_Options!$I$31))+IF(Filter_Options!$J$31="",0,COUNTIFS(Itinerary_Tags!$A:$A,$A58,Itinerary_Tags!$B:$B,Filter_Options!$J$31))+IF(Filter_Options!$K$31="",0,COUNTIFS(Itinerary_Tags!$A:$A,$A58,Itinerary_Tags!$B:$B,Filter_Options!$K$31)))&gt;0))</f>
      </c>
      <c r="AG58" s="10">
        <f>IF($A58="","",--((IF(Filter_Options!$I$32="",0,COUNTIFS(Itinerary_Tags!$A:$A,$A58,Itinerary_Tags!$B:$B,Filter_Options!$I$32))+IF(Filter_Options!$J$32="",0,COUNTIFS(Itinerary_Tags!$A:$A,$A58,Itinerary_Tags!$B:$B,Filter_Options!$J$32))+IF(Filter_Options!$K$32="",0,COUNTIFS(Itinerary_Tags!$A:$A,$A58,Itinerary_Tags!$B:$B,Filter_Options!$K$32)))&gt;0))</f>
      </c>
      <c r="AH58" s="10">
        <f>IF($A58="","",--((IF(Filter_Options!$I$33="",0,COUNTIFS(Itinerary_Tags!$A:$A,$A58,Itinerary_Tags!$B:$B,Filter_Options!$I$33))+IF(Filter_Options!$J$33="",0,COUNTIFS(Itinerary_Tags!$A:$A,$A58,Itinerary_Tags!$B:$B,Filter_Options!$J$33))+IF(Filter_Options!$K$33="",0,COUNTIFS(Itinerary_Tags!$A:$A,$A58,Itinerary_Tags!$B:$B,Filter_Options!$K$33)))&gt;0))</f>
      </c>
      <c r="AI58" s="10">
        <f>IF($A58="","",--((IF(Filter_Options!$I$34="",0,COUNTIFS(Itinerary_Tags!$A:$A,$A58,Itinerary_Tags!$B:$B,Filter_Options!$I$34))+IF(Filter_Options!$J$34="",0,COUNTIFS(Itinerary_Tags!$A:$A,$A58,Itinerary_Tags!$B:$B,Filter_Options!$J$34))+IF(Filter_Options!$K$34="",0,COUNTIFS(Itinerary_Tags!$A:$A,$A58,Itinerary_Tags!$B:$B,Filter_Options!$K$34)))&gt;0))</f>
      </c>
      <c r="AJ58" s="10">
        <f>IF($A58="","",--((IF(Filter_Options!$I$35="",0,COUNTIFS(Itinerary_Tags!$A:$A,$A58,Itinerary_Tags!$B:$B,Filter_Options!$I$35))+IF(Filter_Options!$J$35="",0,COUNTIFS(Itinerary_Tags!$A:$A,$A58,Itinerary_Tags!$B:$B,Filter_Options!$J$35))+IF(Filter_Options!$K$35="",0,COUNTIFS(Itinerary_Tags!$A:$A,$A58,Itinerary_Tags!$B:$B,Filter_Options!$K$35)))&gt;0))</f>
      </c>
      <c r="AK58" s="10">
        <f>IF($A58="","",--((IF(Filter_Options!$I$36="",0,COUNTIFS(Itinerary_Tags!$A:$A,$A58,Itinerary_Tags!$B:$B,Filter_Options!$I$36))+IF(Filter_Options!$J$36="",0,COUNTIFS(Itinerary_Tags!$A:$A,$A58,Itinerary_Tags!$B:$B,Filter_Options!$J$36))+IF(Filter_Options!$K$36="",0,COUNTIFS(Itinerary_Tags!$A:$A,$A58,Itinerary_Tags!$B:$B,Filter_Options!$K$36)))&gt;0))</f>
      </c>
      <c r="AL58" s="10">
        <f>IF($A58="","",--((IF(Filter_Options!$I$37="",0,COUNTIFS(Itinerary_Tags!$A:$A,$A58,Itinerary_Tags!$B:$B,Filter_Options!$I$37))+IF(Filter_Options!$J$37="",0,COUNTIFS(Itinerary_Tags!$A:$A,$A58,Itinerary_Tags!$B:$B,Filter_Options!$J$37))+IF(Filter_Options!$K$37="",0,COUNTIFS(Itinerary_Tags!$A:$A,$A58,Itinerary_Tags!$B:$B,Filter_Options!$K$37)))&gt;0))</f>
      </c>
    </row>
    <row r="59" spans="1:38" x14ac:dyDescent="0.25">
      <c r="A59" s="7">
        <f>IF(Itineraries!A59="","",Itineraries!A59)</f>
      </c>
      <c r="B59" s="7">
        <f>IF(Itineraries!A59="","",Itineraries!C59)</f>
      </c>
      <c r="C59" s="10">
        <f>IF($A59="","",--(Itineraries!$J59=Filter_Options!$F$2))</f>
      </c>
      <c r="D59" s="10">
        <f>IF($A59="","",--(Itineraries!$J59=Filter_Options!$F$3))</f>
      </c>
      <c r="E59" s="10">
        <f>IF($A59="","",--(Itineraries!$J59=Filter_Options!$F$4))</f>
      </c>
      <c r="F59" s="10">
        <f>IF($A59="","",--(Itineraries!$J59=Filter_Options!$F$5))</f>
      </c>
      <c r="G59" s="10">
        <f>IF($A59="","",--(Itineraries!$J59=Filter_Options!$F$6))</f>
      </c>
      <c r="H59" s="10">
        <f>IF($A59="","",--(Itineraries!$J59=Filter_Options!$F$7))</f>
      </c>
      <c r="I59" s="10">
        <f>IF($A59="","",--AND(Itineraries!$K59&lt;=Filter_Options!$H$8,Itineraries!$L59&gt;=Filter_Options!$G$8))</f>
      </c>
      <c r="J59" s="10">
        <f>IF($A59="","",--AND(Itineraries!$K59&lt;=Filter_Options!$H$9,Itineraries!$L59&gt;=Filter_Options!$G$9))</f>
      </c>
      <c r="K59" s="10">
        <f>IF($A59="","",--AND(Itineraries!$K59&lt;=Filter_Options!$H$10,Itineraries!$L59&gt;=Filter_Options!$G$10))</f>
      </c>
      <c r="L59" s="10">
        <f>IF($A59="","",--AND(Itineraries!$K59&lt;=Filter_Options!$H$11,Itineraries!$L59&gt;=Filter_Options!$G$11))</f>
      </c>
      <c r="M59" s="10">
        <f>IF($A59="","",--AND(Itineraries!$K59&lt;=Filter_Options!$H$12,Itineraries!$L59&gt;=Filter_Options!$G$12))</f>
      </c>
      <c r="N59" s="10">
        <f>IF($A59="","",--AND(Itineraries!$K59&lt;=Filter_Options!$H$13,Itineraries!$L59&gt;=Filter_Options!$G$13))</f>
      </c>
      <c r="O59" s="10">
        <f>IF($A59="","",--AND(Itineraries!$E59&gt;=Filter_Options!$G$14,Itineraries!$E59&lt;=Filter_Options!$H$14))</f>
      </c>
      <c r="P59" s="10">
        <f>IF($A59="","",--AND(Itineraries!$E59&gt;=Filter_Options!$G$15,Itineraries!$E59&lt;=Filter_Options!$H$15))</f>
      </c>
      <c r="Q59" s="10">
        <f>IF($A59="","",--AND(Itineraries!$E59&gt;=Filter_Options!$G$16,Itineraries!$E59&lt;=Filter_Options!$H$16))</f>
      </c>
      <c r="R59" s="10">
        <f>IF($A59="","",--AND(Itineraries!$E59&gt;=Filter_Options!$G$17,Itineraries!$E59&lt;=Filter_Options!$H$17))</f>
      </c>
      <c r="S59" s="10">
        <f>IF($A59="","",--AND(Itineraries!$E59&gt;=Filter_Options!$G$18,Itineraries!$E59&lt;=Filter_Options!$H$18))</f>
      </c>
      <c r="T59" s="10">
        <f>IF($A59="","",--AND(Itineraries!$E59&gt;=Filter_Options!$G$19,Itineraries!$E59&lt;=Filter_Options!$H$19))</f>
      </c>
      <c r="U59" s="10">
        <f>IF($A59="","",--((IF(Filter_Options!$I$20="",0,COUNTIFS(Itinerary_Tags!$A:$A,$A59,Itinerary_Tags!$B:$B,Filter_Options!$I$20))+IF(Filter_Options!$J$20="",0,COUNTIFS(Itinerary_Tags!$A:$A,$A59,Itinerary_Tags!$B:$B,Filter_Options!$J$20))+IF(Filter_Options!$K$20="",0,COUNTIFS(Itinerary_Tags!$A:$A,$A59,Itinerary_Tags!$B:$B,Filter_Options!$K$20)))&gt;0))</f>
      </c>
      <c r="V59" s="10">
        <f>IF($A59="","",--((IF(Filter_Options!$I$21="",0,COUNTIFS(Itinerary_Tags!$A:$A,$A59,Itinerary_Tags!$B:$B,Filter_Options!$I$21))+IF(Filter_Options!$J$21="",0,COUNTIFS(Itinerary_Tags!$A:$A,$A59,Itinerary_Tags!$B:$B,Filter_Options!$J$21))+IF(Filter_Options!$K$21="",0,COUNTIFS(Itinerary_Tags!$A:$A,$A59,Itinerary_Tags!$B:$B,Filter_Options!$K$21)))&gt;0))</f>
      </c>
      <c r="W59" s="10">
        <f>IF($A59="","",--((IF(Filter_Options!$I$22="",0,COUNTIFS(Itinerary_Tags!$A:$A,$A59,Itinerary_Tags!$B:$B,Filter_Options!$I$22))+IF(Filter_Options!$J$22="",0,COUNTIFS(Itinerary_Tags!$A:$A,$A59,Itinerary_Tags!$B:$B,Filter_Options!$J$22))+IF(Filter_Options!$K$22="",0,COUNTIFS(Itinerary_Tags!$A:$A,$A59,Itinerary_Tags!$B:$B,Filter_Options!$K$22)))&gt;0))</f>
      </c>
      <c r="X59" s="10">
        <f>IF($A59="","",--((IF(Filter_Options!$I$23="",0,COUNTIFS(Itinerary_Tags!$A:$A,$A59,Itinerary_Tags!$B:$B,Filter_Options!$I$23))+IF(Filter_Options!$J$23="",0,COUNTIFS(Itinerary_Tags!$A:$A,$A59,Itinerary_Tags!$B:$B,Filter_Options!$J$23))+IF(Filter_Options!$K$23="",0,COUNTIFS(Itinerary_Tags!$A:$A,$A59,Itinerary_Tags!$B:$B,Filter_Options!$K$23)))&gt;0))</f>
      </c>
      <c r="Y59" s="10">
        <f>IF($A59="","",--((IF(Filter_Options!$I$24="",0,COUNTIFS(Itinerary_Tags!$A:$A,$A59,Itinerary_Tags!$B:$B,Filter_Options!$I$24))+IF(Filter_Options!$J$24="",0,COUNTIFS(Itinerary_Tags!$A:$A,$A59,Itinerary_Tags!$B:$B,Filter_Options!$J$24))+IF(Filter_Options!$K$24="",0,COUNTIFS(Itinerary_Tags!$A:$A,$A59,Itinerary_Tags!$B:$B,Filter_Options!$K$24)))&gt;0))</f>
      </c>
      <c r="Z59" s="10">
        <f>IF($A59="","",--((IF(Filter_Options!$I$25="",0,COUNTIFS(Itinerary_Tags!$A:$A,$A59,Itinerary_Tags!$B:$B,Filter_Options!$I$25))+IF(Filter_Options!$J$25="",0,COUNTIFS(Itinerary_Tags!$A:$A,$A59,Itinerary_Tags!$B:$B,Filter_Options!$J$25))+IF(Filter_Options!$K$25="",0,COUNTIFS(Itinerary_Tags!$A:$A,$A59,Itinerary_Tags!$B:$B,Filter_Options!$K$25)))&gt;0))</f>
      </c>
      <c r="AA59" s="10">
        <f>IF($A59="","",--((IF(Filter_Options!$I$26="",0,COUNTIFS(Itinerary_Tags!$A:$A,$A59,Itinerary_Tags!$B:$B,Filter_Options!$I$26))+IF(Filter_Options!$J$26="",0,COUNTIFS(Itinerary_Tags!$A:$A,$A59,Itinerary_Tags!$B:$B,Filter_Options!$J$26))+IF(Filter_Options!$K$26="",0,COUNTIFS(Itinerary_Tags!$A:$A,$A59,Itinerary_Tags!$B:$B,Filter_Options!$K$26)))&gt;0))</f>
      </c>
      <c r="AB59" s="10">
        <f>IF($A59="","",--((IF(Filter_Options!$I$27="",0,COUNTIFS(Itinerary_Tags!$A:$A,$A59,Itinerary_Tags!$B:$B,Filter_Options!$I$27))+IF(Filter_Options!$J$27="",0,COUNTIFS(Itinerary_Tags!$A:$A,$A59,Itinerary_Tags!$B:$B,Filter_Options!$J$27))+IF(Filter_Options!$K$27="",0,COUNTIFS(Itinerary_Tags!$A:$A,$A59,Itinerary_Tags!$B:$B,Filter_Options!$K$27)))&gt;0))</f>
      </c>
      <c r="AC59" s="10">
        <f>IF($A59="","",--((IF(Filter_Options!$I$28="",0,COUNTIFS(Itinerary_Tags!$A:$A,$A59,Itinerary_Tags!$B:$B,Filter_Options!$I$28))+IF(Filter_Options!$J$28="",0,COUNTIFS(Itinerary_Tags!$A:$A,$A59,Itinerary_Tags!$B:$B,Filter_Options!$J$28))+IF(Filter_Options!$K$28="",0,COUNTIFS(Itinerary_Tags!$A:$A,$A59,Itinerary_Tags!$B:$B,Filter_Options!$K$28)))&gt;0))</f>
      </c>
      <c r="AD59" s="10">
        <f>IF($A59="","",--((IF(Filter_Options!$I$29="",0,COUNTIFS(Itinerary_Tags!$A:$A,$A59,Itinerary_Tags!$B:$B,Filter_Options!$I$29))+IF(Filter_Options!$J$29="",0,COUNTIFS(Itinerary_Tags!$A:$A,$A59,Itinerary_Tags!$B:$B,Filter_Options!$J$29))+IF(Filter_Options!$K$29="",0,COUNTIFS(Itinerary_Tags!$A:$A,$A59,Itinerary_Tags!$B:$B,Filter_Options!$K$29)))&gt;0))</f>
      </c>
      <c r="AE59" s="10">
        <f>IF($A59="","",--((IF(Filter_Options!$I$30="",0,COUNTIFS(Itinerary_Tags!$A:$A,$A59,Itinerary_Tags!$B:$B,Filter_Options!$I$30))+IF(Filter_Options!$J$30="",0,COUNTIFS(Itinerary_Tags!$A:$A,$A59,Itinerary_Tags!$B:$B,Filter_Options!$J$30))+IF(Filter_Options!$K$30="",0,COUNTIFS(Itinerary_Tags!$A:$A,$A59,Itinerary_Tags!$B:$B,Filter_Options!$K$30)))&gt;0))</f>
      </c>
      <c r="AF59" s="10">
        <f>IF($A59="","",--((IF(Filter_Options!$I$31="",0,COUNTIFS(Itinerary_Tags!$A:$A,$A59,Itinerary_Tags!$B:$B,Filter_Options!$I$31))+IF(Filter_Options!$J$31="",0,COUNTIFS(Itinerary_Tags!$A:$A,$A59,Itinerary_Tags!$B:$B,Filter_Options!$J$31))+IF(Filter_Options!$K$31="",0,COUNTIFS(Itinerary_Tags!$A:$A,$A59,Itinerary_Tags!$B:$B,Filter_Options!$K$31)))&gt;0))</f>
      </c>
      <c r="AG59" s="10">
        <f>IF($A59="","",--((IF(Filter_Options!$I$32="",0,COUNTIFS(Itinerary_Tags!$A:$A,$A59,Itinerary_Tags!$B:$B,Filter_Options!$I$32))+IF(Filter_Options!$J$32="",0,COUNTIFS(Itinerary_Tags!$A:$A,$A59,Itinerary_Tags!$B:$B,Filter_Options!$J$32))+IF(Filter_Options!$K$32="",0,COUNTIFS(Itinerary_Tags!$A:$A,$A59,Itinerary_Tags!$B:$B,Filter_Options!$K$32)))&gt;0))</f>
      </c>
      <c r="AH59" s="10">
        <f>IF($A59="","",--((IF(Filter_Options!$I$33="",0,COUNTIFS(Itinerary_Tags!$A:$A,$A59,Itinerary_Tags!$B:$B,Filter_Options!$I$33))+IF(Filter_Options!$J$33="",0,COUNTIFS(Itinerary_Tags!$A:$A,$A59,Itinerary_Tags!$B:$B,Filter_Options!$J$33))+IF(Filter_Options!$K$33="",0,COUNTIFS(Itinerary_Tags!$A:$A,$A59,Itinerary_Tags!$B:$B,Filter_Options!$K$33)))&gt;0))</f>
      </c>
      <c r="AI59" s="10">
        <f>IF($A59="","",--((IF(Filter_Options!$I$34="",0,COUNTIFS(Itinerary_Tags!$A:$A,$A59,Itinerary_Tags!$B:$B,Filter_Options!$I$34))+IF(Filter_Options!$J$34="",0,COUNTIFS(Itinerary_Tags!$A:$A,$A59,Itinerary_Tags!$B:$B,Filter_Options!$J$34))+IF(Filter_Options!$K$34="",0,COUNTIFS(Itinerary_Tags!$A:$A,$A59,Itinerary_Tags!$B:$B,Filter_Options!$K$34)))&gt;0))</f>
      </c>
      <c r="AJ59" s="10">
        <f>IF($A59="","",--((IF(Filter_Options!$I$35="",0,COUNTIFS(Itinerary_Tags!$A:$A,$A59,Itinerary_Tags!$B:$B,Filter_Options!$I$35))+IF(Filter_Options!$J$35="",0,COUNTIFS(Itinerary_Tags!$A:$A,$A59,Itinerary_Tags!$B:$B,Filter_Options!$J$35))+IF(Filter_Options!$K$35="",0,COUNTIFS(Itinerary_Tags!$A:$A,$A59,Itinerary_Tags!$B:$B,Filter_Options!$K$35)))&gt;0))</f>
      </c>
      <c r="AK59" s="10">
        <f>IF($A59="","",--((IF(Filter_Options!$I$36="",0,COUNTIFS(Itinerary_Tags!$A:$A,$A59,Itinerary_Tags!$B:$B,Filter_Options!$I$36))+IF(Filter_Options!$J$36="",0,COUNTIFS(Itinerary_Tags!$A:$A,$A59,Itinerary_Tags!$B:$B,Filter_Options!$J$36))+IF(Filter_Options!$K$36="",0,COUNTIFS(Itinerary_Tags!$A:$A,$A59,Itinerary_Tags!$B:$B,Filter_Options!$K$36)))&gt;0))</f>
      </c>
      <c r="AL59" s="10">
        <f>IF($A59="","",--((IF(Filter_Options!$I$37="",0,COUNTIFS(Itinerary_Tags!$A:$A,$A59,Itinerary_Tags!$B:$B,Filter_Options!$I$37))+IF(Filter_Options!$J$37="",0,COUNTIFS(Itinerary_Tags!$A:$A,$A59,Itinerary_Tags!$B:$B,Filter_Options!$J$37))+IF(Filter_Options!$K$37="",0,COUNTIFS(Itinerary_Tags!$A:$A,$A59,Itinerary_Tags!$B:$B,Filter_Options!$K$37)))&gt;0))</f>
      </c>
    </row>
    <row r="60" spans="1:38" x14ac:dyDescent="0.25">
      <c r="A60" s="7">
        <f>IF(Itineraries!A60="","",Itineraries!A60)</f>
      </c>
      <c r="B60" s="7">
        <f>IF(Itineraries!A60="","",Itineraries!C60)</f>
      </c>
      <c r="C60" s="10">
        <f>IF($A60="","",--(Itineraries!$J60=Filter_Options!$F$2))</f>
      </c>
      <c r="D60" s="10">
        <f>IF($A60="","",--(Itineraries!$J60=Filter_Options!$F$3))</f>
      </c>
      <c r="E60" s="10">
        <f>IF($A60="","",--(Itineraries!$J60=Filter_Options!$F$4))</f>
      </c>
      <c r="F60" s="10">
        <f>IF($A60="","",--(Itineraries!$J60=Filter_Options!$F$5))</f>
      </c>
      <c r="G60" s="10">
        <f>IF($A60="","",--(Itineraries!$J60=Filter_Options!$F$6))</f>
      </c>
      <c r="H60" s="10">
        <f>IF($A60="","",--(Itineraries!$J60=Filter_Options!$F$7))</f>
      </c>
      <c r="I60" s="10">
        <f>IF($A60="","",--AND(Itineraries!$K60&lt;=Filter_Options!$H$8,Itineraries!$L60&gt;=Filter_Options!$G$8))</f>
      </c>
      <c r="J60" s="10">
        <f>IF($A60="","",--AND(Itineraries!$K60&lt;=Filter_Options!$H$9,Itineraries!$L60&gt;=Filter_Options!$G$9))</f>
      </c>
      <c r="K60" s="10">
        <f>IF($A60="","",--AND(Itineraries!$K60&lt;=Filter_Options!$H$10,Itineraries!$L60&gt;=Filter_Options!$G$10))</f>
      </c>
      <c r="L60" s="10">
        <f>IF($A60="","",--AND(Itineraries!$K60&lt;=Filter_Options!$H$11,Itineraries!$L60&gt;=Filter_Options!$G$11))</f>
      </c>
      <c r="M60" s="10">
        <f>IF($A60="","",--AND(Itineraries!$K60&lt;=Filter_Options!$H$12,Itineraries!$L60&gt;=Filter_Options!$G$12))</f>
      </c>
      <c r="N60" s="10">
        <f>IF($A60="","",--AND(Itineraries!$K60&lt;=Filter_Options!$H$13,Itineraries!$L60&gt;=Filter_Options!$G$13))</f>
      </c>
      <c r="O60" s="10">
        <f>IF($A60="","",--AND(Itineraries!$E60&gt;=Filter_Options!$G$14,Itineraries!$E60&lt;=Filter_Options!$H$14))</f>
      </c>
      <c r="P60" s="10">
        <f>IF($A60="","",--AND(Itineraries!$E60&gt;=Filter_Options!$G$15,Itineraries!$E60&lt;=Filter_Options!$H$15))</f>
      </c>
      <c r="Q60" s="10">
        <f>IF($A60="","",--AND(Itineraries!$E60&gt;=Filter_Options!$G$16,Itineraries!$E60&lt;=Filter_Options!$H$16))</f>
      </c>
      <c r="R60" s="10">
        <f>IF($A60="","",--AND(Itineraries!$E60&gt;=Filter_Options!$G$17,Itineraries!$E60&lt;=Filter_Options!$H$17))</f>
      </c>
      <c r="S60" s="10">
        <f>IF($A60="","",--AND(Itineraries!$E60&gt;=Filter_Options!$G$18,Itineraries!$E60&lt;=Filter_Options!$H$18))</f>
      </c>
      <c r="T60" s="10">
        <f>IF($A60="","",--AND(Itineraries!$E60&gt;=Filter_Options!$G$19,Itineraries!$E60&lt;=Filter_Options!$H$19))</f>
      </c>
      <c r="U60" s="10">
        <f>IF($A60="","",--((IF(Filter_Options!$I$20="",0,COUNTIFS(Itinerary_Tags!$A:$A,$A60,Itinerary_Tags!$B:$B,Filter_Options!$I$20))+IF(Filter_Options!$J$20="",0,COUNTIFS(Itinerary_Tags!$A:$A,$A60,Itinerary_Tags!$B:$B,Filter_Options!$J$20))+IF(Filter_Options!$K$20="",0,COUNTIFS(Itinerary_Tags!$A:$A,$A60,Itinerary_Tags!$B:$B,Filter_Options!$K$20)))&gt;0))</f>
      </c>
      <c r="V60" s="10">
        <f>IF($A60="","",--((IF(Filter_Options!$I$21="",0,COUNTIFS(Itinerary_Tags!$A:$A,$A60,Itinerary_Tags!$B:$B,Filter_Options!$I$21))+IF(Filter_Options!$J$21="",0,COUNTIFS(Itinerary_Tags!$A:$A,$A60,Itinerary_Tags!$B:$B,Filter_Options!$J$21))+IF(Filter_Options!$K$21="",0,COUNTIFS(Itinerary_Tags!$A:$A,$A60,Itinerary_Tags!$B:$B,Filter_Options!$K$21)))&gt;0))</f>
      </c>
      <c r="W60" s="10">
        <f>IF($A60="","",--((IF(Filter_Options!$I$22="",0,COUNTIFS(Itinerary_Tags!$A:$A,$A60,Itinerary_Tags!$B:$B,Filter_Options!$I$22))+IF(Filter_Options!$J$22="",0,COUNTIFS(Itinerary_Tags!$A:$A,$A60,Itinerary_Tags!$B:$B,Filter_Options!$J$22))+IF(Filter_Options!$K$22="",0,COUNTIFS(Itinerary_Tags!$A:$A,$A60,Itinerary_Tags!$B:$B,Filter_Options!$K$22)))&gt;0))</f>
      </c>
      <c r="X60" s="10">
        <f>IF($A60="","",--((IF(Filter_Options!$I$23="",0,COUNTIFS(Itinerary_Tags!$A:$A,$A60,Itinerary_Tags!$B:$B,Filter_Options!$I$23))+IF(Filter_Options!$J$23="",0,COUNTIFS(Itinerary_Tags!$A:$A,$A60,Itinerary_Tags!$B:$B,Filter_Options!$J$23))+IF(Filter_Options!$K$23="",0,COUNTIFS(Itinerary_Tags!$A:$A,$A60,Itinerary_Tags!$B:$B,Filter_Options!$K$23)))&gt;0))</f>
      </c>
      <c r="Y60" s="10">
        <f>IF($A60="","",--((IF(Filter_Options!$I$24="",0,COUNTIFS(Itinerary_Tags!$A:$A,$A60,Itinerary_Tags!$B:$B,Filter_Options!$I$24))+IF(Filter_Options!$J$24="",0,COUNTIFS(Itinerary_Tags!$A:$A,$A60,Itinerary_Tags!$B:$B,Filter_Options!$J$24))+IF(Filter_Options!$K$24="",0,COUNTIFS(Itinerary_Tags!$A:$A,$A60,Itinerary_Tags!$B:$B,Filter_Options!$K$24)))&gt;0))</f>
      </c>
      <c r="Z60" s="10">
        <f>IF($A60="","",--((IF(Filter_Options!$I$25="",0,COUNTIFS(Itinerary_Tags!$A:$A,$A60,Itinerary_Tags!$B:$B,Filter_Options!$I$25))+IF(Filter_Options!$J$25="",0,COUNTIFS(Itinerary_Tags!$A:$A,$A60,Itinerary_Tags!$B:$B,Filter_Options!$J$25))+IF(Filter_Options!$K$25="",0,COUNTIFS(Itinerary_Tags!$A:$A,$A60,Itinerary_Tags!$B:$B,Filter_Options!$K$25)))&gt;0))</f>
      </c>
      <c r="AA60" s="10">
        <f>IF($A60="","",--((IF(Filter_Options!$I$26="",0,COUNTIFS(Itinerary_Tags!$A:$A,$A60,Itinerary_Tags!$B:$B,Filter_Options!$I$26))+IF(Filter_Options!$J$26="",0,COUNTIFS(Itinerary_Tags!$A:$A,$A60,Itinerary_Tags!$B:$B,Filter_Options!$J$26))+IF(Filter_Options!$K$26="",0,COUNTIFS(Itinerary_Tags!$A:$A,$A60,Itinerary_Tags!$B:$B,Filter_Options!$K$26)))&gt;0))</f>
      </c>
      <c r="AB60" s="10">
        <f>IF($A60="","",--((IF(Filter_Options!$I$27="",0,COUNTIFS(Itinerary_Tags!$A:$A,$A60,Itinerary_Tags!$B:$B,Filter_Options!$I$27))+IF(Filter_Options!$J$27="",0,COUNTIFS(Itinerary_Tags!$A:$A,$A60,Itinerary_Tags!$B:$B,Filter_Options!$J$27))+IF(Filter_Options!$K$27="",0,COUNTIFS(Itinerary_Tags!$A:$A,$A60,Itinerary_Tags!$B:$B,Filter_Options!$K$27)))&gt;0))</f>
      </c>
      <c r="AC60" s="10">
        <f>IF($A60="","",--((IF(Filter_Options!$I$28="",0,COUNTIFS(Itinerary_Tags!$A:$A,$A60,Itinerary_Tags!$B:$B,Filter_Options!$I$28))+IF(Filter_Options!$J$28="",0,COUNTIFS(Itinerary_Tags!$A:$A,$A60,Itinerary_Tags!$B:$B,Filter_Options!$J$28))+IF(Filter_Options!$K$28="",0,COUNTIFS(Itinerary_Tags!$A:$A,$A60,Itinerary_Tags!$B:$B,Filter_Options!$K$28)))&gt;0))</f>
      </c>
      <c r="AD60" s="10">
        <f>IF($A60="","",--((IF(Filter_Options!$I$29="",0,COUNTIFS(Itinerary_Tags!$A:$A,$A60,Itinerary_Tags!$B:$B,Filter_Options!$I$29))+IF(Filter_Options!$J$29="",0,COUNTIFS(Itinerary_Tags!$A:$A,$A60,Itinerary_Tags!$B:$B,Filter_Options!$J$29))+IF(Filter_Options!$K$29="",0,COUNTIFS(Itinerary_Tags!$A:$A,$A60,Itinerary_Tags!$B:$B,Filter_Options!$K$29)))&gt;0))</f>
      </c>
      <c r="AE60" s="10">
        <f>IF($A60="","",--((IF(Filter_Options!$I$30="",0,COUNTIFS(Itinerary_Tags!$A:$A,$A60,Itinerary_Tags!$B:$B,Filter_Options!$I$30))+IF(Filter_Options!$J$30="",0,COUNTIFS(Itinerary_Tags!$A:$A,$A60,Itinerary_Tags!$B:$B,Filter_Options!$J$30))+IF(Filter_Options!$K$30="",0,COUNTIFS(Itinerary_Tags!$A:$A,$A60,Itinerary_Tags!$B:$B,Filter_Options!$K$30)))&gt;0))</f>
      </c>
      <c r="AF60" s="10">
        <f>IF($A60="","",--((IF(Filter_Options!$I$31="",0,COUNTIFS(Itinerary_Tags!$A:$A,$A60,Itinerary_Tags!$B:$B,Filter_Options!$I$31))+IF(Filter_Options!$J$31="",0,COUNTIFS(Itinerary_Tags!$A:$A,$A60,Itinerary_Tags!$B:$B,Filter_Options!$J$31))+IF(Filter_Options!$K$31="",0,COUNTIFS(Itinerary_Tags!$A:$A,$A60,Itinerary_Tags!$B:$B,Filter_Options!$K$31)))&gt;0))</f>
      </c>
      <c r="AG60" s="10">
        <f>IF($A60="","",--((IF(Filter_Options!$I$32="",0,COUNTIFS(Itinerary_Tags!$A:$A,$A60,Itinerary_Tags!$B:$B,Filter_Options!$I$32))+IF(Filter_Options!$J$32="",0,COUNTIFS(Itinerary_Tags!$A:$A,$A60,Itinerary_Tags!$B:$B,Filter_Options!$J$32))+IF(Filter_Options!$K$32="",0,COUNTIFS(Itinerary_Tags!$A:$A,$A60,Itinerary_Tags!$B:$B,Filter_Options!$K$32)))&gt;0))</f>
      </c>
      <c r="AH60" s="10">
        <f>IF($A60="","",--((IF(Filter_Options!$I$33="",0,COUNTIFS(Itinerary_Tags!$A:$A,$A60,Itinerary_Tags!$B:$B,Filter_Options!$I$33))+IF(Filter_Options!$J$33="",0,COUNTIFS(Itinerary_Tags!$A:$A,$A60,Itinerary_Tags!$B:$B,Filter_Options!$J$33))+IF(Filter_Options!$K$33="",0,COUNTIFS(Itinerary_Tags!$A:$A,$A60,Itinerary_Tags!$B:$B,Filter_Options!$K$33)))&gt;0))</f>
      </c>
      <c r="AI60" s="10">
        <f>IF($A60="","",--((IF(Filter_Options!$I$34="",0,COUNTIFS(Itinerary_Tags!$A:$A,$A60,Itinerary_Tags!$B:$B,Filter_Options!$I$34))+IF(Filter_Options!$J$34="",0,COUNTIFS(Itinerary_Tags!$A:$A,$A60,Itinerary_Tags!$B:$B,Filter_Options!$J$34))+IF(Filter_Options!$K$34="",0,COUNTIFS(Itinerary_Tags!$A:$A,$A60,Itinerary_Tags!$B:$B,Filter_Options!$K$34)))&gt;0))</f>
      </c>
      <c r="AJ60" s="10">
        <f>IF($A60="","",--((IF(Filter_Options!$I$35="",0,COUNTIFS(Itinerary_Tags!$A:$A,$A60,Itinerary_Tags!$B:$B,Filter_Options!$I$35))+IF(Filter_Options!$J$35="",0,COUNTIFS(Itinerary_Tags!$A:$A,$A60,Itinerary_Tags!$B:$B,Filter_Options!$J$35))+IF(Filter_Options!$K$35="",0,COUNTIFS(Itinerary_Tags!$A:$A,$A60,Itinerary_Tags!$B:$B,Filter_Options!$K$35)))&gt;0))</f>
      </c>
      <c r="AK60" s="10">
        <f>IF($A60="","",--((IF(Filter_Options!$I$36="",0,COUNTIFS(Itinerary_Tags!$A:$A,$A60,Itinerary_Tags!$B:$B,Filter_Options!$I$36))+IF(Filter_Options!$J$36="",0,COUNTIFS(Itinerary_Tags!$A:$A,$A60,Itinerary_Tags!$B:$B,Filter_Options!$J$36))+IF(Filter_Options!$K$36="",0,COUNTIFS(Itinerary_Tags!$A:$A,$A60,Itinerary_Tags!$B:$B,Filter_Options!$K$36)))&gt;0))</f>
      </c>
      <c r="AL60" s="10">
        <f>IF($A60="","",--((IF(Filter_Options!$I$37="",0,COUNTIFS(Itinerary_Tags!$A:$A,$A60,Itinerary_Tags!$B:$B,Filter_Options!$I$37))+IF(Filter_Options!$J$37="",0,COUNTIFS(Itinerary_Tags!$A:$A,$A60,Itinerary_Tags!$B:$B,Filter_Options!$J$37))+IF(Filter_Options!$K$37="",0,COUNTIFS(Itinerary_Tags!$A:$A,$A60,Itinerary_Tags!$B:$B,Filter_Options!$K$37)))&gt;0))</f>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pane ySplit="1" topLeftCell="A2" activePane="bottomLeft" state="frozen"/>
      <selection pane="bottomLeft"/>
    </sheetView>
  </sheetViews>
  <sheetFormatPr defaultRowHeight="15" outlineLevelRow="0" outlineLevelCol="0" x14ac:dyDescent="55"/>
  <cols>
    <col min="1" max="2" width="38" customWidth="1"/>
    <col min="3" max="3" width="42.142857142857146" customWidth="1"/>
    <col min="4" max="4" width="34" customWidth="1"/>
    <col min="5" max="5" width="12" customWidth="1"/>
    <col min="6" max="6" width="42.142857142857146" customWidth="1"/>
    <col min="7" max="7" width="38" customWidth="1"/>
    <col min="8" max="8" width="11" customWidth="1"/>
    <col min="9" max="9" width="9.285714285714286" customWidth="1"/>
    <col min="10" max="12" width="11" customWidth="1"/>
    <col min="13" max="13" width="9.285714285714286" customWidth="1"/>
    <col min="14" max="17" width="11" customWidth="1"/>
    <col min="18" max="24" width="13.571428571428571" customWidth="1"/>
  </cols>
  <sheetData>
    <row r="1" ht="30" customHeight="1" spans="1:17" x14ac:dyDescent="0.25">
      <c r="A1" s="5" t="s">
        <v>102</v>
      </c>
      <c r="B1" s="5" t="s">
        <v>104</v>
      </c>
      <c r="C1" s="5" t="s">
        <v>103</v>
      </c>
      <c r="D1" s="5" t="s">
        <v>105</v>
      </c>
      <c r="E1" s="5" t="s">
        <v>106</v>
      </c>
      <c r="F1" s="5" t="s">
        <v>107</v>
      </c>
      <c r="G1" s="5" t="s">
        <v>108</v>
      </c>
      <c r="H1" s="5" t="s">
        <v>109</v>
      </c>
      <c r="I1" s="5" t="s">
        <v>110</v>
      </c>
      <c r="J1" s="5" t="s">
        <v>52</v>
      </c>
      <c r="K1" s="5" t="s">
        <v>111</v>
      </c>
      <c r="L1" s="5" t="s">
        <v>112</v>
      </c>
      <c r="M1" s="5" t="s">
        <v>113</v>
      </c>
      <c r="N1" s="6" t="s">
        <v>114</v>
      </c>
      <c r="O1" s="6" t="s">
        <v>115</v>
      </c>
      <c r="P1" s="6" t="s">
        <v>116</v>
      </c>
      <c r="Q1" s="6" t="s">
        <v>117</v>
      </c>
    </row>
    <row r="2" ht="23.25" customHeight="1" spans="1:17" x14ac:dyDescent="0.25">
      <c r="A2" s="11" t="s">
        <v>118</v>
      </c>
      <c r="B2" s="11" t="s">
        <v>119</v>
      </c>
      <c r="C2" s="12" t="s">
        <v>120</v>
      </c>
      <c r="D2" s="11" t="s">
        <v>121</v>
      </c>
      <c r="E2" s="11">
        <v>7</v>
      </c>
      <c r="F2" s="12" t="s">
        <v>122</v>
      </c>
      <c r="G2" s="11" t="s">
        <v>123</v>
      </c>
      <c r="H2" s="11">
        <f>FALSE()</f>
      </c>
      <c r="I2" s="11">
        <v>0</v>
      </c>
      <c r="J2" s="11" t="s">
        <v>59</v>
      </c>
      <c r="K2" s="11">
        <v>6000</v>
      </c>
      <c r="L2" s="11">
        <v>12000</v>
      </c>
      <c r="M2" s="11" t="s">
        <v>124</v>
      </c>
      <c r="N2" s="13">
        <v>7</v>
      </c>
      <c r="O2" s="13" t="s">
        <v>125</v>
      </c>
      <c r="P2" s="13">
        <v>33</v>
      </c>
      <c r="Q2" s="13">
        <v>13</v>
      </c>
    </row>
    <row r="3" ht="23.25" customHeight="1" spans="1:17" x14ac:dyDescent="0.25">
      <c r="A3" s="11" t="s">
        <v>126</v>
      </c>
      <c r="B3" s="11" t="s">
        <v>126</v>
      </c>
      <c r="C3" s="12" t="s">
        <v>127</v>
      </c>
      <c r="D3" s="11" t="s">
        <v>128</v>
      </c>
      <c r="E3" s="11">
        <v>5</v>
      </c>
      <c r="F3" s="12" t="s">
        <v>129</v>
      </c>
      <c r="G3" s="11" t="s">
        <v>130</v>
      </c>
      <c r="H3" s="11">
        <f>FALSE()</f>
      </c>
      <c r="I3" s="11">
        <v>0</v>
      </c>
      <c r="J3" s="11" t="s">
        <v>59</v>
      </c>
      <c r="K3" s="11">
        <v>5000</v>
      </c>
      <c r="L3" s="11">
        <v>12000</v>
      </c>
      <c r="M3" s="11" t="s">
        <v>124</v>
      </c>
      <c r="N3" s="13">
        <v>5</v>
      </c>
      <c r="O3" s="13" t="s">
        <v>125</v>
      </c>
      <c r="P3" s="13">
        <v>22</v>
      </c>
      <c r="Q3" s="13">
        <v>14</v>
      </c>
    </row>
    <row r="4" ht="34.5" customHeight="1" spans="1:17" x14ac:dyDescent="0.25">
      <c r="A4" s="11" t="s">
        <v>131</v>
      </c>
      <c r="B4" s="11" t="s">
        <v>131</v>
      </c>
      <c r="C4" s="12" t="s">
        <v>132</v>
      </c>
      <c r="D4" s="11" t="s">
        <v>133</v>
      </c>
      <c r="E4" s="11">
        <v>5</v>
      </c>
      <c r="F4" s="12" t="s">
        <v>134</v>
      </c>
      <c r="G4" s="11" t="s">
        <v>135</v>
      </c>
      <c r="H4" s="11">
        <f>FALSE()</f>
      </c>
      <c r="I4" s="11">
        <v>49</v>
      </c>
      <c r="J4" s="11" t="s">
        <v>53</v>
      </c>
      <c r="K4" s="11">
        <v>8000</v>
      </c>
      <c r="L4" s="11">
        <v>18000</v>
      </c>
      <c r="M4" s="11" t="s">
        <v>124</v>
      </c>
      <c r="N4" s="13">
        <v>5</v>
      </c>
      <c r="O4" s="13" t="s">
        <v>125</v>
      </c>
      <c r="P4" s="13">
        <v>20</v>
      </c>
      <c r="Q4" s="13">
        <v>13</v>
      </c>
    </row>
    <row r="5" ht="34.5" customHeight="1" spans="1:17" x14ac:dyDescent="0.25">
      <c r="A5" s="11" t="s">
        <v>136</v>
      </c>
      <c r="B5" s="11" t="s">
        <v>136</v>
      </c>
      <c r="C5" s="12" t="s">
        <v>137</v>
      </c>
      <c r="D5" s="11" t="s">
        <v>138</v>
      </c>
      <c r="E5" s="11">
        <v>4</v>
      </c>
      <c r="F5" s="12" t="s">
        <v>139</v>
      </c>
      <c r="G5" s="11" t="s">
        <v>140</v>
      </c>
      <c r="H5" s="11">
        <f>FALSE()</f>
      </c>
      <c r="I5" s="11">
        <v>99</v>
      </c>
      <c r="J5" s="11" t="s">
        <v>53</v>
      </c>
      <c r="K5" s="11">
        <v>7000</v>
      </c>
      <c r="L5" s="11">
        <v>15000</v>
      </c>
      <c r="M5" s="11" t="s">
        <v>124</v>
      </c>
      <c r="N5" s="13">
        <v>4</v>
      </c>
      <c r="O5" s="13" t="s">
        <v>125</v>
      </c>
      <c r="P5" s="13">
        <v>15</v>
      </c>
      <c r="Q5" s="13">
        <v>13</v>
      </c>
    </row>
    <row r="6" ht="23.25" customHeight="1" spans="1:17" x14ac:dyDescent="0.25">
      <c r="A6" s="11" t="s">
        <v>141</v>
      </c>
      <c r="B6" s="11" t="s">
        <v>142</v>
      </c>
      <c r="C6" s="12" t="s">
        <v>143</v>
      </c>
      <c r="D6" s="11" t="s">
        <v>144</v>
      </c>
      <c r="E6" s="11">
        <v>3</v>
      </c>
      <c r="F6" s="12" t="s">
        <v>145</v>
      </c>
      <c r="G6" s="11" t="s">
        <v>146</v>
      </c>
      <c r="H6" s="11">
        <f>FALSE()</f>
      </c>
      <c r="I6" s="11">
        <v>0</v>
      </c>
      <c r="J6" s="11" t="s">
        <v>59</v>
      </c>
      <c r="K6" s="11">
        <v>4000</v>
      </c>
      <c r="L6" s="11">
        <v>9000</v>
      </c>
      <c r="M6" s="11" t="s">
        <v>124</v>
      </c>
      <c r="N6" s="13">
        <v>3</v>
      </c>
      <c r="O6" s="13" t="s">
        <v>125</v>
      </c>
      <c r="P6" s="13">
        <v>11</v>
      </c>
      <c r="Q6" s="13">
        <v>13</v>
      </c>
    </row>
    <row r="7" ht="34.5" customHeight="1" spans="1:17" x14ac:dyDescent="0.25">
      <c r="A7" s="11" t="s">
        <v>147</v>
      </c>
      <c r="B7" s="11" t="s">
        <v>147</v>
      </c>
      <c r="C7" s="12" t="s">
        <v>148</v>
      </c>
      <c r="D7" s="11" t="s">
        <v>149</v>
      </c>
      <c r="E7" s="11">
        <v>10</v>
      </c>
      <c r="F7" s="12" t="s">
        <v>150</v>
      </c>
      <c r="G7" s="11" t="s">
        <v>151</v>
      </c>
      <c r="H7" s="11">
        <f>FALSE()</f>
      </c>
      <c r="I7" s="11">
        <v>0</v>
      </c>
      <c r="J7" s="11" t="s">
        <v>53</v>
      </c>
      <c r="K7" s="11">
        <v>12000</v>
      </c>
      <c r="L7" s="11">
        <v>25000</v>
      </c>
      <c r="M7" s="11" t="s">
        <v>124</v>
      </c>
      <c r="N7" s="13">
        <v>10</v>
      </c>
      <c r="O7" s="13" t="s">
        <v>125</v>
      </c>
      <c r="P7" s="13">
        <v>33</v>
      </c>
      <c r="Q7" s="13">
        <v>15</v>
      </c>
    </row>
    <row r="8" ht="34.5" customHeight="1" spans="1:17" x14ac:dyDescent="0.25">
      <c r="A8" s="11" t="s">
        <v>152</v>
      </c>
      <c r="B8" s="11" t="s">
        <v>152</v>
      </c>
      <c r="C8" s="12" t="s">
        <v>153</v>
      </c>
      <c r="D8" s="11" t="s">
        <v>154</v>
      </c>
      <c r="E8" s="11">
        <v>7</v>
      </c>
      <c r="F8" s="12" t="s">
        <v>155</v>
      </c>
      <c r="G8" s="11" t="s">
        <v>156</v>
      </c>
      <c r="H8" s="11">
        <f>FALSE()</f>
      </c>
      <c r="I8" s="11">
        <v>29</v>
      </c>
      <c r="J8" s="11" t="s">
        <v>55</v>
      </c>
      <c r="K8" s="11">
        <v>7000</v>
      </c>
      <c r="L8" s="11">
        <v>15000</v>
      </c>
      <c r="M8" s="11" t="s">
        <v>124</v>
      </c>
      <c r="N8" s="13">
        <v>7</v>
      </c>
      <c r="O8" s="13" t="s">
        <v>125</v>
      </c>
      <c r="P8" s="13">
        <v>22</v>
      </c>
      <c r="Q8" s="13">
        <v>15</v>
      </c>
    </row>
    <row r="9" ht="34.5" customHeight="1" spans="1:17" x14ac:dyDescent="0.25">
      <c r="A9" s="11" t="s">
        <v>157</v>
      </c>
      <c r="B9" s="11" t="s">
        <v>157</v>
      </c>
      <c r="C9" s="12" t="s">
        <v>158</v>
      </c>
      <c r="D9" s="11" t="s">
        <v>159</v>
      </c>
      <c r="E9" s="11">
        <v>4</v>
      </c>
      <c r="F9" s="12" t="s">
        <v>160</v>
      </c>
      <c r="G9" s="11" t="s">
        <v>161</v>
      </c>
      <c r="H9" s="11">
        <f>FALSE()</f>
      </c>
      <c r="I9" s="11">
        <v>39</v>
      </c>
      <c r="J9" s="11" t="s">
        <v>53</v>
      </c>
      <c r="K9" s="11">
        <v>5000</v>
      </c>
      <c r="L9" s="11">
        <v>11000</v>
      </c>
      <c r="M9" s="11" t="s">
        <v>124</v>
      </c>
      <c r="N9" s="13">
        <v>4</v>
      </c>
      <c r="O9" s="13" t="s">
        <v>125</v>
      </c>
      <c r="P9" s="13">
        <v>15</v>
      </c>
      <c r="Q9" s="13">
        <v>15</v>
      </c>
    </row>
    <row r="10" ht="34.5" customHeight="1" spans="1:17" x14ac:dyDescent="0.25">
      <c r="A10" s="11" t="s">
        <v>162</v>
      </c>
      <c r="B10" s="11" t="s">
        <v>162</v>
      </c>
      <c r="C10" s="12" t="s">
        <v>163</v>
      </c>
      <c r="D10" s="11" t="s">
        <v>144</v>
      </c>
      <c r="E10" s="11">
        <v>4</v>
      </c>
      <c r="F10" s="12" t="s">
        <v>164</v>
      </c>
      <c r="G10" s="11" t="s">
        <v>165</v>
      </c>
      <c r="H10" s="11">
        <f>FALSE()</f>
      </c>
      <c r="I10" s="11">
        <v>0</v>
      </c>
      <c r="J10" s="11" t="s">
        <v>59</v>
      </c>
      <c r="K10" s="11">
        <v>5000</v>
      </c>
      <c r="L10" s="11">
        <v>11000</v>
      </c>
      <c r="M10" s="11" t="s">
        <v>124</v>
      </c>
      <c r="N10" s="13">
        <v>4</v>
      </c>
      <c r="O10" s="13" t="s">
        <v>125</v>
      </c>
      <c r="P10" s="13">
        <v>19</v>
      </c>
      <c r="Q10" s="13">
        <v>13</v>
      </c>
    </row>
    <row r="11" ht="34.5" customHeight="1" spans="1:17" x14ac:dyDescent="0.25">
      <c r="A11" s="11" t="s">
        <v>166</v>
      </c>
      <c r="B11" s="11" t="s">
        <v>166</v>
      </c>
      <c r="C11" s="12" t="s">
        <v>167</v>
      </c>
      <c r="D11" s="11" t="s">
        <v>168</v>
      </c>
      <c r="E11" s="11">
        <v>7</v>
      </c>
      <c r="F11" s="12" t="s">
        <v>169</v>
      </c>
      <c r="G11" s="11" t="s">
        <v>170</v>
      </c>
      <c r="H11" s="11">
        <f>FALSE()</f>
      </c>
      <c r="I11" s="11">
        <v>29</v>
      </c>
      <c r="J11" s="11" t="s">
        <v>55</v>
      </c>
      <c r="K11" s="11">
        <v>7000</v>
      </c>
      <c r="L11" s="11">
        <v>15000</v>
      </c>
      <c r="M11" s="11" t="s">
        <v>124</v>
      </c>
      <c r="N11" s="13">
        <v>7</v>
      </c>
      <c r="O11" s="13" t="s">
        <v>125</v>
      </c>
      <c r="P11" s="13">
        <v>22</v>
      </c>
      <c r="Q11" s="13">
        <v>12</v>
      </c>
    </row>
    <row r="12" ht="34.5" customHeight="1" spans="1:17" x14ac:dyDescent="0.25">
      <c r="A12" s="11" t="s">
        <v>171</v>
      </c>
      <c r="B12" s="11" t="s">
        <v>171</v>
      </c>
      <c r="C12" s="12" t="s">
        <v>172</v>
      </c>
      <c r="D12" s="11" t="s">
        <v>173</v>
      </c>
      <c r="E12" s="11">
        <v>7</v>
      </c>
      <c r="F12" s="12" t="s">
        <v>174</v>
      </c>
      <c r="G12" s="11" t="s">
        <v>175</v>
      </c>
      <c r="H12" s="11">
        <f>FALSE()</f>
      </c>
      <c r="I12" s="11">
        <v>99</v>
      </c>
      <c r="J12" s="11" t="s">
        <v>61</v>
      </c>
      <c r="K12" s="11">
        <v>8000</v>
      </c>
      <c r="L12" s="11">
        <v>18000</v>
      </c>
      <c r="M12" s="11" t="s">
        <v>124</v>
      </c>
      <c r="N12" s="13">
        <v>7</v>
      </c>
      <c r="O12" s="13" t="s">
        <v>125</v>
      </c>
      <c r="P12" s="13">
        <v>20</v>
      </c>
      <c r="Q12" s="13">
        <v>17</v>
      </c>
    </row>
    <row r="13" ht="34.5" customHeight="1" spans="1:17" x14ac:dyDescent="0.25">
      <c r="A13" s="11" t="s">
        <v>176</v>
      </c>
      <c r="B13" s="11" t="s">
        <v>176</v>
      </c>
      <c r="C13" s="12" t="s">
        <v>177</v>
      </c>
      <c r="D13" s="11" t="s">
        <v>178</v>
      </c>
      <c r="E13" s="11">
        <v>7</v>
      </c>
      <c r="F13" s="12" t="s">
        <v>179</v>
      </c>
      <c r="G13" s="11" t="s">
        <v>180</v>
      </c>
      <c r="H13" s="11">
        <f>FALSE()</f>
      </c>
      <c r="I13" s="11">
        <v>99</v>
      </c>
      <c r="J13" s="11" t="s">
        <v>61</v>
      </c>
      <c r="K13" s="11">
        <v>10000</v>
      </c>
      <c r="L13" s="11">
        <v>22000</v>
      </c>
      <c r="M13" s="11" t="s">
        <v>124</v>
      </c>
      <c r="N13" s="13">
        <v>7</v>
      </c>
      <c r="O13" s="13" t="s">
        <v>125</v>
      </c>
      <c r="P13" s="13">
        <v>18</v>
      </c>
      <c r="Q13" s="13">
        <v>15</v>
      </c>
    </row>
    <row r="14" ht="34.5" customHeight="1" spans="1:17" x14ac:dyDescent="0.25">
      <c r="A14" s="11" t="s">
        <v>181</v>
      </c>
      <c r="B14" s="11" t="s">
        <v>181</v>
      </c>
      <c r="C14" s="12" t="s">
        <v>182</v>
      </c>
      <c r="D14" s="11" t="s">
        <v>183</v>
      </c>
      <c r="E14" s="11">
        <v>4</v>
      </c>
      <c r="F14" s="12" t="s">
        <v>184</v>
      </c>
      <c r="G14" s="11" t="s">
        <v>185</v>
      </c>
      <c r="H14" s="11">
        <f>FALSE()</f>
      </c>
      <c r="I14" s="11">
        <v>99</v>
      </c>
      <c r="J14" s="11" t="s">
        <v>53</v>
      </c>
      <c r="K14" s="11">
        <v>6000</v>
      </c>
      <c r="L14" s="11">
        <v>14000</v>
      </c>
      <c r="M14" s="11" t="s">
        <v>124</v>
      </c>
      <c r="N14" s="13">
        <v>4</v>
      </c>
      <c r="O14" s="13" t="s">
        <v>125</v>
      </c>
      <c r="P14" s="13">
        <v>16</v>
      </c>
      <c r="Q14" s="13">
        <v>14</v>
      </c>
    </row>
    <row r="15" ht="34.5" customHeight="1" spans="1:17" x14ac:dyDescent="0.25">
      <c r="A15" s="11" t="s">
        <v>186</v>
      </c>
      <c r="B15" s="11" t="s">
        <v>186</v>
      </c>
      <c r="C15" s="12" t="s">
        <v>187</v>
      </c>
      <c r="D15" s="11" t="s">
        <v>188</v>
      </c>
      <c r="E15" s="11">
        <v>5</v>
      </c>
      <c r="F15" s="12" t="s">
        <v>189</v>
      </c>
      <c r="G15" s="11" t="s">
        <v>190</v>
      </c>
      <c r="H15" s="11">
        <f>FALSE()</f>
      </c>
      <c r="I15" s="11">
        <v>29</v>
      </c>
      <c r="J15" s="11" t="s">
        <v>53</v>
      </c>
      <c r="K15" s="11">
        <v>4000</v>
      </c>
      <c r="L15" s="11">
        <v>9000</v>
      </c>
      <c r="M15" s="11" t="s">
        <v>124</v>
      </c>
      <c r="N15" s="13">
        <v>5</v>
      </c>
      <c r="O15" s="13" t="s">
        <v>125</v>
      </c>
      <c r="P15" s="13">
        <v>24</v>
      </c>
      <c r="Q15" s="13">
        <v>16</v>
      </c>
    </row>
    <row r="16" ht="23.25" customHeight="1" spans="1:17" x14ac:dyDescent="0.25">
      <c r="A16" s="11" t="s">
        <v>191</v>
      </c>
      <c r="B16" s="11" t="s">
        <v>191</v>
      </c>
      <c r="C16" s="12" t="s">
        <v>192</v>
      </c>
      <c r="D16" s="11" t="s">
        <v>193</v>
      </c>
      <c r="E16" s="11">
        <v>5</v>
      </c>
      <c r="F16" s="12" t="s">
        <v>194</v>
      </c>
      <c r="G16" s="11" t="s">
        <v>195</v>
      </c>
      <c r="H16" s="11">
        <f>FALSE()</f>
      </c>
      <c r="I16" s="11">
        <v>149</v>
      </c>
      <c r="J16" s="11" t="s">
        <v>61</v>
      </c>
      <c r="K16" s="11">
        <v>7000</v>
      </c>
      <c r="L16" s="11">
        <v>14000</v>
      </c>
      <c r="M16" s="11" t="s">
        <v>124</v>
      </c>
      <c r="N16" s="13">
        <v>5</v>
      </c>
      <c r="O16" s="13" t="s">
        <v>125</v>
      </c>
      <c r="P16" s="13">
        <v>17</v>
      </c>
      <c r="Q16" s="13">
        <v>16</v>
      </c>
    </row>
    <row r="17" ht="57" customHeight="1" spans="1:17" x14ac:dyDescent="0.25">
      <c r="A17" s="11" t="s">
        <v>196</v>
      </c>
      <c r="B17" s="11" t="s">
        <v>196</v>
      </c>
      <c r="C17" s="12" t="s">
        <v>197</v>
      </c>
      <c r="D17" s="11" t="s">
        <v>198</v>
      </c>
      <c r="E17" s="11">
        <v>2</v>
      </c>
      <c r="F17" s="12" t="s">
        <v>199</v>
      </c>
      <c r="G17" s="11" t="s">
        <v>200</v>
      </c>
      <c r="H17" s="11">
        <f>FALSE()</f>
      </c>
      <c r="I17" s="11">
        <v>0</v>
      </c>
      <c r="J17" s="11" t="s">
        <v>53</v>
      </c>
      <c r="K17" s="11">
        <v>2000</v>
      </c>
      <c r="L17" s="11">
        <v>6000</v>
      </c>
      <c r="M17" s="11" t="s">
        <v>124</v>
      </c>
      <c r="N17" s="13">
        <v>2</v>
      </c>
      <c r="O17" s="13" t="s">
        <v>125</v>
      </c>
      <c r="P17" s="13">
        <v>10</v>
      </c>
      <c r="Q17" s="13">
        <v>16</v>
      </c>
    </row>
    <row r="18" ht="34.5" customHeight="1" spans="1:17" x14ac:dyDescent="0.25">
      <c r="A18" s="11" t="s">
        <v>201</v>
      </c>
      <c r="B18" s="11" t="s">
        <v>201</v>
      </c>
      <c r="C18" s="12" t="s">
        <v>202</v>
      </c>
      <c r="D18" s="11" t="s">
        <v>203</v>
      </c>
      <c r="E18" s="11">
        <v>7</v>
      </c>
      <c r="F18" s="12" t="s">
        <v>204</v>
      </c>
      <c r="G18" s="11" t="s">
        <v>205</v>
      </c>
      <c r="H18" s="11">
        <f>FALSE()</f>
      </c>
      <c r="I18" s="11">
        <v>99</v>
      </c>
      <c r="J18" s="11" t="s">
        <v>61</v>
      </c>
      <c r="K18" s="11">
        <v>10000</v>
      </c>
      <c r="L18" s="11">
        <v>22000</v>
      </c>
      <c r="M18" s="11" t="s">
        <v>124</v>
      </c>
      <c r="N18" s="13">
        <v>7</v>
      </c>
      <c r="O18" s="13" t="s">
        <v>125</v>
      </c>
      <c r="P18" s="13">
        <v>14</v>
      </c>
      <c r="Q18" s="13">
        <v>12</v>
      </c>
    </row>
    <row r="19" ht="34.5" customHeight="1" spans="1:17" x14ac:dyDescent="0.25">
      <c r="A19" s="11" t="s">
        <v>206</v>
      </c>
      <c r="B19" s="11" t="s">
        <v>206</v>
      </c>
      <c r="C19" s="12" t="s">
        <v>207</v>
      </c>
      <c r="D19" s="11" t="s">
        <v>208</v>
      </c>
      <c r="E19" s="11">
        <v>7</v>
      </c>
      <c r="F19" s="12" t="s">
        <v>209</v>
      </c>
      <c r="G19" s="11" t="s">
        <v>210</v>
      </c>
      <c r="H19" s="11">
        <f>FALSE()</f>
      </c>
      <c r="I19" s="11">
        <v>99</v>
      </c>
      <c r="J19" s="11" t="s">
        <v>53</v>
      </c>
      <c r="K19" s="11">
        <v>12000</v>
      </c>
      <c r="L19" s="11">
        <v>24000</v>
      </c>
      <c r="M19" s="11" t="s">
        <v>124</v>
      </c>
      <c r="N19" s="13">
        <v>7</v>
      </c>
      <c r="O19" s="13" t="s">
        <v>125</v>
      </c>
      <c r="P19" s="13">
        <v>15</v>
      </c>
      <c r="Q19" s="13">
        <v>15</v>
      </c>
    </row>
    <row r="20" ht="34.5" customHeight="1" spans="1:17" x14ac:dyDescent="0.25">
      <c r="A20" s="11" t="s">
        <v>211</v>
      </c>
      <c r="B20" s="11" t="s">
        <v>211</v>
      </c>
      <c r="C20" s="12" t="s">
        <v>212</v>
      </c>
      <c r="D20" s="11" t="s">
        <v>213</v>
      </c>
      <c r="E20" s="11">
        <v>7</v>
      </c>
      <c r="F20" s="12" t="s">
        <v>214</v>
      </c>
      <c r="G20" s="11" t="s">
        <v>215</v>
      </c>
      <c r="H20" s="11">
        <f>FALSE()</f>
      </c>
      <c r="I20" s="11">
        <v>99</v>
      </c>
      <c r="J20" s="11" t="s">
        <v>53</v>
      </c>
      <c r="K20" s="11">
        <v>12000</v>
      </c>
      <c r="L20" s="11">
        <v>25000</v>
      </c>
      <c r="M20" s="11" t="s">
        <v>124</v>
      </c>
      <c r="N20" s="13">
        <v>7</v>
      </c>
      <c r="O20" s="13" t="s">
        <v>125</v>
      </c>
      <c r="P20" s="13">
        <v>15</v>
      </c>
      <c r="Q20" s="13">
        <v>14</v>
      </c>
    </row>
    <row r="21" ht="34.5" customHeight="1" spans="1:17" x14ac:dyDescent="0.25">
      <c r="A21" s="11" t="s">
        <v>216</v>
      </c>
      <c r="B21" s="11" t="s">
        <v>216</v>
      </c>
      <c r="C21" s="12" t="s">
        <v>217</v>
      </c>
      <c r="D21" s="11" t="s">
        <v>218</v>
      </c>
      <c r="E21" s="11">
        <v>5</v>
      </c>
      <c r="F21" s="12" t="s">
        <v>219</v>
      </c>
      <c r="G21" s="11" t="s">
        <v>220</v>
      </c>
      <c r="H21" s="11">
        <f>FALSE()</f>
      </c>
      <c r="I21" s="11">
        <v>99</v>
      </c>
      <c r="J21" s="11" t="s">
        <v>53</v>
      </c>
      <c r="K21" s="11">
        <v>5000</v>
      </c>
      <c r="L21" s="11">
        <v>12000</v>
      </c>
      <c r="M21" s="11" t="s">
        <v>124</v>
      </c>
      <c r="N21" s="13">
        <v>5</v>
      </c>
      <c r="O21" s="13" t="s">
        <v>125</v>
      </c>
      <c r="P21" s="13">
        <v>10</v>
      </c>
      <c r="Q21" s="13">
        <v>12</v>
      </c>
    </row>
    <row r="22" ht="34.5" customHeight="1" spans="1:17" x14ac:dyDescent="0.25">
      <c r="A22" s="11" t="s">
        <v>221</v>
      </c>
      <c r="B22" s="11" t="s">
        <v>221</v>
      </c>
      <c r="C22" s="12" t="s">
        <v>222</v>
      </c>
      <c r="D22" s="11" t="s">
        <v>223</v>
      </c>
      <c r="E22" s="11">
        <v>5</v>
      </c>
      <c r="F22" s="12" t="s">
        <v>224</v>
      </c>
      <c r="G22" s="11" t="s">
        <v>225</v>
      </c>
      <c r="H22" s="11">
        <f>FALSE()</f>
      </c>
      <c r="I22" s="11">
        <v>99</v>
      </c>
      <c r="J22" s="11" t="s">
        <v>53</v>
      </c>
      <c r="K22" s="11">
        <v>8000</v>
      </c>
      <c r="L22" s="11">
        <v>18000</v>
      </c>
      <c r="M22" s="11" t="s">
        <v>124</v>
      </c>
      <c r="N22" s="13">
        <v>5</v>
      </c>
      <c r="O22" s="13" t="s">
        <v>125</v>
      </c>
      <c r="P22" s="13">
        <v>9</v>
      </c>
      <c r="Q22" s="13">
        <v>15</v>
      </c>
    </row>
    <row r="23" ht="34.5" customHeight="1" spans="1:17" x14ac:dyDescent="0.25">
      <c r="A23" s="11" t="s">
        <v>226</v>
      </c>
      <c r="B23" s="11" t="s">
        <v>226</v>
      </c>
      <c r="C23" s="12" t="s">
        <v>227</v>
      </c>
      <c r="D23" s="11" t="s">
        <v>228</v>
      </c>
      <c r="E23" s="11">
        <v>4</v>
      </c>
      <c r="F23" s="12" t="s">
        <v>229</v>
      </c>
      <c r="G23" s="11" t="s">
        <v>230</v>
      </c>
      <c r="H23" s="11">
        <f>FALSE()</f>
      </c>
      <c r="I23" s="11">
        <v>99</v>
      </c>
      <c r="J23" s="11" t="s">
        <v>53</v>
      </c>
      <c r="K23" s="11">
        <v>6000</v>
      </c>
      <c r="L23" s="11">
        <v>15000</v>
      </c>
      <c r="M23" s="11" t="s">
        <v>124</v>
      </c>
      <c r="N23" s="13">
        <v>4</v>
      </c>
      <c r="O23" s="13" t="s">
        <v>125</v>
      </c>
      <c r="P23" s="13">
        <v>8</v>
      </c>
      <c r="Q23" s="13">
        <v>13</v>
      </c>
    </row>
    <row r="24" ht="34.5" customHeight="1" spans="1:17" x14ac:dyDescent="0.25">
      <c r="A24" s="11" t="s">
        <v>231</v>
      </c>
      <c r="B24" s="11" t="s">
        <v>231</v>
      </c>
      <c r="C24" s="12" t="s">
        <v>232</v>
      </c>
      <c r="D24" s="11" t="s">
        <v>233</v>
      </c>
      <c r="E24" s="11">
        <v>4</v>
      </c>
      <c r="F24" s="12" t="s">
        <v>234</v>
      </c>
      <c r="G24" s="11" t="s">
        <v>235</v>
      </c>
      <c r="H24" s="11">
        <f>FALSE()</f>
      </c>
      <c r="I24" s="11">
        <v>99</v>
      </c>
      <c r="J24" s="11" t="s">
        <v>53</v>
      </c>
      <c r="K24" s="11">
        <v>5000</v>
      </c>
      <c r="L24" s="11">
        <v>12000</v>
      </c>
      <c r="M24" s="11" t="s">
        <v>124</v>
      </c>
      <c r="N24" s="13">
        <v>4</v>
      </c>
      <c r="O24" s="13" t="s">
        <v>125</v>
      </c>
      <c r="P24" s="13">
        <v>8</v>
      </c>
      <c r="Q24" s="13">
        <v>12</v>
      </c>
    </row>
    <row r="25" ht="34.5" customHeight="1" spans="1:17" x14ac:dyDescent="0.25">
      <c r="A25" s="11" t="s">
        <v>236</v>
      </c>
      <c r="B25" s="11" t="s">
        <v>236</v>
      </c>
      <c r="C25" s="12" t="s">
        <v>237</v>
      </c>
      <c r="D25" s="11" t="s">
        <v>238</v>
      </c>
      <c r="E25" s="11">
        <v>5</v>
      </c>
      <c r="F25" s="12" t="s">
        <v>239</v>
      </c>
      <c r="G25" s="11" t="s">
        <v>240</v>
      </c>
      <c r="H25" s="11">
        <f>FALSE()</f>
      </c>
      <c r="I25" s="11">
        <v>99</v>
      </c>
      <c r="J25" s="11" t="s">
        <v>55</v>
      </c>
      <c r="K25" s="11">
        <v>7000</v>
      </c>
      <c r="L25" s="11">
        <v>16000</v>
      </c>
      <c r="M25" s="11" t="s">
        <v>124</v>
      </c>
      <c r="N25" s="13">
        <v>5</v>
      </c>
      <c r="O25" s="13" t="s">
        <v>125</v>
      </c>
      <c r="P25" s="13">
        <v>10</v>
      </c>
      <c r="Q25" s="13">
        <v>12</v>
      </c>
    </row>
    <row r="26" ht="23.25" customHeight="1" spans="1:17" x14ac:dyDescent="0.25">
      <c r="A26" s="11" t="s">
        <v>241</v>
      </c>
      <c r="B26" s="11" t="s">
        <v>241</v>
      </c>
      <c r="C26" s="12" t="s">
        <v>242</v>
      </c>
      <c r="D26" s="11" t="s">
        <v>243</v>
      </c>
      <c r="E26" s="11">
        <v>4</v>
      </c>
      <c r="F26" s="12" t="s">
        <v>244</v>
      </c>
      <c r="G26" s="11" t="s">
        <v>245</v>
      </c>
      <c r="H26" s="11">
        <f>FALSE()</f>
      </c>
      <c r="I26" s="11">
        <v>99</v>
      </c>
      <c r="J26" s="11" t="s">
        <v>59</v>
      </c>
      <c r="K26" s="11">
        <v>6000</v>
      </c>
      <c r="L26" s="11">
        <v>14000</v>
      </c>
      <c r="M26" s="11" t="s">
        <v>124</v>
      </c>
      <c r="N26" s="13">
        <v>4</v>
      </c>
      <c r="O26" s="13" t="s">
        <v>125</v>
      </c>
      <c r="P26" s="13">
        <v>8</v>
      </c>
      <c r="Q26" s="13">
        <v>11</v>
      </c>
    </row>
    <row r="27" ht="34.5" customHeight="1" spans="1:17" x14ac:dyDescent="0.25">
      <c r="A27" s="11" t="s">
        <v>246</v>
      </c>
      <c r="B27" s="11" t="s">
        <v>246</v>
      </c>
      <c r="C27" s="12" t="s">
        <v>247</v>
      </c>
      <c r="D27" s="11" t="s">
        <v>248</v>
      </c>
      <c r="E27" s="11">
        <v>5</v>
      </c>
      <c r="F27" s="12" t="s">
        <v>249</v>
      </c>
      <c r="G27" s="11" t="s">
        <v>250</v>
      </c>
      <c r="H27" s="11">
        <f>FALSE()</f>
      </c>
      <c r="I27" s="11">
        <v>99</v>
      </c>
      <c r="J27" s="11" t="s">
        <v>57</v>
      </c>
      <c r="K27" s="11">
        <v>7000</v>
      </c>
      <c r="L27" s="11">
        <v>17000</v>
      </c>
      <c r="M27" s="11" t="s">
        <v>124</v>
      </c>
      <c r="N27" s="13">
        <v>5</v>
      </c>
      <c r="O27" s="13" t="s">
        <v>125</v>
      </c>
      <c r="P27" s="13">
        <v>10</v>
      </c>
      <c r="Q27" s="13">
        <v>13</v>
      </c>
    </row>
    <row r="28" ht="34.5" customHeight="1" spans="1:17" x14ac:dyDescent="0.25">
      <c r="A28" s="11" t="s">
        <v>251</v>
      </c>
      <c r="B28" s="11" t="s">
        <v>251</v>
      </c>
      <c r="C28" s="12" t="s">
        <v>252</v>
      </c>
      <c r="D28" s="11" t="s">
        <v>253</v>
      </c>
      <c r="E28" s="11">
        <v>5</v>
      </c>
      <c r="F28" s="12" t="s">
        <v>254</v>
      </c>
      <c r="G28" s="11" t="s">
        <v>255</v>
      </c>
      <c r="H28" s="11">
        <f>FALSE()</f>
      </c>
      <c r="I28" s="11">
        <v>99</v>
      </c>
      <c r="J28" s="11" t="s">
        <v>53</v>
      </c>
      <c r="K28" s="11">
        <v>7000</v>
      </c>
      <c r="L28" s="11">
        <v>16000</v>
      </c>
      <c r="M28" s="11" t="s">
        <v>124</v>
      </c>
      <c r="N28" s="13">
        <v>5</v>
      </c>
      <c r="O28" s="13" t="s">
        <v>125</v>
      </c>
      <c r="P28" s="13">
        <v>11</v>
      </c>
      <c r="Q28" s="13">
        <v>15</v>
      </c>
    </row>
    <row r="29" spans="1:17" x14ac:dyDescent="0.25">
      <c r="A29" t="s">
        <v>256</v>
      </c>
      <c r="B29" t="s">
        <v>256</v>
      </c>
      <c r="C29" t="s">
        <v>257</v>
      </c>
      <c r="D29" t="s">
        <v>257</v>
      </c>
      <c r="E29">
        <v>3</v>
      </c>
      <c r="F29" t="s">
        <v>258</v>
      </c>
      <c r="G29" t="s">
        <v>259</v>
      </c>
      <c r="H29" s="11">
        <f>FALSE()</f>
      </c>
      <c r="I29">
        <v>23</v>
      </c>
      <c r="J29" t="s">
        <v>61</v>
      </c>
      <c r="K29">
        <v>4000</v>
      </c>
      <c r="L29">
        <v>8000</v>
      </c>
      <c r="M29" t="s">
        <v>124</v>
      </c>
      <c r="N29" s="13">
        <v>3</v>
      </c>
      <c r="O29" s="13" t="s">
        <v>125</v>
      </c>
      <c r="P29" s="13">
        <v>0</v>
      </c>
      <c r="Q29" s="13">
        <v>0</v>
      </c>
    </row>
    <row r="30" spans="1:17" x14ac:dyDescent="0.25">
      <c r="A30" s="11" t="s">
        <v>260</v>
      </c>
      <c r="B30" s="11" t="s">
        <v>260</v>
      </c>
      <c r="C30" s="11" t="s">
        <v>261</v>
      </c>
      <c r="D30" t="s">
        <v>262</v>
      </c>
      <c r="E30">
        <v>5</v>
      </c>
      <c r="F30" t="s">
        <v>263</v>
      </c>
      <c r="G30" t="s">
        <v>264</v>
      </c>
      <c r="H30" s="11">
        <f>FALSE()</f>
      </c>
      <c r="I30">
        <v>22</v>
      </c>
      <c r="J30" s="11" t="s">
        <v>59</v>
      </c>
      <c r="K30">
        <v>5000</v>
      </c>
      <c r="L30">
        <v>10000</v>
      </c>
      <c r="M30" t="s">
        <v>124</v>
      </c>
      <c r="N30" s="13">
        <v>5</v>
      </c>
      <c r="O30" s="13" t="s">
        <v>125</v>
      </c>
      <c r="P30" s="13">
        <v>5</v>
      </c>
      <c r="Q30" s="13">
        <v>1</v>
      </c>
    </row>
  </sheetData>
  <autoFilter ref="A1:Q30"/>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10" width="13" customWidth="1"/>
    <col min="11" max="24" width="13.571428571428571" customWidth="1"/>
  </cols>
  <sheetData>
    <row r="1" ht="30" customHeight="1" spans="1:10" x14ac:dyDescent="0.25">
      <c r="A1" s="5" t="s">
        <v>102</v>
      </c>
      <c r="B1" s="5" t="s">
        <v>265</v>
      </c>
      <c r="C1" s="5" t="s">
        <v>266</v>
      </c>
      <c r="D1" s="5" t="s">
        <v>267</v>
      </c>
      <c r="E1" s="5" t="s">
        <v>268</v>
      </c>
      <c r="F1" s="5" t="s">
        <v>269</v>
      </c>
      <c r="G1" s="5" t="s">
        <v>270</v>
      </c>
      <c r="H1" s="5" t="s">
        <v>271</v>
      </c>
      <c r="I1" s="5" t="s">
        <v>272</v>
      </c>
      <c r="J1" s="5" t="s">
        <v>273</v>
      </c>
    </row>
    <row r="2" ht="15" customHeight="1" spans="1:10" x14ac:dyDescent="0.25">
      <c r="A2" s="11" t="s">
        <v>118</v>
      </c>
      <c r="B2" s="11" t="s">
        <v>274</v>
      </c>
      <c r="C2" s="11" t="s">
        <v>275</v>
      </c>
      <c r="D2" s="11" t="s">
        <v>276</v>
      </c>
      <c r="E2" s="11" t="s">
        <v>277</v>
      </c>
      <c r="F2" s="11" t="s">
        <v>278</v>
      </c>
      <c r="G2" s="11" t="s">
        <v>279</v>
      </c>
      <c r="H2" s="11" t="s">
        <v>280</v>
      </c>
      <c r="I2" s="11" t="s">
        <v>281</v>
      </c>
      <c r="J2" s="11" t="s">
        <v>277</v>
      </c>
    </row>
    <row r="3" ht="15" customHeight="1" spans="1:10" x14ac:dyDescent="0.25">
      <c r="A3" s="11" t="s">
        <v>126</v>
      </c>
      <c r="B3" s="11" t="s">
        <v>282</v>
      </c>
      <c r="C3" s="11" t="s">
        <v>283</v>
      </c>
      <c r="D3" s="11" t="s">
        <v>284</v>
      </c>
      <c r="E3" s="11" t="s">
        <v>277</v>
      </c>
      <c r="F3" s="11" t="s">
        <v>285</v>
      </c>
      <c r="G3" s="11" t="s">
        <v>286</v>
      </c>
      <c r="H3" s="11" t="s">
        <v>287</v>
      </c>
      <c r="I3" s="11" t="s">
        <v>288</v>
      </c>
      <c r="J3" s="11" t="s">
        <v>277</v>
      </c>
    </row>
    <row r="4" ht="15" customHeight="1" spans="1:10" x14ac:dyDescent="0.25">
      <c r="A4" s="11" t="s">
        <v>131</v>
      </c>
      <c r="B4" s="11" t="s">
        <v>289</v>
      </c>
      <c r="C4" s="11" t="s">
        <v>290</v>
      </c>
      <c r="D4" s="11" t="s">
        <v>291</v>
      </c>
      <c r="E4" s="11" t="s">
        <v>277</v>
      </c>
      <c r="F4" s="11" t="s">
        <v>292</v>
      </c>
      <c r="G4" s="11" t="s">
        <v>293</v>
      </c>
      <c r="H4" s="11" t="s">
        <v>294</v>
      </c>
      <c r="I4" s="11" t="s">
        <v>295</v>
      </c>
      <c r="J4" s="11" t="s">
        <v>277</v>
      </c>
    </row>
    <row r="5" ht="15" customHeight="1" spans="1:10" x14ac:dyDescent="0.25">
      <c r="A5" s="11" t="s">
        <v>136</v>
      </c>
      <c r="B5" s="11" t="s">
        <v>296</v>
      </c>
      <c r="C5" s="11" t="s">
        <v>297</v>
      </c>
      <c r="D5" s="11" t="s">
        <v>298</v>
      </c>
      <c r="E5" s="11" t="s">
        <v>277</v>
      </c>
      <c r="F5" s="11" t="s">
        <v>299</v>
      </c>
      <c r="G5" s="11" t="s">
        <v>300</v>
      </c>
      <c r="H5" s="11" t="s">
        <v>301</v>
      </c>
      <c r="I5" s="11" t="s">
        <v>302</v>
      </c>
      <c r="J5" s="11" t="s">
        <v>277</v>
      </c>
    </row>
    <row r="6" ht="15" customHeight="1" spans="1:10" x14ac:dyDescent="0.25">
      <c r="A6" s="11" t="s">
        <v>141</v>
      </c>
      <c r="B6" s="11" t="s">
        <v>303</v>
      </c>
      <c r="C6" s="11" t="s">
        <v>304</v>
      </c>
      <c r="D6" s="11" t="s">
        <v>305</v>
      </c>
      <c r="E6" s="11" t="s">
        <v>277</v>
      </c>
      <c r="F6" s="11" t="s">
        <v>306</v>
      </c>
      <c r="G6" s="11" t="s">
        <v>307</v>
      </c>
      <c r="H6" s="11" t="s">
        <v>308</v>
      </c>
      <c r="I6" s="11" t="s">
        <v>309</v>
      </c>
      <c r="J6" s="11" t="s">
        <v>277</v>
      </c>
    </row>
    <row r="7" ht="15" customHeight="1" spans="1:10" x14ac:dyDescent="0.25">
      <c r="A7" s="11" t="s">
        <v>147</v>
      </c>
      <c r="B7" s="11" t="s">
        <v>296</v>
      </c>
      <c r="C7" s="11" t="s">
        <v>297</v>
      </c>
      <c r="D7" s="11" t="s">
        <v>298</v>
      </c>
      <c r="E7" s="11" t="s">
        <v>277</v>
      </c>
      <c r="F7" s="11" t="s">
        <v>299</v>
      </c>
      <c r="G7" s="11" t="s">
        <v>300</v>
      </c>
      <c r="H7" s="11" t="s">
        <v>301</v>
      </c>
      <c r="I7" s="11" t="s">
        <v>302</v>
      </c>
      <c r="J7" s="11" t="s">
        <v>277</v>
      </c>
    </row>
    <row r="8" ht="15" customHeight="1" spans="1:10" x14ac:dyDescent="0.25">
      <c r="A8" s="11" t="s">
        <v>152</v>
      </c>
      <c r="B8" s="11" t="s">
        <v>310</v>
      </c>
      <c r="C8" s="11" t="s">
        <v>311</v>
      </c>
      <c r="D8" s="11" t="s">
        <v>312</v>
      </c>
      <c r="E8" s="11" t="s">
        <v>277</v>
      </c>
      <c r="F8" s="11" t="s">
        <v>313</v>
      </c>
      <c r="G8" s="11" t="s">
        <v>314</v>
      </c>
      <c r="H8" s="11" t="s">
        <v>315</v>
      </c>
      <c r="I8" s="11" t="s">
        <v>316</v>
      </c>
      <c r="J8" s="11" t="s">
        <v>277</v>
      </c>
    </row>
    <row r="9" ht="15" customHeight="1" spans="1:10" x14ac:dyDescent="0.25">
      <c r="A9" s="11" t="s">
        <v>157</v>
      </c>
      <c r="B9" s="11" t="s">
        <v>296</v>
      </c>
      <c r="C9" s="11" t="s">
        <v>297</v>
      </c>
      <c r="D9" s="11" t="s">
        <v>298</v>
      </c>
      <c r="E9" s="11" t="s">
        <v>277</v>
      </c>
      <c r="F9" s="11" t="s">
        <v>299</v>
      </c>
      <c r="G9" s="11" t="s">
        <v>300</v>
      </c>
      <c r="H9" s="11" t="s">
        <v>301</v>
      </c>
      <c r="I9" s="11" t="s">
        <v>302</v>
      </c>
      <c r="J9" s="11" t="s">
        <v>277</v>
      </c>
    </row>
    <row r="10" ht="15" customHeight="1" spans="1:10" x14ac:dyDescent="0.25">
      <c r="A10" s="11" t="s">
        <v>162</v>
      </c>
      <c r="B10" s="11" t="s">
        <v>303</v>
      </c>
      <c r="C10" s="11" t="s">
        <v>304</v>
      </c>
      <c r="D10" s="11" t="s">
        <v>305</v>
      </c>
      <c r="E10" s="11" t="s">
        <v>277</v>
      </c>
      <c r="F10" s="11" t="s">
        <v>306</v>
      </c>
      <c r="G10" s="11" t="s">
        <v>307</v>
      </c>
      <c r="H10" s="11" t="s">
        <v>308</v>
      </c>
      <c r="I10" s="11" t="s">
        <v>309</v>
      </c>
      <c r="J10" s="11" t="s">
        <v>277</v>
      </c>
    </row>
    <row r="11" ht="15" customHeight="1" spans="1:10" x14ac:dyDescent="0.25">
      <c r="A11" s="11" t="s">
        <v>166</v>
      </c>
      <c r="B11" s="11" t="s">
        <v>317</v>
      </c>
      <c r="C11" s="11" t="s">
        <v>318</v>
      </c>
      <c r="D11" s="11" t="s">
        <v>319</v>
      </c>
      <c r="E11" s="11" t="s">
        <v>277</v>
      </c>
      <c r="F11" s="11" t="s">
        <v>320</v>
      </c>
      <c r="G11" s="11" t="s">
        <v>321</v>
      </c>
      <c r="H11" s="11" t="s">
        <v>322</v>
      </c>
      <c r="I11" s="11" t="s">
        <v>323</v>
      </c>
      <c r="J11" s="11" t="s">
        <v>277</v>
      </c>
    </row>
    <row r="12" ht="15" customHeight="1" spans="1:10" x14ac:dyDescent="0.25">
      <c r="A12" s="11" t="s">
        <v>171</v>
      </c>
      <c r="B12" s="11" t="s">
        <v>324</v>
      </c>
      <c r="C12" s="11" t="s">
        <v>325</v>
      </c>
      <c r="D12" s="11" t="s">
        <v>326</v>
      </c>
      <c r="E12" s="11" t="s">
        <v>277</v>
      </c>
      <c r="F12" s="11" t="s">
        <v>327</v>
      </c>
      <c r="G12" s="11" t="s">
        <v>328</v>
      </c>
      <c r="H12" s="11" t="s">
        <v>329</v>
      </c>
      <c r="I12" s="11" t="s">
        <v>330</v>
      </c>
      <c r="J12" s="11" t="s">
        <v>277</v>
      </c>
    </row>
    <row r="13" ht="15" customHeight="1" spans="1:10" x14ac:dyDescent="0.25">
      <c r="A13" s="11" t="s">
        <v>176</v>
      </c>
      <c r="B13" s="11" t="s">
        <v>331</v>
      </c>
      <c r="C13" s="11" t="s">
        <v>332</v>
      </c>
      <c r="D13" s="11" t="s">
        <v>333</v>
      </c>
      <c r="E13" s="11" t="s">
        <v>277</v>
      </c>
      <c r="F13" s="11" t="s">
        <v>334</v>
      </c>
      <c r="G13" s="11" t="s">
        <v>335</v>
      </c>
      <c r="H13" s="11" t="s">
        <v>336</v>
      </c>
      <c r="I13" s="11" t="s">
        <v>337</v>
      </c>
      <c r="J13" s="11" t="s">
        <v>277</v>
      </c>
    </row>
    <row r="14" ht="15" customHeight="1" spans="1:10" x14ac:dyDescent="0.25">
      <c r="A14" s="11" t="s">
        <v>181</v>
      </c>
      <c r="B14" s="11" t="s">
        <v>296</v>
      </c>
      <c r="C14" s="11" t="s">
        <v>297</v>
      </c>
      <c r="D14" s="11" t="s">
        <v>298</v>
      </c>
      <c r="E14" s="11" t="s">
        <v>277</v>
      </c>
      <c r="F14" s="11" t="s">
        <v>299</v>
      </c>
      <c r="G14" s="11" t="s">
        <v>300</v>
      </c>
      <c r="H14" s="11" t="s">
        <v>301</v>
      </c>
      <c r="I14" s="11" t="s">
        <v>302</v>
      </c>
      <c r="J14" s="11" t="s">
        <v>277</v>
      </c>
    </row>
    <row r="15" ht="15" customHeight="1" spans="1:10" x14ac:dyDescent="0.25">
      <c r="A15" s="11" t="s">
        <v>186</v>
      </c>
      <c r="B15" s="11" t="s">
        <v>317</v>
      </c>
      <c r="C15" s="11" t="s">
        <v>318</v>
      </c>
      <c r="D15" s="11" t="s">
        <v>319</v>
      </c>
      <c r="E15" s="11" t="s">
        <v>277</v>
      </c>
      <c r="F15" s="11" t="s">
        <v>320</v>
      </c>
      <c r="G15" s="11" t="s">
        <v>321</v>
      </c>
      <c r="H15" s="11" t="s">
        <v>322</v>
      </c>
      <c r="I15" s="11" t="s">
        <v>323</v>
      </c>
      <c r="J15" s="11" t="s">
        <v>277</v>
      </c>
    </row>
    <row r="16" ht="15" customHeight="1" spans="1:10" x14ac:dyDescent="0.25">
      <c r="A16" s="11" t="s">
        <v>191</v>
      </c>
      <c r="B16" s="11" t="s">
        <v>338</v>
      </c>
      <c r="C16" s="11" t="s">
        <v>339</v>
      </c>
      <c r="D16" s="11" t="s">
        <v>340</v>
      </c>
      <c r="E16" s="11" t="s">
        <v>277</v>
      </c>
      <c r="F16" s="11" t="s">
        <v>341</v>
      </c>
      <c r="G16" s="11" t="s">
        <v>314</v>
      </c>
      <c r="H16" s="11" t="s">
        <v>342</v>
      </c>
      <c r="I16" s="11" t="s">
        <v>343</v>
      </c>
      <c r="J16" s="11" t="s">
        <v>277</v>
      </c>
    </row>
    <row r="17" ht="15" customHeight="1" spans="1:10" x14ac:dyDescent="0.25">
      <c r="A17" s="11" t="s">
        <v>196</v>
      </c>
      <c r="B17" s="11" t="s">
        <v>317</v>
      </c>
      <c r="C17" s="11" t="s">
        <v>318</v>
      </c>
      <c r="D17" s="11" t="s">
        <v>319</v>
      </c>
      <c r="E17" s="11" t="s">
        <v>277</v>
      </c>
      <c r="F17" s="11" t="s">
        <v>320</v>
      </c>
      <c r="G17" s="11" t="s">
        <v>321</v>
      </c>
      <c r="H17" s="11" t="s">
        <v>322</v>
      </c>
      <c r="I17" s="11" t="s">
        <v>323</v>
      </c>
      <c r="J17" s="11" t="s">
        <v>277</v>
      </c>
    </row>
    <row r="18" ht="15" customHeight="1" spans="1:10" x14ac:dyDescent="0.25">
      <c r="A18" s="11" t="s">
        <v>201</v>
      </c>
      <c r="B18" s="11" t="s">
        <v>344</v>
      </c>
      <c r="C18" s="11" t="s">
        <v>345</v>
      </c>
      <c r="D18" s="11" t="s">
        <v>346</v>
      </c>
      <c r="E18" s="11" t="s">
        <v>277</v>
      </c>
      <c r="F18" s="11" t="s">
        <v>347</v>
      </c>
      <c r="G18" s="11" t="s">
        <v>348</v>
      </c>
      <c r="H18" s="11" t="s">
        <v>349</v>
      </c>
      <c r="I18" s="11" t="s">
        <v>350</v>
      </c>
      <c r="J18" s="11" t="s">
        <v>277</v>
      </c>
    </row>
    <row r="19" ht="15" customHeight="1" spans="1:10" x14ac:dyDescent="0.25">
      <c r="A19" s="11" t="s">
        <v>206</v>
      </c>
      <c r="B19" s="11" t="s">
        <v>351</v>
      </c>
      <c r="C19" s="11" t="s">
        <v>352</v>
      </c>
      <c r="D19" s="11" t="s">
        <v>353</v>
      </c>
      <c r="E19" s="11" t="s">
        <v>277</v>
      </c>
      <c r="F19" s="11" t="s">
        <v>347</v>
      </c>
      <c r="G19" s="11" t="s">
        <v>348</v>
      </c>
      <c r="H19" s="11" t="s">
        <v>349</v>
      </c>
      <c r="I19" s="11" t="s">
        <v>354</v>
      </c>
      <c r="J19" s="11" t="s">
        <v>277</v>
      </c>
    </row>
    <row r="20" ht="15" customHeight="1" spans="1:10" x14ac:dyDescent="0.25">
      <c r="A20" s="11" t="s">
        <v>211</v>
      </c>
      <c r="B20" s="11" t="s">
        <v>355</v>
      </c>
      <c r="C20" s="11" t="s">
        <v>356</v>
      </c>
      <c r="D20" s="11" t="s">
        <v>357</v>
      </c>
      <c r="E20" s="11" t="s">
        <v>277</v>
      </c>
      <c r="F20" s="11" t="s">
        <v>347</v>
      </c>
      <c r="G20" s="11" t="s">
        <v>358</v>
      </c>
      <c r="H20" s="11" t="s">
        <v>359</v>
      </c>
      <c r="I20" s="11" t="s">
        <v>360</v>
      </c>
      <c r="J20" s="11" t="s">
        <v>277</v>
      </c>
    </row>
    <row r="21" ht="15" customHeight="1" spans="1:10" x14ac:dyDescent="0.25">
      <c r="A21" s="11" t="s">
        <v>216</v>
      </c>
      <c r="B21" s="11" t="s">
        <v>361</v>
      </c>
      <c r="C21" s="11" t="s">
        <v>362</v>
      </c>
      <c r="D21" s="11" t="s">
        <v>363</v>
      </c>
      <c r="E21" s="11" t="s">
        <v>277</v>
      </c>
      <c r="F21" s="11" t="s">
        <v>364</v>
      </c>
      <c r="G21" s="11" t="s">
        <v>365</v>
      </c>
      <c r="H21" s="11" t="s">
        <v>366</v>
      </c>
      <c r="I21" s="11" t="s">
        <v>367</v>
      </c>
      <c r="J21" s="11" t="s">
        <v>277</v>
      </c>
    </row>
    <row r="22" ht="15" customHeight="1" spans="1:10" x14ac:dyDescent="0.25">
      <c r="A22" s="11" t="s">
        <v>221</v>
      </c>
      <c r="B22" s="11" t="s">
        <v>368</v>
      </c>
      <c r="C22" s="11" t="s">
        <v>369</v>
      </c>
      <c r="D22" s="11" t="s">
        <v>370</v>
      </c>
      <c r="E22" s="11" t="s">
        <v>277</v>
      </c>
      <c r="F22" s="11" t="s">
        <v>371</v>
      </c>
      <c r="G22" s="11" t="s">
        <v>372</v>
      </c>
      <c r="H22" s="11" t="s">
        <v>373</v>
      </c>
      <c r="I22" s="11" t="s">
        <v>374</v>
      </c>
      <c r="J22" s="11" t="s">
        <v>277</v>
      </c>
    </row>
    <row r="23" ht="15" customHeight="1" spans="1:10" x14ac:dyDescent="0.25">
      <c r="A23" s="11" t="s">
        <v>226</v>
      </c>
      <c r="B23" s="11" t="s">
        <v>375</v>
      </c>
      <c r="C23" s="11" t="s">
        <v>376</v>
      </c>
      <c r="D23" s="11" t="s">
        <v>377</v>
      </c>
      <c r="E23" s="11" t="s">
        <v>277</v>
      </c>
      <c r="F23" s="11" t="s">
        <v>378</v>
      </c>
      <c r="G23" s="11" t="s">
        <v>379</v>
      </c>
      <c r="H23" s="11" t="s">
        <v>380</v>
      </c>
      <c r="I23" s="11" t="s">
        <v>381</v>
      </c>
      <c r="J23" s="11" t="s">
        <v>277</v>
      </c>
    </row>
    <row r="24" ht="15" customHeight="1" spans="1:10" x14ac:dyDescent="0.25">
      <c r="A24" s="11" t="s">
        <v>231</v>
      </c>
      <c r="B24" s="11" t="s">
        <v>382</v>
      </c>
      <c r="C24" s="11" t="s">
        <v>383</v>
      </c>
      <c r="D24" s="11" t="s">
        <v>384</v>
      </c>
      <c r="E24" s="11" t="s">
        <v>277</v>
      </c>
      <c r="F24" s="11" t="s">
        <v>364</v>
      </c>
      <c r="G24" s="11" t="s">
        <v>385</v>
      </c>
      <c r="H24" s="11" t="s">
        <v>386</v>
      </c>
      <c r="I24" s="11" t="s">
        <v>387</v>
      </c>
      <c r="J24" s="11" t="s">
        <v>277</v>
      </c>
    </row>
    <row r="25" ht="15" customHeight="1" spans="1:10" x14ac:dyDescent="0.25">
      <c r="A25" s="11" t="s">
        <v>236</v>
      </c>
      <c r="B25" s="11" t="s">
        <v>388</v>
      </c>
      <c r="C25" s="11" t="s">
        <v>389</v>
      </c>
      <c r="D25" s="11" t="s">
        <v>390</v>
      </c>
      <c r="E25" s="11" t="s">
        <v>277</v>
      </c>
      <c r="F25" s="11" t="s">
        <v>391</v>
      </c>
      <c r="G25" s="11" t="s">
        <v>392</v>
      </c>
      <c r="H25" s="11" t="s">
        <v>393</v>
      </c>
      <c r="I25" s="11" t="s">
        <v>394</v>
      </c>
      <c r="J25" s="11" t="s">
        <v>277</v>
      </c>
    </row>
    <row r="26" ht="15" customHeight="1" spans="1:10" x14ac:dyDescent="0.25">
      <c r="A26" s="11" t="s">
        <v>241</v>
      </c>
      <c r="B26" s="11" t="s">
        <v>395</v>
      </c>
      <c r="C26" s="11" t="s">
        <v>396</v>
      </c>
      <c r="D26" s="11" t="s">
        <v>397</v>
      </c>
      <c r="E26" s="11" t="s">
        <v>277</v>
      </c>
      <c r="F26" s="11" t="s">
        <v>398</v>
      </c>
      <c r="G26" s="11" t="s">
        <v>399</v>
      </c>
      <c r="H26" s="11" t="s">
        <v>400</v>
      </c>
      <c r="I26" s="11" t="s">
        <v>401</v>
      </c>
      <c r="J26" s="11" t="s">
        <v>277</v>
      </c>
    </row>
    <row r="27" ht="15" customHeight="1" spans="1:10" x14ac:dyDescent="0.25">
      <c r="A27" s="11" t="s">
        <v>246</v>
      </c>
      <c r="B27" s="11" t="s">
        <v>402</v>
      </c>
      <c r="C27" s="11" t="s">
        <v>403</v>
      </c>
      <c r="D27" s="11" t="s">
        <v>404</v>
      </c>
      <c r="E27" s="11" t="s">
        <v>277</v>
      </c>
      <c r="F27" s="11" t="s">
        <v>405</v>
      </c>
      <c r="G27" s="11" t="s">
        <v>406</v>
      </c>
      <c r="H27" s="11" t="s">
        <v>407</v>
      </c>
      <c r="I27" s="11" t="s">
        <v>408</v>
      </c>
      <c r="J27" s="11" t="s">
        <v>277</v>
      </c>
    </row>
    <row r="28" ht="15" customHeight="1" spans="1:10" x14ac:dyDescent="0.25">
      <c r="A28" s="11" t="s">
        <v>251</v>
      </c>
      <c r="B28" s="11" t="s">
        <v>409</v>
      </c>
      <c r="C28" s="11" t="s">
        <v>410</v>
      </c>
      <c r="D28" s="11" t="s">
        <v>411</v>
      </c>
      <c r="E28" s="11" t="s">
        <v>277</v>
      </c>
      <c r="F28" s="11" t="s">
        <v>347</v>
      </c>
      <c r="G28" s="11" t="s">
        <v>412</v>
      </c>
      <c r="H28" s="11" t="s">
        <v>413</v>
      </c>
      <c r="I28" s="11" t="s">
        <v>414</v>
      </c>
      <c r="J28" s="11" t="s">
        <v>277</v>
      </c>
    </row>
  </sheetData>
  <autoFilter ref="A1:J28"/>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3"/>
  <sheetViews>
    <sheetView workbookViewId="0">
      <pane ySplit="1" topLeftCell="A2" activePane="bottomLeft" state="frozen"/>
      <selection pane="bottomLeft"/>
    </sheetView>
  </sheetViews>
  <sheetFormatPr defaultRowHeight="15" outlineLevelRow="0" outlineLevelCol="0" x14ac:dyDescent="55"/>
  <cols>
    <col min="1" max="5" width="38" customWidth="1"/>
    <col min="6" max="24" width="13.571428571428571" customWidth="1"/>
  </cols>
  <sheetData>
    <row r="1" ht="30" customHeight="1" spans="1:5" x14ac:dyDescent="0.25">
      <c r="A1" s="5" t="s">
        <v>102</v>
      </c>
      <c r="B1" s="5" t="s">
        <v>415</v>
      </c>
      <c r="C1" s="5" t="s">
        <v>103</v>
      </c>
      <c r="D1" s="5" t="s">
        <v>107</v>
      </c>
      <c r="E1" s="6" t="s">
        <v>416</v>
      </c>
    </row>
    <row r="2" ht="23.25" customHeight="1" spans="1:5" x14ac:dyDescent="0.25">
      <c r="A2" s="11" t="s">
        <v>118</v>
      </c>
      <c r="B2" s="11">
        <v>1</v>
      </c>
      <c r="C2" s="12" t="s">
        <v>417</v>
      </c>
      <c r="D2" s="12" t="s">
        <v>418</v>
      </c>
      <c r="E2" s="13">
        <f>A2&amp;"|"&amp;B2</f>
      </c>
    </row>
    <row r="3" ht="23.25" customHeight="1" spans="1:5" x14ac:dyDescent="0.25">
      <c r="A3" s="11" t="s">
        <v>118</v>
      </c>
      <c r="B3" s="11">
        <v>2</v>
      </c>
      <c r="C3" s="12" t="s">
        <v>419</v>
      </c>
      <c r="D3" s="12" t="s">
        <v>420</v>
      </c>
      <c r="E3" s="13">
        <f>A3&amp;"|"&amp;B3</f>
      </c>
    </row>
    <row r="4" ht="23.25" customHeight="1" spans="1:5" x14ac:dyDescent="0.25">
      <c r="A4" s="11" t="s">
        <v>118</v>
      </c>
      <c r="B4" s="11">
        <v>3</v>
      </c>
      <c r="C4" s="12" t="s">
        <v>421</v>
      </c>
      <c r="D4" s="12" t="s">
        <v>422</v>
      </c>
      <c r="E4" s="13">
        <f>A4&amp;"|"&amp;B4</f>
      </c>
    </row>
    <row r="5" ht="23.25" customHeight="1" spans="1:5" x14ac:dyDescent="0.25">
      <c r="A5" s="11" t="s">
        <v>118</v>
      </c>
      <c r="B5" s="11">
        <v>4</v>
      </c>
      <c r="C5" s="12" t="s">
        <v>423</v>
      </c>
      <c r="D5" s="12" t="s">
        <v>424</v>
      </c>
      <c r="E5" s="13">
        <f>A5&amp;"|"&amp;B5</f>
      </c>
    </row>
    <row r="6" ht="23.25" customHeight="1" spans="1:5" x14ac:dyDescent="0.25">
      <c r="A6" s="11" t="s">
        <v>118</v>
      </c>
      <c r="B6" s="11">
        <v>5</v>
      </c>
      <c r="C6" s="12" t="s">
        <v>425</v>
      </c>
      <c r="D6" s="12" t="s">
        <v>426</v>
      </c>
      <c r="E6" s="13">
        <f>A6&amp;"|"&amp;B6</f>
      </c>
    </row>
    <row r="7" ht="23.25" customHeight="1" spans="1:5" x14ac:dyDescent="0.25">
      <c r="A7" s="11" t="s">
        <v>118</v>
      </c>
      <c r="B7" s="11">
        <v>6</v>
      </c>
      <c r="C7" s="12" t="s">
        <v>427</v>
      </c>
      <c r="D7" s="12" t="s">
        <v>428</v>
      </c>
      <c r="E7" s="13">
        <f>A7&amp;"|"&amp;B7</f>
      </c>
    </row>
    <row r="8" ht="23.25" customHeight="1" spans="1:5" x14ac:dyDescent="0.25">
      <c r="A8" s="11" t="s">
        <v>118</v>
      </c>
      <c r="B8" s="11">
        <v>7</v>
      </c>
      <c r="C8" s="12" t="s">
        <v>429</v>
      </c>
      <c r="D8" s="12" t="s">
        <v>430</v>
      </c>
      <c r="E8" s="13">
        <f>A8&amp;"|"&amp;B8</f>
      </c>
    </row>
    <row r="9" ht="23.25" customHeight="1" spans="1:5" x14ac:dyDescent="0.25">
      <c r="A9" s="11" t="s">
        <v>126</v>
      </c>
      <c r="B9" s="11">
        <v>1</v>
      </c>
      <c r="C9" s="12" t="s">
        <v>431</v>
      </c>
      <c r="D9" s="12" t="s">
        <v>432</v>
      </c>
      <c r="E9" s="13">
        <f>A9&amp;"|"&amp;B9</f>
      </c>
    </row>
    <row r="10" ht="23.25" customHeight="1" spans="1:5" x14ac:dyDescent="0.25">
      <c r="A10" s="11" t="s">
        <v>126</v>
      </c>
      <c r="B10" s="11">
        <v>2</v>
      </c>
      <c r="C10" s="12" t="s">
        <v>433</v>
      </c>
      <c r="D10" s="12" t="s">
        <v>434</v>
      </c>
      <c r="E10" s="13">
        <f>A10&amp;"|"&amp;B10</f>
      </c>
    </row>
    <row r="11" ht="23.25" customHeight="1" spans="1:5" x14ac:dyDescent="0.25">
      <c r="A11" s="11" t="s">
        <v>126</v>
      </c>
      <c r="B11" s="11">
        <v>3</v>
      </c>
      <c r="C11" s="12" t="s">
        <v>435</v>
      </c>
      <c r="D11" s="12" t="s">
        <v>436</v>
      </c>
      <c r="E11" s="13">
        <f>A11&amp;"|"&amp;B11</f>
      </c>
    </row>
    <row r="12" ht="23.25" customHeight="1" spans="1:5" x14ac:dyDescent="0.25">
      <c r="A12" s="11" t="s">
        <v>126</v>
      </c>
      <c r="B12" s="11">
        <v>4</v>
      </c>
      <c r="C12" s="12" t="s">
        <v>437</v>
      </c>
      <c r="D12" s="12" t="s">
        <v>438</v>
      </c>
      <c r="E12" s="13">
        <f>A12&amp;"|"&amp;B12</f>
      </c>
    </row>
    <row r="13" ht="15" customHeight="1" spans="1:5" x14ac:dyDescent="0.25">
      <c r="A13" s="11" t="s">
        <v>126</v>
      </c>
      <c r="B13" s="11">
        <v>5</v>
      </c>
      <c r="C13" s="12" t="s">
        <v>439</v>
      </c>
      <c r="D13" s="12" t="s">
        <v>440</v>
      </c>
      <c r="E13" s="13">
        <f>A13&amp;"|"&amp;B13</f>
      </c>
    </row>
    <row r="14" ht="23.25" customHeight="1" spans="1:5" x14ac:dyDescent="0.25">
      <c r="A14" s="11" t="s">
        <v>131</v>
      </c>
      <c r="B14" s="11">
        <v>1</v>
      </c>
      <c r="C14" s="12" t="s">
        <v>441</v>
      </c>
      <c r="D14" s="12" t="s">
        <v>442</v>
      </c>
      <c r="E14" s="13">
        <f>A14&amp;"|"&amp;B14</f>
      </c>
    </row>
    <row r="15" ht="23.25" customHeight="1" spans="1:5" x14ac:dyDescent="0.25">
      <c r="A15" s="11" t="s">
        <v>131</v>
      </c>
      <c r="B15" s="11">
        <v>2</v>
      </c>
      <c r="C15" s="12" t="s">
        <v>443</v>
      </c>
      <c r="D15" s="12" t="s">
        <v>444</v>
      </c>
      <c r="E15" s="13">
        <f>A15&amp;"|"&amp;B15</f>
      </c>
    </row>
    <row r="16" ht="23.25" customHeight="1" spans="1:5" x14ac:dyDescent="0.25">
      <c r="A16" s="11" t="s">
        <v>131</v>
      </c>
      <c r="B16" s="11">
        <v>3</v>
      </c>
      <c r="C16" s="12" t="s">
        <v>445</v>
      </c>
      <c r="D16" s="12" t="s">
        <v>446</v>
      </c>
      <c r="E16" s="13">
        <f>A16&amp;"|"&amp;B16</f>
      </c>
    </row>
    <row r="17" ht="23.25" customHeight="1" spans="1:5" x14ac:dyDescent="0.25">
      <c r="A17" s="11" t="s">
        <v>131</v>
      </c>
      <c r="B17" s="11">
        <v>4</v>
      </c>
      <c r="C17" s="12" t="s">
        <v>447</v>
      </c>
      <c r="D17" s="12" t="s">
        <v>448</v>
      </c>
      <c r="E17" s="13">
        <f>A17&amp;"|"&amp;B17</f>
      </c>
    </row>
    <row r="18" ht="23.25" customHeight="1" spans="1:5" x14ac:dyDescent="0.25">
      <c r="A18" s="11" t="s">
        <v>131</v>
      </c>
      <c r="B18" s="11">
        <v>5</v>
      </c>
      <c r="C18" s="12" t="s">
        <v>449</v>
      </c>
      <c r="D18" s="12" t="s">
        <v>450</v>
      </c>
      <c r="E18" s="13">
        <f>A18&amp;"|"&amp;B18</f>
      </c>
    </row>
    <row r="19" ht="23.25" customHeight="1" spans="1:5" x14ac:dyDescent="0.25">
      <c r="A19" s="11" t="s">
        <v>136</v>
      </c>
      <c r="B19" s="11">
        <v>1</v>
      </c>
      <c r="C19" s="12" t="s">
        <v>451</v>
      </c>
      <c r="D19" s="12" t="s">
        <v>452</v>
      </c>
      <c r="E19" s="13">
        <f>A19&amp;"|"&amp;B19</f>
      </c>
    </row>
    <row r="20" ht="23.25" customHeight="1" spans="1:5" x14ac:dyDescent="0.25">
      <c r="A20" s="11" t="s">
        <v>136</v>
      </c>
      <c r="B20" s="11">
        <v>2</v>
      </c>
      <c r="C20" s="12" t="s">
        <v>453</v>
      </c>
      <c r="D20" s="12" t="s">
        <v>454</v>
      </c>
      <c r="E20" s="13">
        <f>A20&amp;"|"&amp;B20</f>
      </c>
    </row>
    <row r="21" ht="23.25" customHeight="1" spans="1:5" x14ac:dyDescent="0.25">
      <c r="A21" s="11" t="s">
        <v>136</v>
      </c>
      <c r="B21" s="11">
        <v>3</v>
      </c>
      <c r="C21" s="12" t="s">
        <v>455</v>
      </c>
      <c r="D21" s="12" t="s">
        <v>456</v>
      </c>
      <c r="E21" s="13">
        <f>A21&amp;"|"&amp;B21</f>
      </c>
    </row>
    <row r="22" ht="23.25" customHeight="1" spans="1:5" x14ac:dyDescent="0.25">
      <c r="A22" s="11" t="s">
        <v>136</v>
      </c>
      <c r="B22" s="11">
        <v>4</v>
      </c>
      <c r="C22" s="12" t="s">
        <v>457</v>
      </c>
      <c r="D22" s="12" t="s">
        <v>458</v>
      </c>
      <c r="E22" s="13">
        <f>A22&amp;"|"&amp;B22</f>
      </c>
    </row>
    <row r="23" ht="23.25" customHeight="1" spans="1:5" x14ac:dyDescent="0.25">
      <c r="A23" s="11" t="s">
        <v>141</v>
      </c>
      <c r="B23" s="11">
        <v>1</v>
      </c>
      <c r="C23" s="12" t="s">
        <v>459</v>
      </c>
      <c r="D23" s="12" t="s">
        <v>460</v>
      </c>
      <c r="E23" s="13">
        <f>A23&amp;"|"&amp;B23</f>
      </c>
    </row>
    <row r="24" ht="23.25" customHeight="1" spans="1:5" x14ac:dyDescent="0.25">
      <c r="A24" s="11" t="s">
        <v>141</v>
      </c>
      <c r="B24" s="11">
        <v>2</v>
      </c>
      <c r="C24" s="12" t="s">
        <v>461</v>
      </c>
      <c r="D24" s="12" t="s">
        <v>462</v>
      </c>
      <c r="E24" s="13">
        <f>A24&amp;"|"&amp;B24</f>
      </c>
    </row>
    <row r="25" ht="23.25" customHeight="1" spans="1:5" x14ac:dyDescent="0.25">
      <c r="A25" s="11" t="s">
        <v>141</v>
      </c>
      <c r="B25" s="11">
        <v>3</v>
      </c>
      <c r="C25" s="12" t="s">
        <v>463</v>
      </c>
      <c r="D25" s="12" t="s">
        <v>464</v>
      </c>
      <c r="E25" s="13">
        <f>A25&amp;"|"&amp;B25</f>
      </c>
    </row>
    <row r="26" ht="15" customHeight="1" spans="1:5" x14ac:dyDescent="0.25">
      <c r="A26" s="11" t="s">
        <v>147</v>
      </c>
      <c r="B26" s="11">
        <v>1</v>
      </c>
      <c r="C26" s="12" t="s">
        <v>465</v>
      </c>
      <c r="D26" s="12" t="s">
        <v>466</v>
      </c>
      <c r="E26" s="13">
        <f>A26&amp;"|"&amp;B26</f>
      </c>
    </row>
    <row r="27" ht="23.25" customHeight="1" spans="1:5" x14ac:dyDescent="0.25">
      <c r="A27" s="11" t="s">
        <v>147</v>
      </c>
      <c r="B27" s="11">
        <v>2</v>
      </c>
      <c r="C27" s="12" t="s">
        <v>467</v>
      </c>
      <c r="D27" s="12" t="s">
        <v>468</v>
      </c>
      <c r="E27" s="13">
        <f>A27&amp;"|"&amp;B27</f>
      </c>
    </row>
    <row r="28" ht="23.25" customHeight="1" spans="1:5" x14ac:dyDescent="0.25">
      <c r="A28" s="11" t="s">
        <v>147</v>
      </c>
      <c r="B28" s="11">
        <v>3</v>
      </c>
      <c r="C28" s="12" t="s">
        <v>469</v>
      </c>
      <c r="D28" s="12" t="s">
        <v>470</v>
      </c>
      <c r="E28" s="13">
        <f>A28&amp;"|"&amp;B28</f>
      </c>
    </row>
    <row r="29" ht="15" customHeight="1" spans="1:5" x14ac:dyDescent="0.25">
      <c r="A29" s="11" t="s">
        <v>147</v>
      </c>
      <c r="B29" s="11">
        <v>4</v>
      </c>
      <c r="C29" s="12" t="s">
        <v>471</v>
      </c>
      <c r="D29" s="12" t="s">
        <v>472</v>
      </c>
      <c r="E29" s="13">
        <f>A29&amp;"|"&amp;B29</f>
      </c>
    </row>
    <row r="30" ht="23.25" customHeight="1" spans="1:5" x14ac:dyDescent="0.25">
      <c r="A30" s="11" t="s">
        <v>147</v>
      </c>
      <c r="B30" s="11">
        <v>5</v>
      </c>
      <c r="C30" s="12" t="s">
        <v>473</v>
      </c>
      <c r="D30" s="12" t="s">
        <v>474</v>
      </c>
      <c r="E30" s="13">
        <f>A30&amp;"|"&amp;B30</f>
      </c>
    </row>
    <row r="31" ht="23.25" customHeight="1" spans="1:5" x14ac:dyDescent="0.25">
      <c r="A31" s="11" t="s">
        <v>147</v>
      </c>
      <c r="B31" s="11">
        <v>6</v>
      </c>
      <c r="C31" s="12" t="s">
        <v>475</v>
      </c>
      <c r="D31" s="12" t="s">
        <v>476</v>
      </c>
      <c r="E31" s="13">
        <f>A31&amp;"|"&amp;B31</f>
      </c>
    </row>
    <row r="32" ht="15" customHeight="1" spans="1:5" x14ac:dyDescent="0.25">
      <c r="A32" s="11" t="s">
        <v>147</v>
      </c>
      <c r="B32" s="11">
        <v>7</v>
      </c>
      <c r="C32" s="12" t="s">
        <v>477</v>
      </c>
      <c r="D32" s="12" t="s">
        <v>478</v>
      </c>
      <c r="E32" s="13">
        <f>A32&amp;"|"&amp;B32</f>
      </c>
    </row>
    <row r="33" ht="15" customHeight="1" spans="1:5" x14ac:dyDescent="0.25">
      <c r="A33" s="11" t="s">
        <v>147</v>
      </c>
      <c r="B33" s="11">
        <v>8</v>
      </c>
      <c r="C33" s="12" t="s">
        <v>479</v>
      </c>
      <c r="D33" s="12" t="s">
        <v>480</v>
      </c>
      <c r="E33" s="13">
        <f>A33&amp;"|"&amp;B33</f>
      </c>
    </row>
    <row r="34" ht="23.25" customHeight="1" spans="1:5" x14ac:dyDescent="0.25">
      <c r="A34" s="11" t="s">
        <v>147</v>
      </c>
      <c r="B34" s="11">
        <v>9</v>
      </c>
      <c r="C34" s="12" t="s">
        <v>481</v>
      </c>
      <c r="D34" s="12" t="s">
        <v>482</v>
      </c>
      <c r="E34" s="13">
        <f>A34&amp;"|"&amp;B34</f>
      </c>
    </row>
    <row r="35" ht="23.25" customHeight="1" spans="1:5" x14ac:dyDescent="0.25">
      <c r="A35" s="11" t="s">
        <v>147</v>
      </c>
      <c r="B35" s="11">
        <v>10</v>
      </c>
      <c r="C35" s="12" t="s">
        <v>483</v>
      </c>
      <c r="D35" s="12" t="s">
        <v>484</v>
      </c>
      <c r="E35" s="13">
        <f>A35&amp;"|"&amp;B35</f>
      </c>
    </row>
    <row r="36" ht="23.25" customHeight="1" spans="1:5" x14ac:dyDescent="0.25">
      <c r="A36" s="11" t="s">
        <v>152</v>
      </c>
      <c r="B36" s="11">
        <v>1</v>
      </c>
      <c r="C36" s="12" t="s">
        <v>485</v>
      </c>
      <c r="D36" s="12" t="s">
        <v>486</v>
      </c>
      <c r="E36" s="13">
        <f>A36&amp;"|"&amp;B36</f>
      </c>
    </row>
    <row r="37" ht="23.25" customHeight="1" spans="1:5" x14ac:dyDescent="0.25">
      <c r="A37" s="11" t="s">
        <v>152</v>
      </c>
      <c r="B37" s="11">
        <v>2</v>
      </c>
      <c r="C37" s="12" t="s">
        <v>487</v>
      </c>
      <c r="D37" s="12" t="s">
        <v>488</v>
      </c>
      <c r="E37" s="13">
        <f>A37&amp;"|"&amp;B37</f>
      </c>
    </row>
    <row r="38" ht="23.25" customHeight="1" spans="1:5" x14ac:dyDescent="0.25">
      <c r="A38" s="11" t="s">
        <v>152</v>
      </c>
      <c r="B38" s="11">
        <v>3</v>
      </c>
      <c r="C38" s="12" t="s">
        <v>489</v>
      </c>
      <c r="D38" s="12" t="s">
        <v>490</v>
      </c>
      <c r="E38" s="13">
        <f>A38&amp;"|"&amp;B38</f>
      </c>
    </row>
    <row r="39" ht="23.25" customHeight="1" spans="1:5" x14ac:dyDescent="0.25">
      <c r="A39" s="11" t="s">
        <v>152</v>
      </c>
      <c r="B39" s="11">
        <v>4</v>
      </c>
      <c r="C39" s="12" t="s">
        <v>491</v>
      </c>
      <c r="D39" s="12" t="s">
        <v>492</v>
      </c>
      <c r="E39" s="13">
        <f>A39&amp;"|"&amp;B39</f>
      </c>
    </row>
    <row r="40" ht="23.25" customHeight="1" spans="1:5" x14ac:dyDescent="0.25">
      <c r="A40" s="11" t="s">
        <v>152</v>
      </c>
      <c r="B40" s="11">
        <v>5</v>
      </c>
      <c r="C40" s="12" t="s">
        <v>493</v>
      </c>
      <c r="D40" s="12" t="s">
        <v>494</v>
      </c>
      <c r="E40" s="13">
        <f>A40&amp;"|"&amp;B40</f>
      </c>
    </row>
    <row r="41" ht="23.25" customHeight="1" spans="1:5" x14ac:dyDescent="0.25">
      <c r="A41" s="11" t="s">
        <v>152</v>
      </c>
      <c r="B41" s="11">
        <v>6</v>
      </c>
      <c r="C41" s="12" t="s">
        <v>495</v>
      </c>
      <c r="D41" s="12" t="s">
        <v>496</v>
      </c>
      <c r="E41" s="13">
        <f>A41&amp;"|"&amp;B41</f>
      </c>
    </row>
    <row r="42" ht="23.25" customHeight="1" spans="1:5" x14ac:dyDescent="0.25">
      <c r="A42" s="11" t="s">
        <v>152</v>
      </c>
      <c r="B42" s="11">
        <v>7</v>
      </c>
      <c r="C42" s="12" t="s">
        <v>449</v>
      </c>
      <c r="D42" s="12" t="s">
        <v>497</v>
      </c>
      <c r="E42" s="13">
        <f>A42&amp;"|"&amp;B42</f>
      </c>
    </row>
    <row r="43" ht="23.25" customHeight="1" spans="1:5" x14ac:dyDescent="0.25">
      <c r="A43" s="11" t="s">
        <v>157</v>
      </c>
      <c r="B43" s="11">
        <v>1</v>
      </c>
      <c r="C43" s="12" t="s">
        <v>465</v>
      </c>
      <c r="D43" s="12" t="s">
        <v>498</v>
      </c>
      <c r="E43" s="13">
        <f>A43&amp;"|"&amp;B43</f>
      </c>
    </row>
    <row r="44" ht="23.25" customHeight="1" spans="1:5" x14ac:dyDescent="0.25">
      <c r="A44" s="11" t="s">
        <v>157</v>
      </c>
      <c r="B44" s="11">
        <v>2</v>
      </c>
      <c r="C44" s="12" t="s">
        <v>499</v>
      </c>
      <c r="D44" s="12" t="s">
        <v>500</v>
      </c>
      <c r="E44" s="13">
        <f>A44&amp;"|"&amp;B44</f>
      </c>
    </row>
    <row r="45" ht="23.25" customHeight="1" spans="1:5" x14ac:dyDescent="0.25">
      <c r="A45" s="11" t="s">
        <v>157</v>
      </c>
      <c r="B45" s="11">
        <v>3</v>
      </c>
      <c r="C45" s="12" t="s">
        <v>501</v>
      </c>
      <c r="D45" s="12" t="s">
        <v>502</v>
      </c>
      <c r="E45" s="13">
        <f>A45&amp;"|"&amp;B45</f>
      </c>
    </row>
    <row r="46" ht="23.25" customHeight="1" spans="1:5" x14ac:dyDescent="0.25">
      <c r="A46" s="11" t="s">
        <v>157</v>
      </c>
      <c r="B46" s="11">
        <v>4</v>
      </c>
      <c r="C46" s="12" t="s">
        <v>503</v>
      </c>
      <c r="D46" s="12" t="s">
        <v>504</v>
      </c>
      <c r="E46" s="13">
        <f>A46&amp;"|"&amp;B46</f>
      </c>
    </row>
    <row r="47" ht="23.25" customHeight="1" spans="1:5" x14ac:dyDescent="0.25">
      <c r="A47" s="11" t="s">
        <v>162</v>
      </c>
      <c r="B47" s="11">
        <v>1</v>
      </c>
      <c r="C47" s="12" t="s">
        <v>505</v>
      </c>
      <c r="D47" s="12" t="s">
        <v>506</v>
      </c>
      <c r="E47" s="13">
        <f>A47&amp;"|"&amp;B47</f>
      </c>
    </row>
    <row r="48" ht="23.25" customHeight="1" spans="1:5" x14ac:dyDescent="0.25">
      <c r="A48" s="11" t="s">
        <v>162</v>
      </c>
      <c r="B48" s="11">
        <v>2</v>
      </c>
      <c r="C48" s="12" t="s">
        <v>507</v>
      </c>
      <c r="D48" s="12" t="s">
        <v>508</v>
      </c>
      <c r="E48" s="13">
        <f>A48&amp;"|"&amp;B48</f>
      </c>
    </row>
    <row r="49" ht="23.25" customHeight="1" spans="1:5" x14ac:dyDescent="0.25">
      <c r="A49" s="11" t="s">
        <v>162</v>
      </c>
      <c r="B49" s="11">
        <v>3</v>
      </c>
      <c r="C49" s="12" t="s">
        <v>509</v>
      </c>
      <c r="D49" s="12" t="s">
        <v>510</v>
      </c>
      <c r="E49" s="13">
        <f>A49&amp;"|"&amp;B49</f>
      </c>
    </row>
    <row r="50" ht="15" customHeight="1" spans="1:5" x14ac:dyDescent="0.25">
      <c r="A50" s="11" t="s">
        <v>162</v>
      </c>
      <c r="B50" s="11">
        <v>4</v>
      </c>
      <c r="C50" s="12" t="s">
        <v>511</v>
      </c>
      <c r="D50" s="12" t="s">
        <v>512</v>
      </c>
      <c r="E50" s="13">
        <f>A50&amp;"|"&amp;B50</f>
      </c>
    </row>
    <row r="51" ht="23.25" customHeight="1" spans="1:5" x14ac:dyDescent="0.25">
      <c r="A51" s="11" t="s">
        <v>166</v>
      </c>
      <c r="B51" s="11">
        <v>1</v>
      </c>
      <c r="C51" s="12" t="s">
        <v>513</v>
      </c>
      <c r="D51" s="12" t="s">
        <v>514</v>
      </c>
      <c r="E51" s="13">
        <f>A51&amp;"|"&amp;B51</f>
      </c>
    </row>
    <row r="52" ht="23.25" customHeight="1" spans="1:5" x14ac:dyDescent="0.25">
      <c r="A52" s="11" t="s">
        <v>166</v>
      </c>
      <c r="B52" s="11">
        <v>2</v>
      </c>
      <c r="C52" s="12" t="s">
        <v>515</v>
      </c>
      <c r="D52" s="12" t="s">
        <v>516</v>
      </c>
      <c r="E52" s="13">
        <f>A52&amp;"|"&amp;B52</f>
      </c>
    </row>
    <row r="53" ht="23.25" customHeight="1" spans="1:5" x14ac:dyDescent="0.25">
      <c r="A53" s="11" t="s">
        <v>166</v>
      </c>
      <c r="B53" s="11">
        <v>3</v>
      </c>
      <c r="C53" s="12" t="s">
        <v>517</v>
      </c>
      <c r="D53" s="12" t="s">
        <v>518</v>
      </c>
      <c r="E53" s="13">
        <f>A53&amp;"|"&amp;B53</f>
      </c>
    </row>
    <row r="54" ht="23.25" customHeight="1" spans="1:5" x14ac:dyDescent="0.25">
      <c r="A54" s="11" t="s">
        <v>166</v>
      </c>
      <c r="B54" s="11">
        <v>4</v>
      </c>
      <c r="C54" s="12" t="s">
        <v>519</v>
      </c>
      <c r="D54" s="12" t="s">
        <v>520</v>
      </c>
      <c r="E54" s="13">
        <f>A54&amp;"|"&amp;B54</f>
      </c>
    </row>
    <row r="55" ht="23.25" customHeight="1" spans="1:5" x14ac:dyDescent="0.25">
      <c r="A55" s="11" t="s">
        <v>166</v>
      </c>
      <c r="B55" s="11">
        <v>5</v>
      </c>
      <c r="C55" s="12" t="s">
        <v>521</v>
      </c>
      <c r="D55" s="12" t="s">
        <v>522</v>
      </c>
      <c r="E55" s="13">
        <f>A55&amp;"|"&amp;B55</f>
      </c>
    </row>
    <row r="56" ht="23.25" customHeight="1" spans="1:5" x14ac:dyDescent="0.25">
      <c r="A56" s="11" t="s">
        <v>166</v>
      </c>
      <c r="B56" s="11">
        <v>6</v>
      </c>
      <c r="C56" s="12" t="s">
        <v>523</v>
      </c>
      <c r="D56" s="12" t="s">
        <v>524</v>
      </c>
      <c r="E56" s="13">
        <f>A56&amp;"|"&amp;B56</f>
      </c>
    </row>
    <row r="57" ht="23.25" customHeight="1" spans="1:5" x14ac:dyDescent="0.25">
      <c r="A57" s="11" t="s">
        <v>166</v>
      </c>
      <c r="B57" s="11">
        <v>7</v>
      </c>
      <c r="C57" s="12" t="s">
        <v>525</v>
      </c>
      <c r="D57" s="12" t="s">
        <v>526</v>
      </c>
      <c r="E57" s="13">
        <f>A57&amp;"|"&amp;B57</f>
      </c>
    </row>
    <row r="58" ht="23.25" customHeight="1" spans="1:5" x14ac:dyDescent="0.25">
      <c r="A58" s="11" t="s">
        <v>171</v>
      </c>
      <c r="B58" s="11">
        <v>1</v>
      </c>
      <c r="C58" s="12" t="s">
        <v>527</v>
      </c>
      <c r="D58" s="12" t="s">
        <v>528</v>
      </c>
      <c r="E58" s="13">
        <f>A58&amp;"|"&amp;B58</f>
      </c>
    </row>
    <row r="59" ht="23.25" customHeight="1" spans="1:5" x14ac:dyDescent="0.25">
      <c r="A59" s="11" t="s">
        <v>171</v>
      </c>
      <c r="B59" s="11">
        <v>2</v>
      </c>
      <c r="C59" s="12" t="s">
        <v>529</v>
      </c>
      <c r="D59" s="12" t="s">
        <v>530</v>
      </c>
      <c r="E59" s="13">
        <f>A59&amp;"|"&amp;B59</f>
      </c>
    </row>
    <row r="60" ht="23.25" customHeight="1" spans="1:5" x14ac:dyDescent="0.25">
      <c r="A60" s="11" t="s">
        <v>171</v>
      </c>
      <c r="B60" s="11">
        <v>3</v>
      </c>
      <c r="C60" s="12" t="s">
        <v>531</v>
      </c>
      <c r="D60" s="12" t="s">
        <v>532</v>
      </c>
      <c r="E60" s="13">
        <f>A60&amp;"|"&amp;B60</f>
      </c>
    </row>
    <row r="61" ht="23.25" customHeight="1" spans="1:5" x14ac:dyDescent="0.25">
      <c r="A61" s="11" t="s">
        <v>171</v>
      </c>
      <c r="B61" s="11">
        <v>4</v>
      </c>
      <c r="C61" s="12" t="s">
        <v>533</v>
      </c>
      <c r="D61" s="12" t="s">
        <v>534</v>
      </c>
      <c r="E61" s="13">
        <f>A61&amp;"|"&amp;B61</f>
      </c>
    </row>
    <row r="62" ht="23.25" customHeight="1" spans="1:5" x14ac:dyDescent="0.25">
      <c r="A62" s="11" t="s">
        <v>171</v>
      </c>
      <c r="B62" s="11">
        <v>5</v>
      </c>
      <c r="C62" s="12" t="s">
        <v>535</v>
      </c>
      <c r="D62" s="12" t="s">
        <v>536</v>
      </c>
      <c r="E62" s="13">
        <f>A62&amp;"|"&amp;B62</f>
      </c>
    </row>
    <row r="63" ht="23.25" customHeight="1" spans="1:5" x14ac:dyDescent="0.25">
      <c r="A63" s="11" t="s">
        <v>171</v>
      </c>
      <c r="B63" s="11">
        <v>6</v>
      </c>
      <c r="C63" s="12" t="s">
        <v>537</v>
      </c>
      <c r="D63" s="12" t="s">
        <v>538</v>
      </c>
      <c r="E63" s="13">
        <f>A63&amp;"|"&amp;B63</f>
      </c>
    </row>
    <row r="64" ht="15" customHeight="1" spans="1:5" x14ac:dyDescent="0.25">
      <c r="A64" s="11" t="s">
        <v>171</v>
      </c>
      <c r="B64" s="11">
        <v>7</v>
      </c>
      <c r="C64" s="12" t="s">
        <v>539</v>
      </c>
      <c r="D64" s="12" t="s">
        <v>540</v>
      </c>
      <c r="E64" s="13">
        <f>A64&amp;"|"&amp;B64</f>
      </c>
    </row>
    <row r="65" ht="23.25" customHeight="1" spans="1:5" x14ac:dyDescent="0.25">
      <c r="A65" s="11" t="s">
        <v>176</v>
      </c>
      <c r="B65" s="11">
        <v>1</v>
      </c>
      <c r="C65" s="12" t="s">
        <v>541</v>
      </c>
      <c r="D65" s="12" t="s">
        <v>542</v>
      </c>
      <c r="E65" s="13">
        <f>A65&amp;"|"&amp;B65</f>
      </c>
    </row>
    <row r="66" ht="23.25" customHeight="1" spans="1:5" x14ac:dyDescent="0.25">
      <c r="A66" s="11" t="s">
        <v>176</v>
      </c>
      <c r="B66" s="11">
        <v>2</v>
      </c>
      <c r="C66" s="12" t="s">
        <v>543</v>
      </c>
      <c r="D66" s="12" t="s">
        <v>544</v>
      </c>
      <c r="E66" s="13">
        <f>A66&amp;"|"&amp;B66</f>
      </c>
    </row>
    <row r="67" ht="23.25" customHeight="1" spans="1:5" x14ac:dyDescent="0.25">
      <c r="A67" s="11" t="s">
        <v>176</v>
      </c>
      <c r="B67" s="11">
        <v>3</v>
      </c>
      <c r="C67" s="12" t="s">
        <v>545</v>
      </c>
      <c r="D67" s="12" t="s">
        <v>546</v>
      </c>
      <c r="E67" s="13">
        <f>A67&amp;"|"&amp;B67</f>
      </c>
    </row>
    <row r="68" ht="23.25" customHeight="1" spans="1:5" x14ac:dyDescent="0.25">
      <c r="A68" s="11" t="s">
        <v>176</v>
      </c>
      <c r="B68" s="11">
        <v>4</v>
      </c>
      <c r="C68" s="12" t="s">
        <v>547</v>
      </c>
      <c r="D68" s="12" t="s">
        <v>548</v>
      </c>
      <c r="E68" s="13">
        <f>A68&amp;"|"&amp;B68</f>
      </c>
    </row>
    <row r="69" ht="23.25" customHeight="1" spans="1:5" x14ac:dyDescent="0.25">
      <c r="A69" s="11" t="s">
        <v>176</v>
      </c>
      <c r="B69" s="11">
        <v>5</v>
      </c>
      <c r="C69" s="12" t="s">
        <v>549</v>
      </c>
      <c r="D69" s="12" t="s">
        <v>550</v>
      </c>
      <c r="E69" s="13">
        <f>A69&amp;"|"&amp;B69</f>
      </c>
    </row>
    <row r="70" ht="15" customHeight="1" spans="1:5" x14ac:dyDescent="0.25">
      <c r="A70" s="11" t="s">
        <v>176</v>
      </c>
      <c r="B70" s="11">
        <v>6</v>
      </c>
      <c r="C70" s="12" t="s">
        <v>551</v>
      </c>
      <c r="D70" s="12" t="s">
        <v>552</v>
      </c>
      <c r="E70" s="13">
        <f>A70&amp;"|"&amp;B70</f>
      </c>
    </row>
    <row r="71" ht="23.25" customHeight="1" spans="1:5" x14ac:dyDescent="0.25">
      <c r="A71" s="11" t="s">
        <v>176</v>
      </c>
      <c r="B71" s="11">
        <v>7</v>
      </c>
      <c r="C71" s="12" t="s">
        <v>553</v>
      </c>
      <c r="D71" s="12" t="s">
        <v>554</v>
      </c>
      <c r="E71" s="13">
        <f>A71&amp;"|"&amp;B71</f>
      </c>
    </row>
    <row r="72" ht="23.25" customHeight="1" spans="1:5" x14ac:dyDescent="0.25">
      <c r="A72" s="11" t="s">
        <v>181</v>
      </c>
      <c r="B72" s="11">
        <v>1</v>
      </c>
      <c r="C72" s="12" t="s">
        <v>451</v>
      </c>
      <c r="D72" s="12" t="s">
        <v>555</v>
      </c>
      <c r="E72" s="13">
        <f>A72&amp;"|"&amp;B72</f>
      </c>
    </row>
    <row r="73" ht="23.25" customHeight="1" spans="1:5" x14ac:dyDescent="0.25">
      <c r="A73" s="11" t="s">
        <v>181</v>
      </c>
      <c r="B73" s="11">
        <v>2</v>
      </c>
      <c r="C73" s="12" t="s">
        <v>556</v>
      </c>
      <c r="D73" s="12" t="s">
        <v>557</v>
      </c>
      <c r="E73" s="13">
        <f>A73&amp;"|"&amp;B73</f>
      </c>
    </row>
    <row r="74" ht="23.25" customHeight="1" spans="1:5" x14ac:dyDescent="0.25">
      <c r="A74" s="11" t="s">
        <v>181</v>
      </c>
      <c r="B74" s="11">
        <v>3</v>
      </c>
      <c r="C74" s="12" t="s">
        <v>558</v>
      </c>
      <c r="D74" s="12" t="s">
        <v>559</v>
      </c>
      <c r="E74" s="13">
        <f>A74&amp;"|"&amp;B74</f>
      </c>
    </row>
    <row r="75" ht="23.25" customHeight="1" spans="1:5" x14ac:dyDescent="0.25">
      <c r="A75" s="11" t="s">
        <v>181</v>
      </c>
      <c r="B75" s="11">
        <v>4</v>
      </c>
      <c r="C75" s="12" t="s">
        <v>560</v>
      </c>
      <c r="D75" s="12" t="s">
        <v>561</v>
      </c>
      <c r="E75" s="13">
        <f>A75&amp;"|"&amp;B75</f>
      </c>
    </row>
    <row r="76" ht="34.5" customHeight="1" spans="1:5" x14ac:dyDescent="0.25">
      <c r="A76" s="11" t="s">
        <v>186</v>
      </c>
      <c r="B76" s="11">
        <v>1</v>
      </c>
      <c r="C76" s="12" t="s">
        <v>562</v>
      </c>
      <c r="D76" s="12" t="s">
        <v>563</v>
      </c>
      <c r="E76" s="13">
        <f>A76&amp;"|"&amp;B76</f>
      </c>
    </row>
    <row r="77" ht="23.25" customHeight="1" spans="1:5" x14ac:dyDescent="0.25">
      <c r="A77" s="11" t="s">
        <v>186</v>
      </c>
      <c r="B77" s="11">
        <v>2</v>
      </c>
      <c r="C77" s="12" t="s">
        <v>564</v>
      </c>
      <c r="D77" s="12" t="s">
        <v>565</v>
      </c>
      <c r="E77" s="13">
        <f>A77&amp;"|"&amp;B77</f>
      </c>
    </row>
    <row r="78" ht="23.25" customHeight="1" spans="1:5" x14ac:dyDescent="0.25">
      <c r="A78" s="11" t="s">
        <v>186</v>
      </c>
      <c r="B78" s="11">
        <v>3</v>
      </c>
      <c r="C78" s="12" t="s">
        <v>566</v>
      </c>
      <c r="D78" s="12" t="s">
        <v>567</v>
      </c>
      <c r="E78" s="13">
        <f>A78&amp;"|"&amp;B78</f>
      </c>
    </row>
    <row r="79" ht="23.25" customHeight="1" spans="1:5" x14ac:dyDescent="0.25">
      <c r="A79" s="11" t="s">
        <v>186</v>
      </c>
      <c r="B79" s="11">
        <v>4</v>
      </c>
      <c r="C79" s="12" t="s">
        <v>568</v>
      </c>
      <c r="D79" s="12" t="s">
        <v>569</v>
      </c>
      <c r="E79" s="13">
        <f>A79&amp;"|"&amp;B79</f>
      </c>
    </row>
    <row r="80" ht="23.25" customHeight="1" spans="1:5" x14ac:dyDescent="0.25">
      <c r="A80" s="11" t="s">
        <v>186</v>
      </c>
      <c r="B80" s="11">
        <v>5</v>
      </c>
      <c r="C80" s="12" t="s">
        <v>570</v>
      </c>
      <c r="D80" s="12" t="s">
        <v>571</v>
      </c>
      <c r="E80" s="13">
        <f>A80&amp;"|"&amp;B80</f>
      </c>
    </row>
    <row r="81" ht="23.25" customHeight="1" spans="1:5" x14ac:dyDescent="0.25">
      <c r="A81" s="11" t="s">
        <v>191</v>
      </c>
      <c r="B81" s="11">
        <v>1</v>
      </c>
      <c r="C81" s="12" t="s">
        <v>572</v>
      </c>
      <c r="D81" s="12" t="s">
        <v>573</v>
      </c>
      <c r="E81" s="13">
        <f>A81&amp;"|"&amp;B81</f>
      </c>
    </row>
    <row r="82" ht="23.25" customHeight="1" spans="1:5" x14ac:dyDescent="0.25">
      <c r="A82" s="11" t="s">
        <v>191</v>
      </c>
      <c r="B82" s="11">
        <v>2</v>
      </c>
      <c r="C82" s="12" t="s">
        <v>574</v>
      </c>
      <c r="D82" s="12" t="s">
        <v>575</v>
      </c>
      <c r="E82" s="13">
        <f>A82&amp;"|"&amp;B82</f>
      </c>
    </row>
    <row r="83" ht="23.25" customHeight="1" spans="1:5" x14ac:dyDescent="0.25">
      <c r="A83" s="11" t="s">
        <v>191</v>
      </c>
      <c r="B83" s="11">
        <v>3</v>
      </c>
      <c r="C83" s="12" t="s">
        <v>576</v>
      </c>
      <c r="D83" s="12" t="s">
        <v>577</v>
      </c>
      <c r="E83" s="13">
        <f>A83&amp;"|"&amp;B83</f>
      </c>
    </row>
    <row r="84" ht="23.25" customHeight="1" spans="1:5" x14ac:dyDescent="0.25">
      <c r="A84" s="11" t="s">
        <v>191</v>
      </c>
      <c r="B84" s="11">
        <v>4</v>
      </c>
      <c r="C84" s="12" t="s">
        <v>578</v>
      </c>
      <c r="D84" s="12" t="s">
        <v>579</v>
      </c>
      <c r="E84" s="13">
        <f>A84&amp;"|"&amp;B84</f>
      </c>
    </row>
    <row r="85" ht="23.25" customHeight="1" spans="1:5" x14ac:dyDescent="0.25">
      <c r="A85" s="11" t="s">
        <v>191</v>
      </c>
      <c r="B85" s="11">
        <v>5</v>
      </c>
      <c r="C85" s="12" t="s">
        <v>580</v>
      </c>
      <c r="D85" s="12" t="s">
        <v>581</v>
      </c>
      <c r="E85" s="13">
        <f>A85&amp;"|"&amp;B85</f>
      </c>
    </row>
    <row r="86" ht="45.75" customHeight="1" spans="1:5" x14ac:dyDescent="0.25">
      <c r="A86" s="11" t="s">
        <v>196</v>
      </c>
      <c r="B86" s="11">
        <v>1</v>
      </c>
      <c r="C86" s="12" t="s">
        <v>582</v>
      </c>
      <c r="D86" s="12" t="s">
        <v>583</v>
      </c>
      <c r="E86" s="13">
        <f>A86&amp;"|"&amp;B86</f>
      </c>
    </row>
    <row r="87" ht="45.75" customHeight="1" spans="1:5" x14ac:dyDescent="0.25">
      <c r="A87" s="11" t="s">
        <v>196</v>
      </c>
      <c r="B87" s="11">
        <v>2</v>
      </c>
      <c r="C87" s="12" t="s">
        <v>584</v>
      </c>
      <c r="D87" s="12" t="s">
        <v>585</v>
      </c>
      <c r="E87" s="13">
        <f>A87&amp;"|"&amp;B87</f>
      </c>
    </row>
    <row r="88" ht="23.25" customHeight="1" spans="1:5" x14ac:dyDescent="0.25">
      <c r="A88" s="11" t="s">
        <v>201</v>
      </c>
      <c r="B88" s="11">
        <v>1</v>
      </c>
      <c r="C88" s="12" t="s">
        <v>586</v>
      </c>
      <c r="D88" s="12" t="s">
        <v>587</v>
      </c>
      <c r="E88" s="13">
        <f>A88&amp;"|"&amp;B88</f>
      </c>
    </row>
    <row r="89" ht="23.25" customHeight="1" spans="1:5" x14ac:dyDescent="0.25">
      <c r="A89" s="11" t="s">
        <v>201</v>
      </c>
      <c r="B89" s="11">
        <v>2</v>
      </c>
      <c r="C89" s="12" t="s">
        <v>588</v>
      </c>
      <c r="D89" s="12" t="s">
        <v>589</v>
      </c>
      <c r="E89" s="13">
        <f>A89&amp;"|"&amp;B89</f>
      </c>
    </row>
    <row r="90" ht="23.25" customHeight="1" spans="1:5" x14ac:dyDescent="0.25">
      <c r="A90" s="11" t="s">
        <v>201</v>
      </c>
      <c r="B90" s="11">
        <v>3</v>
      </c>
      <c r="C90" s="12" t="s">
        <v>590</v>
      </c>
      <c r="D90" s="12" t="s">
        <v>591</v>
      </c>
      <c r="E90" s="13">
        <f>A90&amp;"|"&amp;B90</f>
      </c>
    </row>
    <row r="91" ht="15" customHeight="1" spans="1:5" x14ac:dyDescent="0.25">
      <c r="A91" s="11" t="s">
        <v>201</v>
      </c>
      <c r="B91" s="11">
        <v>4</v>
      </c>
      <c r="C91" s="12" t="s">
        <v>592</v>
      </c>
      <c r="D91" s="12" t="s">
        <v>593</v>
      </c>
      <c r="E91" s="13">
        <f>A91&amp;"|"&amp;B91</f>
      </c>
    </row>
    <row r="92" ht="23.25" customHeight="1" spans="1:5" x14ac:dyDescent="0.25">
      <c r="A92" s="11" t="s">
        <v>201</v>
      </c>
      <c r="B92" s="11">
        <v>5</v>
      </c>
      <c r="C92" s="12" t="s">
        <v>594</v>
      </c>
      <c r="D92" s="12" t="s">
        <v>595</v>
      </c>
      <c r="E92" s="13">
        <f>A92&amp;"|"&amp;B92</f>
      </c>
    </row>
    <row r="93" ht="23.25" customHeight="1" spans="1:5" x14ac:dyDescent="0.25">
      <c r="A93" s="11" t="s">
        <v>201</v>
      </c>
      <c r="B93" s="11">
        <v>6</v>
      </c>
      <c r="C93" s="12" t="s">
        <v>596</v>
      </c>
      <c r="D93" s="12" t="s">
        <v>597</v>
      </c>
      <c r="E93" s="13">
        <f>A93&amp;"|"&amp;B93</f>
      </c>
    </row>
    <row r="94" ht="23.25" customHeight="1" spans="1:5" x14ac:dyDescent="0.25">
      <c r="A94" s="11" t="s">
        <v>201</v>
      </c>
      <c r="B94" s="11">
        <v>7</v>
      </c>
      <c r="C94" s="12" t="s">
        <v>598</v>
      </c>
      <c r="D94" s="12" t="s">
        <v>599</v>
      </c>
      <c r="E94" s="13">
        <f>A94&amp;"|"&amp;B94</f>
      </c>
    </row>
    <row r="95" ht="23.25" customHeight="1" spans="1:5" x14ac:dyDescent="0.25">
      <c r="A95" s="11" t="s">
        <v>206</v>
      </c>
      <c r="B95" s="11">
        <v>1</v>
      </c>
      <c r="C95" s="12" t="s">
        <v>600</v>
      </c>
      <c r="D95" s="12" t="s">
        <v>601</v>
      </c>
      <c r="E95" s="13">
        <f>A95&amp;"|"&amp;B95</f>
      </c>
    </row>
    <row r="96" ht="23.25" customHeight="1" spans="1:5" x14ac:dyDescent="0.25">
      <c r="A96" s="11" t="s">
        <v>206</v>
      </c>
      <c r="B96" s="11">
        <v>2</v>
      </c>
      <c r="C96" s="12" t="s">
        <v>602</v>
      </c>
      <c r="D96" s="12" t="s">
        <v>603</v>
      </c>
      <c r="E96" s="13">
        <f>A96&amp;"|"&amp;B96</f>
      </c>
    </row>
    <row r="97" ht="23.25" customHeight="1" spans="1:5" x14ac:dyDescent="0.25">
      <c r="A97" s="11" t="s">
        <v>206</v>
      </c>
      <c r="B97" s="11">
        <v>3</v>
      </c>
      <c r="C97" s="12" t="s">
        <v>604</v>
      </c>
      <c r="D97" s="12" t="s">
        <v>605</v>
      </c>
      <c r="E97" s="13">
        <f>A97&amp;"|"&amp;B97</f>
      </c>
    </row>
    <row r="98" ht="23.25" customHeight="1" spans="1:5" x14ac:dyDescent="0.25">
      <c r="A98" s="11" t="s">
        <v>206</v>
      </c>
      <c r="B98" s="11">
        <v>4</v>
      </c>
      <c r="C98" s="12" t="s">
        <v>606</v>
      </c>
      <c r="D98" s="12" t="s">
        <v>607</v>
      </c>
      <c r="E98" s="13">
        <f>A98&amp;"|"&amp;B98</f>
      </c>
    </row>
    <row r="99" ht="23.25" customHeight="1" spans="1:5" x14ac:dyDescent="0.25">
      <c r="A99" s="11" t="s">
        <v>206</v>
      </c>
      <c r="B99" s="11">
        <v>5</v>
      </c>
      <c r="C99" s="12" t="s">
        <v>608</v>
      </c>
      <c r="D99" s="12" t="s">
        <v>609</v>
      </c>
      <c r="E99" s="13">
        <f>A99&amp;"|"&amp;B99</f>
      </c>
    </row>
    <row r="100" ht="23.25" customHeight="1" spans="1:5" x14ac:dyDescent="0.25">
      <c r="A100" s="11" t="s">
        <v>206</v>
      </c>
      <c r="B100" s="11">
        <v>6</v>
      </c>
      <c r="C100" s="12" t="s">
        <v>610</v>
      </c>
      <c r="D100" s="12" t="s">
        <v>611</v>
      </c>
      <c r="E100" s="13">
        <f>A100&amp;"|"&amp;B100</f>
      </c>
    </row>
    <row r="101" ht="23.25" customHeight="1" spans="1:5" x14ac:dyDescent="0.25">
      <c r="A101" s="11" t="s">
        <v>206</v>
      </c>
      <c r="B101" s="11">
        <v>7</v>
      </c>
      <c r="C101" s="12" t="s">
        <v>439</v>
      </c>
      <c r="D101" s="12" t="s">
        <v>612</v>
      </c>
      <c r="E101" s="13">
        <f>A101&amp;"|"&amp;B101</f>
      </c>
    </row>
    <row r="102" ht="23.25" customHeight="1" spans="1:5" x14ac:dyDescent="0.25">
      <c r="A102" s="11" t="s">
        <v>211</v>
      </c>
      <c r="B102" s="11">
        <v>1</v>
      </c>
      <c r="C102" s="12" t="s">
        <v>613</v>
      </c>
      <c r="D102" s="12" t="s">
        <v>614</v>
      </c>
      <c r="E102" s="13">
        <f>A102&amp;"|"&amp;B102</f>
      </c>
    </row>
    <row r="103" ht="23.25" customHeight="1" spans="1:5" x14ac:dyDescent="0.25">
      <c r="A103" s="11" t="s">
        <v>211</v>
      </c>
      <c r="B103" s="11">
        <v>2</v>
      </c>
      <c r="C103" s="12" t="s">
        <v>615</v>
      </c>
      <c r="D103" s="12" t="s">
        <v>616</v>
      </c>
      <c r="E103" s="13">
        <f>A103&amp;"|"&amp;B103</f>
      </c>
    </row>
    <row r="104" ht="23.25" customHeight="1" spans="1:5" x14ac:dyDescent="0.25">
      <c r="A104" s="11" t="s">
        <v>211</v>
      </c>
      <c r="B104" s="11">
        <v>3</v>
      </c>
      <c r="C104" s="12" t="s">
        <v>617</v>
      </c>
      <c r="D104" s="12" t="s">
        <v>618</v>
      </c>
      <c r="E104" s="13">
        <f>A104&amp;"|"&amp;B104</f>
      </c>
    </row>
    <row r="105" ht="23.25" customHeight="1" spans="1:5" x14ac:dyDescent="0.25">
      <c r="A105" s="11" t="s">
        <v>211</v>
      </c>
      <c r="B105" s="11">
        <v>4</v>
      </c>
      <c r="C105" s="12" t="s">
        <v>619</v>
      </c>
      <c r="D105" s="12" t="s">
        <v>620</v>
      </c>
      <c r="E105" s="13">
        <f>A105&amp;"|"&amp;B105</f>
      </c>
    </row>
    <row r="106" ht="23.25" customHeight="1" spans="1:5" x14ac:dyDescent="0.25">
      <c r="A106" s="11" t="s">
        <v>211</v>
      </c>
      <c r="B106" s="11">
        <v>5</v>
      </c>
      <c r="C106" s="12" t="s">
        <v>621</v>
      </c>
      <c r="D106" s="12" t="s">
        <v>622</v>
      </c>
      <c r="E106" s="13">
        <f>A106&amp;"|"&amp;B106</f>
      </c>
    </row>
    <row r="107" ht="23.25" customHeight="1" spans="1:5" x14ac:dyDescent="0.25">
      <c r="A107" s="11" t="s">
        <v>211</v>
      </c>
      <c r="B107" s="11">
        <v>6</v>
      </c>
      <c r="C107" s="12" t="s">
        <v>623</v>
      </c>
      <c r="D107" s="12" t="s">
        <v>624</v>
      </c>
      <c r="E107" s="13">
        <f>A107&amp;"|"&amp;B107</f>
      </c>
    </row>
    <row r="108" ht="23.25" customHeight="1" spans="1:5" x14ac:dyDescent="0.25">
      <c r="A108" s="11" t="s">
        <v>211</v>
      </c>
      <c r="B108" s="11">
        <v>7</v>
      </c>
      <c r="C108" s="12" t="s">
        <v>625</v>
      </c>
      <c r="D108" s="12" t="s">
        <v>626</v>
      </c>
      <c r="E108" s="13">
        <f>A108&amp;"|"&amp;B108</f>
      </c>
    </row>
    <row r="109" ht="23.25" customHeight="1" spans="1:5" x14ac:dyDescent="0.25">
      <c r="A109" s="11" t="s">
        <v>216</v>
      </c>
      <c r="B109" s="11">
        <v>1</v>
      </c>
      <c r="C109" s="12" t="s">
        <v>627</v>
      </c>
      <c r="D109" s="12" t="s">
        <v>628</v>
      </c>
      <c r="E109" s="13">
        <f>A109&amp;"|"&amp;B109</f>
      </c>
    </row>
    <row r="110" ht="23.25" customHeight="1" spans="1:5" x14ac:dyDescent="0.25">
      <c r="A110" s="11" t="s">
        <v>216</v>
      </c>
      <c r="B110" s="11">
        <v>2</v>
      </c>
      <c r="C110" s="12" t="s">
        <v>629</v>
      </c>
      <c r="D110" s="12" t="s">
        <v>630</v>
      </c>
      <c r="E110" s="13">
        <f>A110&amp;"|"&amp;B110</f>
      </c>
    </row>
    <row r="111" ht="23.25" customHeight="1" spans="1:5" x14ac:dyDescent="0.25">
      <c r="A111" s="11" t="s">
        <v>216</v>
      </c>
      <c r="B111" s="11">
        <v>3</v>
      </c>
      <c r="C111" s="12" t="s">
        <v>631</v>
      </c>
      <c r="D111" s="12" t="s">
        <v>632</v>
      </c>
      <c r="E111" s="13">
        <f>A111&amp;"|"&amp;B111</f>
      </c>
    </row>
    <row r="112" ht="23.25" customHeight="1" spans="1:5" x14ac:dyDescent="0.25">
      <c r="A112" s="11" t="s">
        <v>216</v>
      </c>
      <c r="B112" s="11">
        <v>4</v>
      </c>
      <c r="C112" s="12" t="s">
        <v>633</v>
      </c>
      <c r="D112" s="12" t="s">
        <v>634</v>
      </c>
      <c r="E112" s="13">
        <f>A112&amp;"|"&amp;B112</f>
      </c>
    </row>
    <row r="113" ht="15" customHeight="1" spans="1:5" x14ac:dyDescent="0.25">
      <c r="A113" s="11" t="s">
        <v>216</v>
      </c>
      <c r="B113" s="11">
        <v>5</v>
      </c>
      <c r="C113" s="12" t="s">
        <v>439</v>
      </c>
      <c r="D113" s="12" t="s">
        <v>635</v>
      </c>
      <c r="E113" s="13">
        <f>A113&amp;"|"&amp;B113</f>
      </c>
    </row>
    <row r="114" ht="23.25" customHeight="1" spans="1:5" x14ac:dyDescent="0.25">
      <c r="A114" s="11" t="s">
        <v>221</v>
      </c>
      <c r="B114" s="11">
        <v>1</v>
      </c>
      <c r="C114" s="12" t="s">
        <v>636</v>
      </c>
      <c r="D114" s="12" t="s">
        <v>637</v>
      </c>
      <c r="E114" s="13">
        <f>A114&amp;"|"&amp;B114</f>
      </c>
    </row>
    <row r="115" ht="23.25" customHeight="1" spans="1:5" x14ac:dyDescent="0.25">
      <c r="A115" s="11" t="s">
        <v>221</v>
      </c>
      <c r="B115" s="11">
        <v>2</v>
      </c>
      <c r="C115" s="12" t="s">
        <v>638</v>
      </c>
      <c r="D115" s="12" t="s">
        <v>639</v>
      </c>
      <c r="E115" s="13">
        <f>A115&amp;"|"&amp;B115</f>
      </c>
    </row>
    <row r="116" ht="23.25" customHeight="1" spans="1:5" x14ac:dyDescent="0.25">
      <c r="A116" s="11" t="s">
        <v>221</v>
      </c>
      <c r="B116" s="11">
        <v>3</v>
      </c>
      <c r="C116" s="12" t="s">
        <v>640</v>
      </c>
      <c r="D116" s="12" t="s">
        <v>641</v>
      </c>
      <c r="E116" s="13">
        <f>A116&amp;"|"&amp;B116</f>
      </c>
    </row>
    <row r="117" ht="23.25" customHeight="1" spans="1:5" x14ac:dyDescent="0.25">
      <c r="A117" s="11" t="s">
        <v>221</v>
      </c>
      <c r="B117" s="11">
        <v>4</v>
      </c>
      <c r="C117" s="12" t="s">
        <v>642</v>
      </c>
      <c r="D117" s="12" t="s">
        <v>643</v>
      </c>
      <c r="E117" s="13">
        <f>A117&amp;"|"&amp;B117</f>
      </c>
    </row>
    <row r="118" ht="15" customHeight="1" spans="1:5" x14ac:dyDescent="0.25">
      <c r="A118" s="11" t="s">
        <v>221</v>
      </c>
      <c r="B118" s="11">
        <v>5</v>
      </c>
      <c r="C118" s="12" t="s">
        <v>449</v>
      </c>
      <c r="D118" s="12" t="s">
        <v>644</v>
      </c>
      <c r="E118" s="13">
        <f>A118&amp;"|"&amp;B118</f>
      </c>
    </row>
    <row r="119" ht="23.25" customHeight="1" spans="1:5" x14ac:dyDescent="0.25">
      <c r="A119" s="11" t="s">
        <v>226</v>
      </c>
      <c r="B119" s="11">
        <v>1</v>
      </c>
      <c r="C119" s="12" t="s">
        <v>645</v>
      </c>
      <c r="D119" s="12" t="s">
        <v>646</v>
      </c>
      <c r="E119" s="13">
        <f>A119&amp;"|"&amp;B119</f>
      </c>
    </row>
    <row r="120" ht="23.25" customHeight="1" spans="1:5" x14ac:dyDescent="0.25">
      <c r="A120" s="11" t="s">
        <v>226</v>
      </c>
      <c r="B120" s="11">
        <v>2</v>
      </c>
      <c r="C120" s="12" t="s">
        <v>647</v>
      </c>
      <c r="D120" s="12" t="s">
        <v>648</v>
      </c>
      <c r="E120" s="13">
        <f>A120&amp;"|"&amp;B120</f>
      </c>
    </row>
    <row r="121" ht="23.25" customHeight="1" spans="1:5" x14ac:dyDescent="0.25">
      <c r="A121" s="11" t="s">
        <v>226</v>
      </c>
      <c r="B121" s="11">
        <v>3</v>
      </c>
      <c r="C121" s="12" t="s">
        <v>649</v>
      </c>
      <c r="D121" s="12" t="s">
        <v>650</v>
      </c>
      <c r="E121" s="13">
        <f>A121&amp;"|"&amp;B121</f>
      </c>
    </row>
    <row r="122" ht="15" customHeight="1" spans="1:5" x14ac:dyDescent="0.25">
      <c r="A122" s="11" t="s">
        <v>226</v>
      </c>
      <c r="B122" s="11">
        <v>4</v>
      </c>
      <c r="C122" s="12" t="s">
        <v>651</v>
      </c>
      <c r="D122" s="12" t="s">
        <v>652</v>
      </c>
      <c r="E122" s="13">
        <f>A122&amp;"|"&amp;B122</f>
      </c>
    </row>
    <row r="123" ht="15" customHeight="1" spans="1:5" x14ac:dyDescent="0.25">
      <c r="A123" s="11" t="s">
        <v>231</v>
      </c>
      <c r="B123" s="11">
        <v>1</v>
      </c>
      <c r="C123" s="12" t="s">
        <v>653</v>
      </c>
      <c r="D123" s="12" t="s">
        <v>654</v>
      </c>
      <c r="E123" s="13">
        <f>A123&amp;"|"&amp;B123</f>
      </c>
    </row>
    <row r="124" ht="23.25" customHeight="1" spans="1:5" x14ac:dyDescent="0.25">
      <c r="A124" s="11" t="s">
        <v>231</v>
      </c>
      <c r="B124" s="11">
        <v>2</v>
      </c>
      <c r="C124" s="12" t="s">
        <v>655</v>
      </c>
      <c r="D124" s="12" t="s">
        <v>656</v>
      </c>
      <c r="E124" s="13">
        <f>A124&amp;"|"&amp;B124</f>
      </c>
    </row>
    <row r="125" ht="23.25" customHeight="1" spans="1:5" x14ac:dyDescent="0.25">
      <c r="A125" s="11" t="s">
        <v>231</v>
      </c>
      <c r="B125" s="11">
        <v>3</v>
      </c>
      <c r="C125" s="12" t="s">
        <v>657</v>
      </c>
      <c r="D125" s="12" t="s">
        <v>658</v>
      </c>
      <c r="E125" s="13">
        <f>A125&amp;"|"&amp;B125</f>
      </c>
    </row>
    <row r="126" ht="15" customHeight="1" spans="1:5" x14ac:dyDescent="0.25">
      <c r="A126" s="11" t="s">
        <v>231</v>
      </c>
      <c r="B126" s="11">
        <v>4</v>
      </c>
      <c r="C126" s="12" t="s">
        <v>659</v>
      </c>
      <c r="D126" s="12" t="s">
        <v>660</v>
      </c>
      <c r="E126" s="13">
        <f>A126&amp;"|"&amp;B126</f>
      </c>
    </row>
    <row r="127" ht="23.25" customHeight="1" spans="1:5" x14ac:dyDescent="0.25">
      <c r="A127" s="11" t="s">
        <v>236</v>
      </c>
      <c r="B127" s="11">
        <v>1</v>
      </c>
      <c r="C127" s="12" t="s">
        <v>661</v>
      </c>
      <c r="D127" s="12" t="s">
        <v>662</v>
      </c>
      <c r="E127" s="13">
        <f>A127&amp;"|"&amp;B127</f>
      </c>
    </row>
    <row r="128" ht="15" customHeight="1" spans="1:5" x14ac:dyDescent="0.25">
      <c r="A128" s="11" t="s">
        <v>236</v>
      </c>
      <c r="B128" s="11">
        <v>2</v>
      </c>
      <c r="C128" s="12" t="s">
        <v>663</v>
      </c>
      <c r="D128" s="12" t="s">
        <v>664</v>
      </c>
      <c r="E128" s="13">
        <f>A128&amp;"|"&amp;B128</f>
      </c>
    </row>
    <row r="129" ht="15" customHeight="1" spans="1:5" x14ac:dyDescent="0.25">
      <c r="A129" s="11" t="s">
        <v>236</v>
      </c>
      <c r="B129" s="11">
        <v>3</v>
      </c>
      <c r="C129" s="12" t="s">
        <v>665</v>
      </c>
      <c r="D129" s="12" t="s">
        <v>666</v>
      </c>
      <c r="E129" s="13">
        <f>A129&amp;"|"&amp;B129</f>
      </c>
    </row>
    <row r="130" ht="23.25" customHeight="1" spans="1:5" x14ac:dyDescent="0.25">
      <c r="A130" s="11" t="s">
        <v>236</v>
      </c>
      <c r="B130" s="11">
        <v>4</v>
      </c>
      <c r="C130" s="12" t="s">
        <v>667</v>
      </c>
      <c r="D130" s="12" t="s">
        <v>668</v>
      </c>
      <c r="E130" s="13">
        <f>A130&amp;"|"&amp;B130</f>
      </c>
    </row>
    <row r="131" ht="15" customHeight="1" spans="1:5" x14ac:dyDescent="0.25">
      <c r="A131" s="11" t="s">
        <v>236</v>
      </c>
      <c r="B131" s="11">
        <v>5</v>
      </c>
      <c r="C131" s="12" t="s">
        <v>669</v>
      </c>
      <c r="D131" s="12" t="s">
        <v>670</v>
      </c>
      <c r="E131" s="13">
        <f>A131&amp;"|"&amp;B131</f>
      </c>
    </row>
    <row r="132" ht="15" customHeight="1" spans="1:5" x14ac:dyDescent="0.25">
      <c r="A132" s="11" t="s">
        <v>241</v>
      </c>
      <c r="B132" s="11">
        <v>1</v>
      </c>
      <c r="C132" s="12" t="s">
        <v>671</v>
      </c>
      <c r="D132" s="12" t="s">
        <v>672</v>
      </c>
      <c r="E132" s="13">
        <f>A132&amp;"|"&amp;B132</f>
      </c>
    </row>
    <row r="133" ht="23.25" customHeight="1" spans="1:5" x14ac:dyDescent="0.25">
      <c r="A133" s="11" t="s">
        <v>241</v>
      </c>
      <c r="B133" s="11">
        <v>2</v>
      </c>
      <c r="C133" s="12" t="s">
        <v>673</v>
      </c>
      <c r="D133" s="12" t="s">
        <v>674</v>
      </c>
      <c r="E133" s="13">
        <f>A133&amp;"|"&amp;B133</f>
      </c>
    </row>
    <row r="134" ht="23.25" customHeight="1" spans="1:5" x14ac:dyDescent="0.25">
      <c r="A134" s="11" t="s">
        <v>241</v>
      </c>
      <c r="B134" s="11">
        <v>3</v>
      </c>
      <c r="C134" s="12" t="s">
        <v>675</v>
      </c>
      <c r="D134" s="12" t="s">
        <v>676</v>
      </c>
      <c r="E134" s="13">
        <f>A134&amp;"|"&amp;B134</f>
      </c>
    </row>
    <row r="135" ht="15" customHeight="1" spans="1:5" x14ac:dyDescent="0.25">
      <c r="A135" s="11" t="s">
        <v>241</v>
      </c>
      <c r="B135" s="11">
        <v>4</v>
      </c>
      <c r="C135" s="12" t="s">
        <v>580</v>
      </c>
      <c r="D135" s="12" t="s">
        <v>677</v>
      </c>
      <c r="E135" s="13">
        <f>A135&amp;"|"&amp;B135</f>
      </c>
    </row>
    <row r="136" ht="15" customHeight="1" spans="1:5" x14ac:dyDescent="0.25">
      <c r="A136" s="11" t="s">
        <v>246</v>
      </c>
      <c r="B136" s="11">
        <v>1</v>
      </c>
      <c r="C136" s="12" t="s">
        <v>678</v>
      </c>
      <c r="D136" s="12" t="s">
        <v>679</v>
      </c>
      <c r="E136" s="13">
        <f>A136&amp;"|"&amp;B136</f>
      </c>
    </row>
    <row r="137" ht="15" customHeight="1" spans="1:5" x14ac:dyDescent="0.25">
      <c r="A137" s="11" t="s">
        <v>246</v>
      </c>
      <c r="B137" s="11">
        <v>2</v>
      </c>
      <c r="C137" s="12" t="s">
        <v>680</v>
      </c>
      <c r="D137" s="12" t="s">
        <v>681</v>
      </c>
      <c r="E137" s="13">
        <f>A137&amp;"|"&amp;B137</f>
      </c>
    </row>
    <row r="138" ht="23.25" customHeight="1" spans="1:5" x14ac:dyDescent="0.25">
      <c r="A138" s="11" t="s">
        <v>246</v>
      </c>
      <c r="B138" s="11">
        <v>3</v>
      </c>
      <c r="C138" s="12" t="s">
        <v>682</v>
      </c>
      <c r="D138" s="12" t="s">
        <v>683</v>
      </c>
      <c r="E138" s="13">
        <f>A138&amp;"|"&amp;B138</f>
      </c>
    </row>
    <row r="139" ht="23.25" customHeight="1" spans="1:5" x14ac:dyDescent="0.25">
      <c r="A139" s="11" t="s">
        <v>246</v>
      </c>
      <c r="B139" s="11">
        <v>4</v>
      </c>
      <c r="C139" s="12" t="s">
        <v>684</v>
      </c>
      <c r="D139" s="12" t="s">
        <v>685</v>
      </c>
      <c r="E139" s="13">
        <f>A139&amp;"|"&amp;B139</f>
      </c>
    </row>
    <row r="140" ht="15" customHeight="1" spans="1:5" x14ac:dyDescent="0.25">
      <c r="A140" s="11" t="s">
        <v>246</v>
      </c>
      <c r="B140" s="11">
        <v>5</v>
      </c>
      <c r="C140" s="12" t="s">
        <v>686</v>
      </c>
      <c r="D140" s="12" t="s">
        <v>687</v>
      </c>
      <c r="E140" s="13">
        <f>A140&amp;"|"&amp;B140</f>
      </c>
    </row>
    <row r="141" ht="23.25" customHeight="1" spans="1:5" x14ac:dyDescent="0.25">
      <c r="A141" s="11" t="s">
        <v>251</v>
      </c>
      <c r="B141" s="11">
        <v>1</v>
      </c>
      <c r="C141" s="12" t="s">
        <v>688</v>
      </c>
      <c r="D141" s="12" t="s">
        <v>689</v>
      </c>
      <c r="E141" s="13">
        <f>A141&amp;"|"&amp;B141</f>
      </c>
    </row>
    <row r="142" ht="23.25" customHeight="1" spans="1:5" x14ac:dyDescent="0.25">
      <c r="A142" s="11" t="s">
        <v>251</v>
      </c>
      <c r="B142" s="11">
        <v>2</v>
      </c>
      <c r="C142" s="12" t="s">
        <v>690</v>
      </c>
      <c r="D142" s="12" t="s">
        <v>691</v>
      </c>
      <c r="E142" s="13">
        <f>A142&amp;"|"&amp;B142</f>
      </c>
    </row>
    <row r="143" ht="23.25" customHeight="1" spans="1:5" x14ac:dyDescent="0.25">
      <c r="A143" s="11" t="s">
        <v>251</v>
      </c>
      <c r="B143" s="11">
        <v>3</v>
      </c>
      <c r="C143" s="12" t="s">
        <v>692</v>
      </c>
      <c r="D143" s="12" t="s">
        <v>693</v>
      </c>
      <c r="E143" s="13">
        <f>A143&amp;"|"&amp;B143</f>
      </c>
    </row>
    <row r="144" ht="23.25" customHeight="1" spans="1:5" x14ac:dyDescent="0.25">
      <c r="A144" s="11" t="s">
        <v>251</v>
      </c>
      <c r="B144" s="11">
        <v>4</v>
      </c>
      <c r="C144" s="12" t="s">
        <v>694</v>
      </c>
      <c r="D144" s="12" t="s">
        <v>695</v>
      </c>
      <c r="E144" s="13">
        <f>A144&amp;"|"&amp;B144</f>
      </c>
    </row>
    <row r="145" ht="23.25" customHeight="1" spans="1:5" x14ac:dyDescent="0.25">
      <c r="A145" s="11" t="s">
        <v>251</v>
      </c>
      <c r="B145" s="11">
        <v>5</v>
      </c>
      <c r="C145" s="12" t="s">
        <v>696</v>
      </c>
      <c r="D145" s="12" t="s">
        <v>697</v>
      </c>
      <c r="E145" s="13">
        <f>A145&amp;"|"&amp;B145</f>
      </c>
    </row>
    <row r="146" spans="1:5" x14ac:dyDescent="0.25">
      <c r="A146" s="14" t="s">
        <v>256</v>
      </c>
      <c r="B146">
        <v>1</v>
      </c>
      <c r="C146" t="s">
        <v>698</v>
      </c>
      <c r="D146" t="s">
        <v>699</v>
      </c>
      <c r="E146" s="14" t="s">
        <v>700</v>
      </c>
    </row>
    <row r="147" spans="1:5" x14ac:dyDescent="0.25">
      <c r="A147" s="14" t="s">
        <v>256</v>
      </c>
      <c r="B147">
        <v>2</v>
      </c>
      <c r="C147" t="s">
        <v>701</v>
      </c>
      <c r="D147" t="s">
        <v>702</v>
      </c>
      <c r="E147" s="14" t="s">
        <v>703</v>
      </c>
    </row>
    <row r="148" spans="1:5" x14ac:dyDescent="0.25">
      <c r="A148" s="14" t="s">
        <v>256</v>
      </c>
      <c r="B148">
        <v>3</v>
      </c>
      <c r="C148" t="s">
        <v>704</v>
      </c>
      <c r="D148" t="s">
        <v>705</v>
      </c>
      <c r="E148" t="s">
        <v>706</v>
      </c>
    </row>
    <row r="149" spans="1:5" x14ac:dyDescent="0.25">
      <c r="A149" t="s">
        <v>260</v>
      </c>
      <c r="B149">
        <v>1</v>
      </c>
      <c r="C149" t="s">
        <v>707</v>
      </c>
      <c r="D149" t="s">
        <v>708</v>
      </c>
      <c r="E149" t="s">
        <v>709</v>
      </c>
    </row>
    <row r="150" spans="1:5" x14ac:dyDescent="0.25">
      <c r="A150" t="s">
        <v>260</v>
      </c>
      <c r="B150">
        <v>2</v>
      </c>
      <c r="C150" t="s">
        <v>710</v>
      </c>
      <c r="D150" t="s">
        <v>711</v>
      </c>
      <c r="E150" t="s">
        <v>712</v>
      </c>
    </row>
    <row r="151" spans="1:5" x14ac:dyDescent="0.25">
      <c r="A151" t="s">
        <v>260</v>
      </c>
      <c r="B151">
        <v>3</v>
      </c>
      <c r="C151" t="s">
        <v>713</v>
      </c>
      <c r="D151" t="s">
        <v>714</v>
      </c>
      <c r="E151" t="s">
        <v>715</v>
      </c>
    </row>
    <row r="152" spans="1:5" x14ac:dyDescent="0.25">
      <c r="A152" t="s">
        <v>260</v>
      </c>
      <c r="B152">
        <v>4</v>
      </c>
      <c r="C152" t="s">
        <v>716</v>
      </c>
      <c r="D152" t="s">
        <v>717</v>
      </c>
      <c r="E152" t="s">
        <v>718</v>
      </c>
    </row>
    <row r="153" spans="1:5" x14ac:dyDescent="0.25">
      <c r="A153" t="s">
        <v>260</v>
      </c>
      <c r="B153">
        <v>5</v>
      </c>
      <c r="C153" t="s">
        <v>719</v>
      </c>
      <c r="D153" t="s">
        <v>720</v>
      </c>
      <c r="E153" t="s">
        <v>721</v>
      </c>
    </row>
  </sheetData>
  <autoFilter ref="A1:E153"/>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4" customWidth="1"/>
    <col min="3" max="5" width="18" customWidth="1"/>
    <col min="6" max="24" width="13.571428571428571" customWidth="1"/>
  </cols>
  <sheetData>
    <row r="1" ht="30" customHeight="1" spans="1:6" x14ac:dyDescent="0.25">
      <c r="A1" s="5" t="s">
        <v>722</v>
      </c>
      <c r="B1" s="5" t="s">
        <v>723</v>
      </c>
      <c r="C1" s="5" t="s">
        <v>724</v>
      </c>
      <c r="D1" s="5" t="s">
        <v>725</v>
      </c>
      <c r="E1" s="5" t="s">
        <v>726</v>
      </c>
      <c r="F1" s="6" t="s">
        <v>727</v>
      </c>
    </row>
    <row r="2" ht="15" customHeight="1" spans="1:6" x14ac:dyDescent="0.25">
      <c r="A2" s="11">
        <v>1</v>
      </c>
      <c r="B2" s="11" t="s">
        <v>728</v>
      </c>
      <c r="C2" s="11"/>
      <c r="D2" s="11"/>
      <c r="E2" s="11"/>
      <c r="F2" s="13">
        <f>COUNTIF(Day_Locations!$D:$D,A2)</f>
      </c>
    </row>
    <row r="3" ht="15" customHeight="1" spans="1:6" x14ac:dyDescent="0.25">
      <c r="A3" s="11">
        <v>2</v>
      </c>
      <c r="B3" s="11" t="s">
        <v>729</v>
      </c>
      <c r="C3" s="11"/>
      <c r="D3" s="11"/>
      <c r="E3" s="11"/>
      <c r="F3" s="13">
        <f>COUNTIF(Day_Locations!$D:$D,A3)</f>
      </c>
    </row>
    <row r="4" ht="15" customHeight="1" spans="1:6" x14ac:dyDescent="0.25">
      <c r="A4" s="11">
        <v>3</v>
      </c>
      <c r="B4" s="11" t="s">
        <v>730</v>
      </c>
      <c r="C4" s="11"/>
      <c r="D4" s="11"/>
      <c r="E4" s="11"/>
      <c r="F4" s="13">
        <f>COUNTIF(Day_Locations!$D:$D,A4)</f>
      </c>
    </row>
    <row r="5" ht="15" customHeight="1" spans="1:6" x14ac:dyDescent="0.25">
      <c r="A5" s="11">
        <v>4</v>
      </c>
      <c r="B5" s="11" t="s">
        <v>731</v>
      </c>
      <c r="C5" s="11"/>
      <c r="D5" s="11"/>
      <c r="E5" s="11"/>
      <c r="F5" s="13">
        <f>COUNTIF(Day_Locations!$D:$D,A5)</f>
      </c>
    </row>
    <row r="6" ht="15" customHeight="1" spans="1:6" x14ac:dyDescent="0.25">
      <c r="A6" s="11">
        <v>5</v>
      </c>
      <c r="B6" s="11" t="s">
        <v>732</v>
      </c>
      <c r="C6" s="11"/>
      <c r="D6" s="11"/>
      <c r="E6" s="11"/>
      <c r="F6" s="13">
        <f>COUNTIF(Day_Locations!$D:$D,A6)</f>
      </c>
    </row>
    <row r="7" ht="15" customHeight="1" spans="1:6" x14ac:dyDescent="0.25">
      <c r="A7" s="11">
        <v>6</v>
      </c>
      <c r="B7" s="11" t="s">
        <v>733</v>
      </c>
      <c r="C7" s="11"/>
      <c r="D7" s="11"/>
      <c r="E7" s="11"/>
      <c r="F7" s="13">
        <f>COUNTIF(Day_Locations!$D:$D,A7)</f>
      </c>
    </row>
    <row r="8" ht="15" customHeight="1" spans="1:6" x14ac:dyDescent="0.25">
      <c r="A8" s="11">
        <v>7</v>
      </c>
      <c r="B8" s="11" t="s">
        <v>734</v>
      </c>
      <c r="C8" s="11"/>
      <c r="D8" s="11"/>
      <c r="E8" s="11"/>
      <c r="F8" s="13">
        <f>COUNTIF(Day_Locations!$D:$D,A8)</f>
      </c>
    </row>
    <row r="9" ht="15" customHeight="1" spans="1:6" x14ac:dyDescent="0.25">
      <c r="A9" s="11">
        <v>8</v>
      </c>
      <c r="B9" s="11" t="s">
        <v>735</v>
      </c>
      <c r="C9" s="11"/>
      <c r="D9" s="11"/>
      <c r="E9" s="11"/>
      <c r="F9" s="13">
        <f>COUNTIF(Day_Locations!$D:$D,A9)</f>
      </c>
    </row>
    <row r="10" ht="15" customHeight="1" spans="1:6" x14ac:dyDescent="0.25">
      <c r="A10" s="11">
        <v>9</v>
      </c>
      <c r="B10" s="11" t="s">
        <v>736</v>
      </c>
      <c r="C10" s="11"/>
      <c r="D10" s="11"/>
      <c r="E10" s="11"/>
      <c r="F10" s="13">
        <f>COUNTIF(Day_Locations!$D:$D,A10)</f>
      </c>
    </row>
    <row r="11" ht="15" customHeight="1" spans="1:6" x14ac:dyDescent="0.25">
      <c r="A11" s="11">
        <v>10</v>
      </c>
      <c r="B11" s="11" t="s">
        <v>737</v>
      </c>
      <c r="C11" s="11"/>
      <c r="D11" s="11"/>
      <c r="E11" s="11"/>
      <c r="F11" s="13">
        <f>COUNTIF(Day_Locations!$D:$D,A11)</f>
      </c>
    </row>
    <row r="12" ht="15" customHeight="1" spans="1:6" x14ac:dyDescent="0.25">
      <c r="A12" s="11">
        <v>11</v>
      </c>
      <c r="B12" s="11" t="s">
        <v>738</v>
      </c>
      <c r="C12" s="11"/>
      <c r="D12" s="11"/>
      <c r="E12" s="11"/>
      <c r="F12" s="13">
        <f>COUNTIF(Day_Locations!$D:$D,A12)</f>
      </c>
    </row>
    <row r="13" ht="15" customHeight="1" spans="1:6" x14ac:dyDescent="0.25">
      <c r="A13" s="11">
        <v>12</v>
      </c>
      <c r="B13" s="11" t="s">
        <v>739</v>
      </c>
      <c r="C13" s="11"/>
      <c r="D13" s="11"/>
      <c r="E13" s="11"/>
      <c r="F13" s="13">
        <f>COUNTIF(Day_Locations!$D:$D,A13)</f>
      </c>
    </row>
    <row r="14" ht="15" customHeight="1" spans="1:6" x14ac:dyDescent="0.25">
      <c r="A14" s="11">
        <v>13</v>
      </c>
      <c r="B14" s="11" t="s">
        <v>740</v>
      </c>
      <c r="C14" s="11"/>
      <c r="D14" s="11"/>
      <c r="E14" s="11"/>
      <c r="F14" s="13">
        <f>COUNTIF(Day_Locations!$D:$D,A14)</f>
      </c>
    </row>
    <row r="15" ht="15" customHeight="1" spans="1:6" x14ac:dyDescent="0.25">
      <c r="A15" s="11">
        <v>14</v>
      </c>
      <c r="B15" s="11" t="s">
        <v>741</v>
      </c>
      <c r="C15" s="11"/>
      <c r="D15" s="11"/>
      <c r="E15" s="11"/>
      <c r="F15" s="13">
        <f>COUNTIF(Day_Locations!$D:$D,A15)</f>
      </c>
    </row>
    <row r="16" ht="15" customHeight="1" spans="1:6" x14ac:dyDescent="0.25">
      <c r="A16" s="11">
        <v>15</v>
      </c>
      <c r="B16" s="11" t="s">
        <v>742</v>
      </c>
      <c r="C16" s="11"/>
      <c r="D16" s="11"/>
      <c r="E16" s="11"/>
      <c r="F16" s="13">
        <f>COUNTIF(Day_Locations!$D:$D,A16)</f>
      </c>
    </row>
    <row r="17" ht="15" customHeight="1" spans="1:6" x14ac:dyDescent="0.25">
      <c r="A17" s="11">
        <v>16</v>
      </c>
      <c r="B17" s="11" t="s">
        <v>743</v>
      </c>
      <c r="C17" s="11"/>
      <c r="D17" s="11"/>
      <c r="E17" s="11"/>
      <c r="F17" s="13">
        <f>COUNTIF(Day_Locations!$D:$D,A17)</f>
      </c>
    </row>
    <row r="18" ht="15" customHeight="1" spans="1:6" x14ac:dyDescent="0.25">
      <c r="A18" s="11">
        <v>17</v>
      </c>
      <c r="B18" s="11" t="s">
        <v>744</v>
      </c>
      <c r="C18" s="11"/>
      <c r="D18" s="11"/>
      <c r="E18" s="11"/>
      <c r="F18" s="13">
        <f>COUNTIF(Day_Locations!$D:$D,A18)</f>
      </c>
    </row>
    <row r="19" ht="15" customHeight="1" spans="1:6" x14ac:dyDescent="0.25">
      <c r="A19" s="11">
        <v>18</v>
      </c>
      <c r="B19" s="11" t="s">
        <v>745</v>
      </c>
      <c r="C19" s="11"/>
      <c r="D19" s="11"/>
      <c r="E19" s="11"/>
      <c r="F19" s="13">
        <f>COUNTIF(Day_Locations!$D:$D,A19)</f>
      </c>
    </row>
    <row r="20" ht="15" customHeight="1" spans="1:6" x14ac:dyDescent="0.25">
      <c r="A20" s="11">
        <v>19</v>
      </c>
      <c r="B20" s="11" t="s">
        <v>746</v>
      </c>
      <c r="C20" s="11"/>
      <c r="D20" s="11"/>
      <c r="E20" s="11"/>
      <c r="F20" s="13">
        <f>COUNTIF(Day_Locations!$D:$D,A20)</f>
      </c>
    </row>
    <row r="21" ht="15" customHeight="1" spans="1:6" x14ac:dyDescent="0.25">
      <c r="A21" s="11">
        <v>20</v>
      </c>
      <c r="B21" s="11" t="s">
        <v>747</v>
      </c>
      <c r="C21" s="11"/>
      <c r="D21" s="11"/>
      <c r="E21" s="11"/>
      <c r="F21" s="13">
        <f>COUNTIF(Day_Locations!$D:$D,A21)</f>
      </c>
    </row>
    <row r="22" ht="15" customHeight="1" spans="1:6" x14ac:dyDescent="0.25">
      <c r="A22" s="11">
        <v>21</v>
      </c>
      <c r="B22" s="11" t="s">
        <v>748</v>
      </c>
      <c r="C22" s="11"/>
      <c r="D22" s="11"/>
      <c r="E22" s="11"/>
      <c r="F22" s="13">
        <f>COUNTIF(Day_Locations!$D:$D,A22)</f>
      </c>
    </row>
    <row r="23" ht="15" customHeight="1" spans="1:6" x14ac:dyDescent="0.25">
      <c r="A23" s="11">
        <v>22</v>
      </c>
      <c r="B23" s="11" t="s">
        <v>749</v>
      </c>
      <c r="C23" s="11"/>
      <c r="D23" s="11"/>
      <c r="E23" s="11"/>
      <c r="F23" s="13">
        <f>COUNTIF(Day_Locations!$D:$D,A23)</f>
      </c>
    </row>
    <row r="24" ht="15" customHeight="1" spans="1:6" x14ac:dyDescent="0.25">
      <c r="A24" s="11">
        <v>23</v>
      </c>
      <c r="B24" s="11" t="s">
        <v>750</v>
      </c>
      <c r="C24" s="11"/>
      <c r="D24" s="11"/>
      <c r="E24" s="11"/>
      <c r="F24" s="13">
        <f>COUNTIF(Day_Locations!$D:$D,A24)</f>
      </c>
    </row>
    <row r="25" ht="15" customHeight="1" spans="1:6" x14ac:dyDescent="0.25">
      <c r="A25" s="11">
        <v>24</v>
      </c>
      <c r="B25" s="11" t="s">
        <v>751</v>
      </c>
      <c r="C25" s="11"/>
      <c r="D25" s="11"/>
      <c r="E25" s="11"/>
      <c r="F25" s="13">
        <f>COUNTIF(Day_Locations!$D:$D,A25)</f>
      </c>
    </row>
    <row r="26" ht="15" customHeight="1" spans="1:6" x14ac:dyDescent="0.25">
      <c r="A26" s="11">
        <v>25</v>
      </c>
      <c r="B26" s="11" t="s">
        <v>752</v>
      </c>
      <c r="C26" s="11"/>
      <c r="D26" s="11"/>
      <c r="E26" s="11"/>
      <c r="F26" s="13">
        <f>COUNTIF(Day_Locations!$D:$D,A26)</f>
      </c>
    </row>
    <row r="27" ht="15" customHeight="1" spans="1:6" x14ac:dyDescent="0.25">
      <c r="A27" s="11">
        <v>26</v>
      </c>
      <c r="B27" s="11" t="s">
        <v>753</v>
      </c>
      <c r="C27" s="11"/>
      <c r="D27" s="11"/>
      <c r="E27" s="11"/>
      <c r="F27" s="13">
        <f>COUNTIF(Day_Locations!$D:$D,A27)</f>
      </c>
    </row>
    <row r="28" ht="15" customHeight="1" spans="1:6" x14ac:dyDescent="0.25">
      <c r="A28" s="11">
        <v>27</v>
      </c>
      <c r="B28" s="11" t="s">
        <v>754</v>
      </c>
      <c r="C28" s="11"/>
      <c r="D28" s="11"/>
      <c r="E28" s="11"/>
      <c r="F28" s="13">
        <f>COUNTIF(Day_Locations!$D:$D,A28)</f>
      </c>
    </row>
    <row r="29" ht="15" customHeight="1" spans="1:6" x14ac:dyDescent="0.25">
      <c r="A29" s="11">
        <v>28</v>
      </c>
      <c r="B29" s="11" t="s">
        <v>755</v>
      </c>
      <c r="C29" s="11"/>
      <c r="D29" s="11"/>
      <c r="E29" s="11"/>
      <c r="F29" s="13">
        <f>COUNTIF(Day_Locations!$D:$D,A29)</f>
      </c>
    </row>
    <row r="30" ht="15" customHeight="1" spans="1:6" x14ac:dyDescent="0.25">
      <c r="A30" s="11">
        <v>29</v>
      </c>
      <c r="B30" s="11" t="s">
        <v>756</v>
      </c>
      <c r="C30" s="11"/>
      <c r="D30" s="11"/>
      <c r="E30" s="11"/>
      <c r="F30" s="13">
        <f>COUNTIF(Day_Locations!$D:$D,A30)</f>
      </c>
    </row>
    <row r="31" ht="15" customHeight="1" spans="1:6" x14ac:dyDescent="0.25">
      <c r="A31" s="11">
        <v>30</v>
      </c>
      <c r="B31" s="11" t="s">
        <v>757</v>
      </c>
      <c r="C31" s="11"/>
      <c r="D31" s="11"/>
      <c r="E31" s="11"/>
      <c r="F31" s="13">
        <f>COUNTIF(Day_Locations!$D:$D,A31)</f>
      </c>
    </row>
    <row r="32" ht="15" customHeight="1" spans="1:6" x14ac:dyDescent="0.25">
      <c r="A32" s="11">
        <v>31</v>
      </c>
      <c r="B32" s="11" t="s">
        <v>758</v>
      </c>
      <c r="C32" s="11"/>
      <c r="D32" s="11"/>
      <c r="E32" s="11"/>
      <c r="F32" s="13">
        <f>COUNTIF(Day_Locations!$D:$D,A32)</f>
      </c>
    </row>
    <row r="33" ht="15" customHeight="1" spans="1:6" x14ac:dyDescent="0.25">
      <c r="A33" s="11">
        <v>32</v>
      </c>
      <c r="B33" s="11" t="s">
        <v>759</v>
      </c>
      <c r="C33" s="11"/>
      <c r="D33" s="11"/>
      <c r="E33" s="11"/>
      <c r="F33" s="13">
        <f>COUNTIF(Day_Locations!$D:$D,A33)</f>
      </c>
    </row>
    <row r="34" ht="15" customHeight="1" spans="1:6" x14ac:dyDescent="0.25">
      <c r="A34" s="11">
        <v>33</v>
      </c>
      <c r="B34" s="11" t="s">
        <v>760</v>
      </c>
      <c r="C34" s="11"/>
      <c r="D34" s="11"/>
      <c r="E34" s="11"/>
      <c r="F34" s="13">
        <f>COUNTIF(Day_Locations!$D:$D,A34)</f>
      </c>
    </row>
    <row r="35" ht="15" customHeight="1" spans="1:6" x14ac:dyDescent="0.25">
      <c r="A35" s="11">
        <v>34</v>
      </c>
      <c r="B35" s="11" t="s">
        <v>761</v>
      </c>
      <c r="C35" s="11"/>
      <c r="D35" s="11"/>
      <c r="E35" s="11"/>
      <c r="F35" s="13">
        <f>COUNTIF(Day_Locations!$D:$D,A35)</f>
      </c>
    </row>
    <row r="36" ht="15" customHeight="1" spans="1:6" x14ac:dyDescent="0.25">
      <c r="A36" s="11">
        <v>35</v>
      </c>
      <c r="B36" s="11" t="s">
        <v>762</v>
      </c>
      <c r="C36" s="11"/>
      <c r="D36" s="11"/>
      <c r="E36" s="11"/>
      <c r="F36" s="13">
        <f>COUNTIF(Day_Locations!$D:$D,A36)</f>
      </c>
    </row>
    <row r="37" ht="15" customHeight="1" spans="1:6" x14ac:dyDescent="0.25">
      <c r="A37" s="11">
        <v>36</v>
      </c>
      <c r="B37" s="11" t="s">
        <v>763</v>
      </c>
      <c r="C37" s="11"/>
      <c r="D37" s="11"/>
      <c r="E37" s="11"/>
      <c r="F37" s="13">
        <f>COUNTIF(Day_Locations!$D:$D,A37)</f>
      </c>
    </row>
    <row r="38" ht="15" customHeight="1" spans="1:6" x14ac:dyDescent="0.25">
      <c r="A38" s="11">
        <v>37</v>
      </c>
      <c r="B38" s="11" t="s">
        <v>764</v>
      </c>
      <c r="C38" s="11"/>
      <c r="D38" s="11"/>
      <c r="E38" s="11"/>
      <c r="F38" s="13">
        <f>COUNTIF(Day_Locations!$D:$D,A38)</f>
      </c>
    </row>
    <row r="39" ht="15" customHeight="1" spans="1:6" x14ac:dyDescent="0.25">
      <c r="A39" s="11">
        <v>38</v>
      </c>
      <c r="B39" s="11" t="s">
        <v>765</v>
      </c>
      <c r="C39" s="11"/>
      <c r="D39" s="11"/>
      <c r="E39" s="11"/>
      <c r="F39" s="13">
        <f>COUNTIF(Day_Locations!$D:$D,A39)</f>
      </c>
    </row>
    <row r="40" ht="15" customHeight="1" spans="1:6" x14ac:dyDescent="0.25">
      <c r="A40" s="11">
        <v>39</v>
      </c>
      <c r="B40" s="11" t="s">
        <v>766</v>
      </c>
      <c r="C40" s="11"/>
      <c r="D40" s="11"/>
      <c r="E40" s="11"/>
      <c r="F40" s="13">
        <f>COUNTIF(Day_Locations!$D:$D,A40)</f>
      </c>
    </row>
    <row r="41" ht="15" customHeight="1" spans="1:6" x14ac:dyDescent="0.25">
      <c r="A41" s="11">
        <v>40</v>
      </c>
      <c r="B41" s="11" t="s">
        <v>767</v>
      </c>
      <c r="C41" s="11"/>
      <c r="D41" s="11"/>
      <c r="E41" s="11"/>
      <c r="F41" s="13">
        <f>COUNTIF(Day_Locations!$D:$D,A41)</f>
      </c>
    </row>
    <row r="42" ht="15" customHeight="1" spans="1:6" x14ac:dyDescent="0.25">
      <c r="A42" s="11">
        <v>41</v>
      </c>
      <c r="B42" s="11" t="s">
        <v>768</v>
      </c>
      <c r="C42" s="11"/>
      <c r="D42" s="11"/>
      <c r="E42" s="11"/>
      <c r="F42" s="13">
        <f>COUNTIF(Day_Locations!$D:$D,A42)</f>
      </c>
    </row>
    <row r="43" ht="15" customHeight="1" spans="1:6" x14ac:dyDescent="0.25">
      <c r="A43" s="11">
        <v>42</v>
      </c>
      <c r="B43" s="11" t="s">
        <v>769</v>
      </c>
      <c r="C43" s="11"/>
      <c r="D43" s="11"/>
      <c r="E43" s="11"/>
      <c r="F43" s="13">
        <f>COUNTIF(Day_Locations!$D:$D,A43)</f>
      </c>
    </row>
    <row r="44" ht="15" customHeight="1" spans="1:6" x14ac:dyDescent="0.25">
      <c r="A44" s="11">
        <v>43</v>
      </c>
      <c r="B44" s="11" t="s">
        <v>770</v>
      </c>
      <c r="C44" s="11"/>
      <c r="D44" s="11"/>
      <c r="E44" s="11"/>
      <c r="F44" s="13">
        <f>COUNTIF(Day_Locations!$D:$D,A44)</f>
      </c>
    </row>
    <row r="45" ht="15" customHeight="1" spans="1:6" x14ac:dyDescent="0.25">
      <c r="A45" s="11">
        <v>44</v>
      </c>
      <c r="B45" s="11" t="s">
        <v>771</v>
      </c>
      <c r="C45" s="11"/>
      <c r="D45" s="11"/>
      <c r="E45" s="11"/>
      <c r="F45" s="13">
        <f>COUNTIF(Day_Locations!$D:$D,A45)</f>
      </c>
    </row>
    <row r="46" ht="15" customHeight="1" spans="1:6" x14ac:dyDescent="0.25">
      <c r="A46" s="11">
        <v>45</v>
      </c>
      <c r="B46" s="11" t="s">
        <v>772</v>
      </c>
      <c r="C46" s="11"/>
      <c r="D46" s="11"/>
      <c r="E46" s="11"/>
      <c r="F46" s="13">
        <f>COUNTIF(Day_Locations!$D:$D,A46)</f>
      </c>
    </row>
    <row r="47" ht="15" customHeight="1" spans="1:6" x14ac:dyDescent="0.25">
      <c r="A47" s="11">
        <v>46</v>
      </c>
      <c r="B47" s="11" t="s">
        <v>773</v>
      </c>
      <c r="C47" s="11"/>
      <c r="D47" s="11"/>
      <c r="E47" s="11"/>
      <c r="F47" s="13">
        <f>COUNTIF(Day_Locations!$D:$D,A47)</f>
      </c>
    </row>
    <row r="48" ht="15" customHeight="1" spans="1:6" x14ac:dyDescent="0.25">
      <c r="A48" s="11">
        <v>47</v>
      </c>
      <c r="B48" s="11" t="s">
        <v>774</v>
      </c>
      <c r="C48" s="11"/>
      <c r="D48" s="11"/>
      <c r="E48" s="11"/>
      <c r="F48" s="13">
        <f>COUNTIF(Day_Locations!$D:$D,A48)</f>
      </c>
    </row>
    <row r="49" ht="15" customHeight="1" spans="1:6" x14ac:dyDescent="0.25">
      <c r="A49" s="11">
        <v>48</v>
      </c>
      <c r="B49" s="11" t="s">
        <v>775</v>
      </c>
      <c r="C49" s="11"/>
      <c r="D49" s="11"/>
      <c r="E49" s="11"/>
      <c r="F49" s="13">
        <f>COUNTIF(Day_Locations!$D:$D,A49)</f>
      </c>
    </row>
    <row r="50" ht="15" customHeight="1" spans="1:6" x14ac:dyDescent="0.25">
      <c r="A50" s="11">
        <v>49</v>
      </c>
      <c r="B50" s="11" t="s">
        <v>776</v>
      </c>
      <c r="C50" s="11"/>
      <c r="D50" s="11"/>
      <c r="E50" s="11"/>
      <c r="F50" s="13">
        <f>COUNTIF(Day_Locations!$D:$D,A50)</f>
      </c>
    </row>
    <row r="51" ht="15" customHeight="1" spans="1:6" x14ac:dyDescent="0.25">
      <c r="A51" s="11">
        <v>50</v>
      </c>
      <c r="B51" s="11" t="s">
        <v>777</v>
      </c>
      <c r="C51" s="11"/>
      <c r="D51" s="11"/>
      <c r="E51" s="11"/>
      <c r="F51" s="13">
        <f>COUNTIF(Day_Locations!$D:$D,A51)</f>
      </c>
    </row>
    <row r="52" ht="15" customHeight="1" spans="1:6" x14ac:dyDescent="0.25">
      <c r="A52" s="11">
        <v>51</v>
      </c>
      <c r="B52" s="11" t="s">
        <v>778</v>
      </c>
      <c r="C52" s="11"/>
      <c r="D52" s="11"/>
      <c r="E52" s="11"/>
      <c r="F52" s="13">
        <f>COUNTIF(Day_Locations!$D:$D,A52)</f>
      </c>
    </row>
    <row r="53" ht="15" customHeight="1" spans="1:6" x14ac:dyDescent="0.25">
      <c r="A53" s="11">
        <v>52</v>
      </c>
      <c r="B53" s="11" t="s">
        <v>779</v>
      </c>
      <c r="C53" s="11"/>
      <c r="D53" s="11"/>
      <c r="E53" s="11"/>
      <c r="F53" s="13">
        <f>COUNTIF(Day_Locations!$D:$D,A53)</f>
      </c>
    </row>
    <row r="54" ht="15" customHeight="1" spans="1:6" x14ac:dyDescent="0.25">
      <c r="A54" s="11">
        <v>53</v>
      </c>
      <c r="B54" s="11" t="s">
        <v>780</v>
      </c>
      <c r="C54" s="11"/>
      <c r="D54" s="11"/>
      <c r="E54" s="11"/>
      <c r="F54" s="13">
        <f>COUNTIF(Day_Locations!$D:$D,A54)</f>
      </c>
    </row>
    <row r="55" ht="15" customHeight="1" spans="1:6" x14ac:dyDescent="0.25">
      <c r="A55" s="11">
        <v>54</v>
      </c>
      <c r="B55" s="11" t="s">
        <v>781</v>
      </c>
      <c r="C55" s="11"/>
      <c r="D55" s="11"/>
      <c r="E55" s="11"/>
      <c r="F55" s="13">
        <f>COUNTIF(Day_Locations!$D:$D,A55)</f>
      </c>
    </row>
    <row r="56" ht="15" customHeight="1" spans="1:6" x14ac:dyDescent="0.25">
      <c r="A56" s="11">
        <v>55</v>
      </c>
      <c r="B56" s="11" t="s">
        <v>782</v>
      </c>
      <c r="C56" s="11"/>
      <c r="D56" s="11"/>
      <c r="E56" s="11"/>
      <c r="F56" s="13">
        <f>COUNTIF(Day_Locations!$D:$D,A56)</f>
      </c>
    </row>
    <row r="57" ht="15" customHeight="1" spans="1:6" x14ac:dyDescent="0.25">
      <c r="A57" s="11">
        <v>56</v>
      </c>
      <c r="B57" s="11" t="s">
        <v>783</v>
      </c>
      <c r="C57" s="11"/>
      <c r="D57" s="11"/>
      <c r="E57" s="11"/>
      <c r="F57" s="13">
        <f>COUNTIF(Day_Locations!$D:$D,A57)</f>
      </c>
    </row>
    <row r="58" ht="15" customHeight="1" spans="1:6" x14ac:dyDescent="0.25">
      <c r="A58" s="11">
        <v>57</v>
      </c>
      <c r="B58" s="11" t="s">
        <v>784</v>
      </c>
      <c r="C58" s="11"/>
      <c r="D58" s="11"/>
      <c r="E58" s="11"/>
      <c r="F58" s="13">
        <f>COUNTIF(Day_Locations!$D:$D,A58)</f>
      </c>
    </row>
    <row r="59" ht="15" customHeight="1" spans="1:6" x14ac:dyDescent="0.25">
      <c r="A59" s="11">
        <v>58</v>
      </c>
      <c r="B59" s="11" t="s">
        <v>785</v>
      </c>
      <c r="C59" s="11"/>
      <c r="D59" s="11"/>
      <c r="E59" s="11"/>
      <c r="F59" s="13">
        <f>COUNTIF(Day_Locations!$D:$D,A59)</f>
      </c>
    </row>
    <row r="60" ht="15" customHeight="1" spans="1:6" x14ac:dyDescent="0.25">
      <c r="A60" s="11">
        <v>59</v>
      </c>
      <c r="B60" s="11" t="s">
        <v>786</v>
      </c>
      <c r="C60" s="11"/>
      <c r="D60" s="11"/>
      <c r="E60" s="11"/>
      <c r="F60" s="13">
        <f>COUNTIF(Day_Locations!$D:$D,A60)</f>
      </c>
    </row>
    <row r="61" ht="15" customHeight="1" spans="1:6" x14ac:dyDescent="0.25">
      <c r="A61" s="11">
        <v>60</v>
      </c>
      <c r="B61" s="11" t="s">
        <v>787</v>
      </c>
      <c r="C61" s="11"/>
      <c r="D61" s="11"/>
      <c r="E61" s="11"/>
      <c r="F61" s="13">
        <f>COUNTIF(Day_Locations!$D:$D,A61)</f>
      </c>
    </row>
    <row r="62" ht="15" customHeight="1" spans="1:6" x14ac:dyDescent="0.25">
      <c r="A62" s="11">
        <v>61</v>
      </c>
      <c r="B62" s="11" t="s">
        <v>788</v>
      </c>
      <c r="C62" s="11"/>
      <c r="D62" s="11"/>
      <c r="E62" s="11"/>
      <c r="F62" s="13">
        <f>COUNTIF(Day_Locations!$D:$D,A62)</f>
      </c>
    </row>
    <row r="63" ht="15" customHeight="1" spans="1:6" x14ac:dyDescent="0.25">
      <c r="A63" s="11">
        <v>62</v>
      </c>
      <c r="B63" s="11" t="s">
        <v>789</v>
      </c>
      <c r="C63" s="11"/>
      <c r="D63" s="11"/>
      <c r="E63" s="11"/>
      <c r="F63" s="13">
        <f>COUNTIF(Day_Locations!$D:$D,A63)</f>
      </c>
    </row>
    <row r="64" ht="15" customHeight="1" spans="1:6" x14ac:dyDescent="0.25">
      <c r="A64" s="11">
        <v>63</v>
      </c>
      <c r="B64" s="11" t="s">
        <v>790</v>
      </c>
      <c r="C64" s="11"/>
      <c r="D64" s="11"/>
      <c r="E64" s="11"/>
      <c r="F64" s="13">
        <f>COUNTIF(Day_Locations!$D:$D,A64)</f>
      </c>
    </row>
    <row r="65" ht="15" customHeight="1" spans="1:6" x14ac:dyDescent="0.25">
      <c r="A65" s="11">
        <v>64</v>
      </c>
      <c r="B65" s="11" t="s">
        <v>791</v>
      </c>
      <c r="C65" s="11"/>
      <c r="D65" s="11"/>
      <c r="E65" s="11"/>
      <c r="F65" s="13">
        <f>COUNTIF(Day_Locations!$D:$D,A65)</f>
      </c>
    </row>
    <row r="66" ht="15" customHeight="1" spans="1:6" x14ac:dyDescent="0.25">
      <c r="A66" s="11">
        <v>65</v>
      </c>
      <c r="B66" s="11" t="s">
        <v>792</v>
      </c>
      <c r="C66" s="11"/>
      <c r="D66" s="11"/>
      <c r="E66" s="11"/>
      <c r="F66" s="13">
        <f>COUNTIF(Day_Locations!$D:$D,A66)</f>
      </c>
    </row>
    <row r="67" ht="15" customHeight="1" spans="1:6" x14ac:dyDescent="0.25">
      <c r="A67" s="11">
        <v>66</v>
      </c>
      <c r="B67" s="11" t="s">
        <v>793</v>
      </c>
      <c r="C67" s="11"/>
      <c r="D67" s="11"/>
      <c r="E67" s="11"/>
      <c r="F67" s="13">
        <f>COUNTIF(Day_Locations!$D:$D,A67)</f>
      </c>
    </row>
    <row r="68" ht="15" customHeight="1" spans="1:6" x14ac:dyDescent="0.25">
      <c r="A68" s="11">
        <v>67</v>
      </c>
      <c r="B68" s="11" t="s">
        <v>794</v>
      </c>
      <c r="C68" s="11"/>
      <c r="D68" s="11"/>
      <c r="E68" s="11"/>
      <c r="F68" s="13">
        <f>COUNTIF(Day_Locations!$D:$D,A68)</f>
      </c>
    </row>
    <row r="69" ht="15" customHeight="1" spans="1:6" x14ac:dyDescent="0.25">
      <c r="A69" s="11">
        <v>68</v>
      </c>
      <c r="B69" s="11" t="s">
        <v>795</v>
      </c>
      <c r="C69" s="11"/>
      <c r="D69" s="11"/>
      <c r="E69" s="11"/>
      <c r="F69" s="13">
        <f>COUNTIF(Day_Locations!$D:$D,A69)</f>
      </c>
    </row>
    <row r="70" ht="15" customHeight="1" spans="1:6" x14ac:dyDescent="0.25">
      <c r="A70" s="11">
        <v>69</v>
      </c>
      <c r="B70" s="11" t="s">
        <v>796</v>
      </c>
      <c r="C70" s="11"/>
      <c r="D70" s="11"/>
      <c r="E70" s="11"/>
      <c r="F70" s="13">
        <f>COUNTIF(Day_Locations!$D:$D,A70)</f>
      </c>
    </row>
    <row r="71" ht="15" customHeight="1" spans="1:6" x14ac:dyDescent="0.25">
      <c r="A71" s="11">
        <v>70</v>
      </c>
      <c r="B71" s="11" t="s">
        <v>797</v>
      </c>
      <c r="C71" s="11"/>
      <c r="D71" s="11"/>
      <c r="E71" s="11"/>
      <c r="F71" s="13">
        <f>COUNTIF(Day_Locations!$D:$D,A71)</f>
      </c>
    </row>
    <row r="72" ht="15" customHeight="1" spans="1:6" x14ac:dyDescent="0.25">
      <c r="A72" s="11">
        <v>71</v>
      </c>
      <c r="B72" s="11" t="s">
        <v>798</v>
      </c>
      <c r="C72" s="11"/>
      <c r="D72" s="11"/>
      <c r="E72" s="11"/>
      <c r="F72" s="13">
        <f>COUNTIF(Day_Locations!$D:$D,A72)</f>
      </c>
    </row>
    <row r="73" ht="15" customHeight="1" spans="1:6" x14ac:dyDescent="0.25">
      <c r="A73" s="11">
        <v>72</v>
      </c>
      <c r="B73" s="11" t="s">
        <v>799</v>
      </c>
      <c r="C73" s="11"/>
      <c r="D73" s="11"/>
      <c r="E73" s="11"/>
      <c r="F73" s="13">
        <f>COUNTIF(Day_Locations!$D:$D,A73)</f>
      </c>
    </row>
    <row r="74" ht="15" customHeight="1" spans="1:6" x14ac:dyDescent="0.25">
      <c r="A74" s="11">
        <v>73</v>
      </c>
      <c r="B74" s="11" t="s">
        <v>800</v>
      </c>
      <c r="C74" s="11"/>
      <c r="D74" s="11"/>
      <c r="E74" s="11"/>
      <c r="F74" s="13">
        <f>COUNTIF(Day_Locations!$D:$D,A74)</f>
      </c>
    </row>
    <row r="75" ht="15" customHeight="1" spans="1:6" x14ac:dyDescent="0.25">
      <c r="A75" s="11">
        <v>74</v>
      </c>
      <c r="B75" s="11" t="s">
        <v>801</v>
      </c>
      <c r="C75" s="11"/>
      <c r="D75" s="11"/>
      <c r="E75" s="11"/>
      <c r="F75" s="13">
        <f>COUNTIF(Day_Locations!$D:$D,A75)</f>
      </c>
    </row>
    <row r="76" ht="15" customHeight="1" spans="1:6" x14ac:dyDescent="0.25">
      <c r="A76" s="11">
        <v>75</v>
      </c>
      <c r="B76" s="11" t="s">
        <v>802</v>
      </c>
      <c r="C76" s="11"/>
      <c r="D76" s="11"/>
      <c r="E76" s="11"/>
      <c r="F76" s="13">
        <f>COUNTIF(Day_Locations!$D:$D,A76)</f>
      </c>
    </row>
    <row r="77" ht="15" customHeight="1" spans="1:6" x14ac:dyDescent="0.25">
      <c r="A77" s="11">
        <v>76</v>
      </c>
      <c r="B77" s="11" t="s">
        <v>803</v>
      </c>
      <c r="C77" s="11"/>
      <c r="D77" s="11"/>
      <c r="E77" s="11"/>
      <c r="F77" s="13">
        <f>COUNTIF(Day_Locations!$D:$D,A77)</f>
      </c>
    </row>
    <row r="78" ht="15" customHeight="1" spans="1:6" x14ac:dyDescent="0.25">
      <c r="A78" s="11">
        <v>77</v>
      </c>
      <c r="B78" s="11" t="s">
        <v>804</v>
      </c>
      <c r="C78" s="11"/>
      <c r="D78" s="11"/>
      <c r="E78" s="11"/>
      <c r="F78" s="13">
        <f>COUNTIF(Day_Locations!$D:$D,A78)</f>
      </c>
    </row>
    <row r="79" ht="15" customHeight="1" spans="1:6" x14ac:dyDescent="0.25">
      <c r="A79" s="11">
        <v>78</v>
      </c>
      <c r="B79" s="11" t="s">
        <v>805</v>
      </c>
      <c r="C79" s="11"/>
      <c r="D79" s="11"/>
      <c r="E79" s="11"/>
      <c r="F79" s="13">
        <f>COUNTIF(Day_Locations!$D:$D,A79)</f>
      </c>
    </row>
    <row r="80" ht="15" customHeight="1" spans="1:6" x14ac:dyDescent="0.25">
      <c r="A80" s="11">
        <v>79</v>
      </c>
      <c r="B80" s="11" t="s">
        <v>806</v>
      </c>
      <c r="C80" s="11"/>
      <c r="D80" s="11"/>
      <c r="E80" s="11"/>
      <c r="F80" s="13">
        <f>COUNTIF(Day_Locations!$D:$D,A80)</f>
      </c>
    </row>
    <row r="81" ht="15" customHeight="1" spans="1:6" x14ac:dyDescent="0.25">
      <c r="A81" s="11">
        <v>80</v>
      </c>
      <c r="B81" s="11" t="s">
        <v>807</v>
      </c>
      <c r="C81" s="11"/>
      <c r="D81" s="11"/>
      <c r="E81" s="11"/>
      <c r="F81" s="13">
        <f>COUNTIF(Day_Locations!$D:$D,A81)</f>
      </c>
    </row>
    <row r="82" ht="15" customHeight="1" spans="1:6" x14ac:dyDescent="0.25">
      <c r="A82" s="11">
        <v>81</v>
      </c>
      <c r="B82" s="11" t="s">
        <v>808</v>
      </c>
      <c r="C82" s="11"/>
      <c r="D82" s="11"/>
      <c r="E82" s="11"/>
      <c r="F82" s="13">
        <f>COUNTIF(Day_Locations!$D:$D,A82)</f>
      </c>
    </row>
    <row r="83" ht="15" customHeight="1" spans="1:6" x14ac:dyDescent="0.25">
      <c r="A83" s="11">
        <v>82</v>
      </c>
      <c r="B83" s="11" t="s">
        <v>809</v>
      </c>
      <c r="C83" s="11"/>
      <c r="D83" s="11"/>
      <c r="E83" s="11"/>
      <c r="F83" s="13">
        <f>COUNTIF(Day_Locations!$D:$D,A83)</f>
      </c>
    </row>
    <row r="84" ht="15" customHeight="1" spans="1:6" x14ac:dyDescent="0.25">
      <c r="A84" s="11">
        <v>83</v>
      </c>
      <c r="B84" s="11" t="s">
        <v>810</v>
      </c>
      <c r="C84" s="11"/>
      <c r="D84" s="11"/>
      <c r="E84" s="11"/>
      <c r="F84" s="13">
        <f>COUNTIF(Day_Locations!$D:$D,A84)</f>
      </c>
    </row>
    <row r="85" ht="15" customHeight="1" spans="1:6" x14ac:dyDescent="0.25">
      <c r="A85" s="11">
        <v>84</v>
      </c>
      <c r="B85" s="11" t="s">
        <v>811</v>
      </c>
      <c r="C85" s="11"/>
      <c r="D85" s="11"/>
      <c r="E85" s="11"/>
      <c r="F85" s="13">
        <f>COUNTIF(Day_Locations!$D:$D,A85)</f>
      </c>
    </row>
    <row r="86" ht="15" customHeight="1" spans="1:6" x14ac:dyDescent="0.25">
      <c r="A86" s="11">
        <v>85</v>
      </c>
      <c r="B86" s="11" t="s">
        <v>812</v>
      </c>
      <c r="C86" s="11"/>
      <c r="D86" s="11"/>
      <c r="E86" s="11"/>
      <c r="F86" s="13">
        <f>COUNTIF(Day_Locations!$D:$D,A86)</f>
      </c>
    </row>
    <row r="87" ht="15" customHeight="1" spans="1:6" x14ac:dyDescent="0.25">
      <c r="A87" s="11">
        <v>86</v>
      </c>
      <c r="B87" s="11" t="s">
        <v>813</v>
      </c>
      <c r="C87" s="11"/>
      <c r="D87" s="11"/>
      <c r="E87" s="11"/>
      <c r="F87" s="13">
        <f>COUNTIF(Day_Locations!$D:$D,A87)</f>
      </c>
    </row>
    <row r="88" ht="15" customHeight="1" spans="1:6" x14ac:dyDescent="0.25">
      <c r="A88" s="11">
        <v>87</v>
      </c>
      <c r="B88" s="11" t="s">
        <v>814</v>
      </c>
      <c r="C88" s="11"/>
      <c r="D88" s="11"/>
      <c r="E88" s="11"/>
      <c r="F88" s="13">
        <f>COUNTIF(Day_Locations!$D:$D,A88)</f>
      </c>
    </row>
    <row r="89" ht="15" customHeight="1" spans="1:6" x14ac:dyDescent="0.25">
      <c r="A89" s="11">
        <v>88</v>
      </c>
      <c r="B89" s="11" t="s">
        <v>815</v>
      </c>
      <c r="C89" s="11"/>
      <c r="D89" s="11"/>
      <c r="E89" s="11"/>
      <c r="F89" s="13">
        <f>COUNTIF(Day_Locations!$D:$D,A89)</f>
      </c>
    </row>
    <row r="90" ht="15" customHeight="1" spans="1:6" x14ac:dyDescent="0.25">
      <c r="A90" s="11">
        <v>89</v>
      </c>
      <c r="B90" s="11" t="s">
        <v>816</v>
      </c>
      <c r="C90" s="11"/>
      <c r="D90" s="11"/>
      <c r="E90" s="11"/>
      <c r="F90" s="13">
        <f>COUNTIF(Day_Locations!$D:$D,A90)</f>
      </c>
    </row>
    <row r="91" ht="15" customHeight="1" spans="1:6" x14ac:dyDescent="0.25">
      <c r="A91" s="11">
        <v>90</v>
      </c>
      <c r="B91" s="11" t="s">
        <v>817</v>
      </c>
      <c r="C91" s="11"/>
      <c r="D91" s="11"/>
      <c r="E91" s="11"/>
      <c r="F91" s="13">
        <f>COUNTIF(Day_Locations!$D:$D,A91)</f>
      </c>
    </row>
    <row r="92" ht="15" customHeight="1" spans="1:6" x14ac:dyDescent="0.25">
      <c r="A92" s="11">
        <v>91</v>
      </c>
      <c r="B92" s="11" t="s">
        <v>818</v>
      </c>
      <c r="C92" s="11"/>
      <c r="D92" s="11"/>
      <c r="E92" s="11"/>
      <c r="F92" s="13">
        <f>COUNTIF(Day_Locations!$D:$D,A92)</f>
      </c>
    </row>
    <row r="93" ht="15" customHeight="1" spans="1:6" x14ac:dyDescent="0.25">
      <c r="A93" s="11">
        <v>92</v>
      </c>
      <c r="B93" s="11" t="s">
        <v>819</v>
      </c>
      <c r="C93" s="11"/>
      <c r="D93" s="11"/>
      <c r="E93" s="11"/>
      <c r="F93" s="13">
        <f>COUNTIF(Day_Locations!$D:$D,A93)</f>
      </c>
    </row>
    <row r="94" ht="15" customHeight="1" spans="1:6" x14ac:dyDescent="0.25">
      <c r="A94" s="11">
        <v>93</v>
      </c>
      <c r="B94" s="11" t="s">
        <v>820</v>
      </c>
      <c r="C94" s="11"/>
      <c r="D94" s="11"/>
      <c r="E94" s="11"/>
      <c r="F94" s="13">
        <f>COUNTIF(Day_Locations!$D:$D,A94)</f>
      </c>
    </row>
    <row r="95" ht="15" customHeight="1" spans="1:6" x14ac:dyDescent="0.25">
      <c r="A95" s="11">
        <v>94</v>
      </c>
      <c r="B95" s="11" t="s">
        <v>821</v>
      </c>
      <c r="C95" s="11"/>
      <c r="D95" s="11"/>
      <c r="E95" s="11"/>
      <c r="F95" s="13">
        <f>COUNTIF(Day_Locations!$D:$D,A95)</f>
      </c>
    </row>
    <row r="96" ht="15" customHeight="1" spans="1:6" x14ac:dyDescent="0.25">
      <c r="A96" s="11">
        <v>95</v>
      </c>
      <c r="B96" s="11" t="s">
        <v>822</v>
      </c>
      <c r="C96" s="11"/>
      <c r="D96" s="11"/>
      <c r="E96" s="11"/>
      <c r="F96" s="13">
        <f>COUNTIF(Day_Locations!$D:$D,A96)</f>
      </c>
    </row>
    <row r="97" ht="15" customHeight="1" spans="1:6" x14ac:dyDescent="0.25">
      <c r="A97" s="11">
        <v>96</v>
      </c>
      <c r="B97" s="11" t="s">
        <v>823</v>
      </c>
      <c r="C97" s="11"/>
      <c r="D97" s="11"/>
      <c r="E97" s="11"/>
      <c r="F97" s="13">
        <f>COUNTIF(Day_Locations!$D:$D,A97)</f>
      </c>
    </row>
    <row r="98" ht="15" customHeight="1" spans="1:6" x14ac:dyDescent="0.25">
      <c r="A98" s="11">
        <v>97</v>
      </c>
      <c r="B98" s="11" t="s">
        <v>824</v>
      </c>
      <c r="C98" s="11"/>
      <c r="D98" s="11"/>
      <c r="E98" s="11"/>
      <c r="F98" s="13">
        <f>COUNTIF(Day_Locations!$D:$D,A98)</f>
      </c>
    </row>
    <row r="99" ht="15" customHeight="1" spans="1:6" x14ac:dyDescent="0.25">
      <c r="A99" s="11">
        <v>98</v>
      </c>
      <c r="B99" s="11" t="s">
        <v>825</v>
      </c>
      <c r="C99" s="11"/>
      <c r="D99" s="11"/>
      <c r="E99" s="11"/>
      <c r="F99" s="13">
        <f>COUNTIF(Day_Locations!$D:$D,A99)</f>
      </c>
    </row>
    <row r="100" ht="15" customHeight="1" spans="1:6" x14ac:dyDescent="0.25">
      <c r="A100" s="11">
        <v>99</v>
      </c>
      <c r="B100" s="11" t="s">
        <v>826</v>
      </c>
      <c r="C100" s="11"/>
      <c r="D100" s="11"/>
      <c r="E100" s="11"/>
      <c r="F100" s="13">
        <f>COUNTIF(Day_Locations!$D:$D,A100)</f>
      </c>
    </row>
    <row r="101" ht="15" customHeight="1" spans="1:6" x14ac:dyDescent="0.25">
      <c r="A101" s="11">
        <v>100</v>
      </c>
      <c r="B101" s="11" t="s">
        <v>827</v>
      </c>
      <c r="C101" s="11"/>
      <c r="D101" s="11"/>
      <c r="E101" s="11"/>
      <c r="F101" s="13">
        <f>COUNTIF(Day_Locations!$D:$D,A101)</f>
      </c>
    </row>
    <row r="102" ht="15" customHeight="1" spans="1:6" x14ac:dyDescent="0.25">
      <c r="A102" s="11">
        <v>101</v>
      </c>
      <c r="B102" s="11" t="s">
        <v>828</v>
      </c>
      <c r="C102" s="11"/>
      <c r="D102" s="11"/>
      <c r="E102" s="11"/>
      <c r="F102" s="13">
        <f>COUNTIF(Day_Locations!$D:$D,A102)</f>
      </c>
    </row>
    <row r="103" ht="15" customHeight="1" spans="1:6" x14ac:dyDescent="0.25">
      <c r="A103" s="11">
        <v>102</v>
      </c>
      <c r="B103" s="11" t="s">
        <v>829</v>
      </c>
      <c r="C103" s="11"/>
      <c r="D103" s="11"/>
      <c r="E103" s="11"/>
      <c r="F103" s="13">
        <f>COUNTIF(Day_Locations!$D:$D,A103)</f>
      </c>
    </row>
    <row r="104" ht="15" customHeight="1" spans="1:6" x14ac:dyDescent="0.25">
      <c r="A104" s="11">
        <v>103</v>
      </c>
      <c r="B104" s="11" t="s">
        <v>830</v>
      </c>
      <c r="C104" s="11"/>
      <c r="D104" s="11"/>
      <c r="E104" s="11"/>
      <c r="F104" s="13">
        <f>COUNTIF(Day_Locations!$D:$D,A104)</f>
      </c>
    </row>
    <row r="105" ht="15" customHeight="1" spans="1:6" x14ac:dyDescent="0.25">
      <c r="A105" s="11">
        <v>104</v>
      </c>
      <c r="B105" s="11" t="s">
        <v>831</v>
      </c>
      <c r="C105" s="11"/>
      <c r="D105" s="11"/>
      <c r="E105" s="11"/>
      <c r="F105" s="13">
        <f>COUNTIF(Day_Locations!$D:$D,A105)</f>
      </c>
    </row>
    <row r="106" ht="15" customHeight="1" spans="1:6" x14ac:dyDescent="0.25">
      <c r="A106" s="11">
        <v>105</v>
      </c>
      <c r="B106" s="11" t="s">
        <v>832</v>
      </c>
      <c r="C106" s="11"/>
      <c r="D106" s="11"/>
      <c r="E106" s="11"/>
      <c r="F106" s="13">
        <f>COUNTIF(Day_Locations!$D:$D,A106)</f>
      </c>
    </row>
    <row r="107" ht="15" customHeight="1" spans="1:6" x14ac:dyDescent="0.25">
      <c r="A107" s="11">
        <v>106</v>
      </c>
      <c r="B107" s="11" t="s">
        <v>833</v>
      </c>
      <c r="C107" s="11"/>
      <c r="D107" s="11"/>
      <c r="E107" s="11"/>
      <c r="F107" s="13">
        <f>COUNTIF(Day_Locations!$D:$D,A107)</f>
      </c>
    </row>
    <row r="108" ht="15" customHeight="1" spans="1:6" x14ac:dyDescent="0.25">
      <c r="A108" s="11">
        <v>107</v>
      </c>
      <c r="B108" s="11" t="s">
        <v>834</v>
      </c>
      <c r="C108" s="11"/>
      <c r="D108" s="11"/>
      <c r="E108" s="11"/>
      <c r="F108" s="13">
        <f>COUNTIF(Day_Locations!$D:$D,A108)</f>
      </c>
    </row>
    <row r="109" ht="15" customHeight="1" spans="1:6" x14ac:dyDescent="0.25">
      <c r="A109" s="11">
        <v>108</v>
      </c>
      <c r="B109" s="11" t="s">
        <v>835</v>
      </c>
      <c r="C109" s="11"/>
      <c r="D109" s="11"/>
      <c r="E109" s="11"/>
      <c r="F109" s="13">
        <f>COUNTIF(Day_Locations!$D:$D,A109)</f>
      </c>
    </row>
    <row r="110" ht="15" customHeight="1" spans="1:6" x14ac:dyDescent="0.25">
      <c r="A110" s="11">
        <v>109</v>
      </c>
      <c r="B110" s="11" t="s">
        <v>836</v>
      </c>
      <c r="C110" s="11"/>
      <c r="D110" s="11"/>
      <c r="E110" s="11"/>
      <c r="F110" s="13">
        <f>COUNTIF(Day_Locations!$D:$D,A110)</f>
      </c>
    </row>
    <row r="111" ht="15" customHeight="1" spans="1:6" x14ac:dyDescent="0.25">
      <c r="A111" s="11">
        <v>110</v>
      </c>
      <c r="B111" s="11" t="s">
        <v>837</v>
      </c>
      <c r="C111" s="11"/>
      <c r="D111" s="11"/>
      <c r="E111" s="11"/>
      <c r="F111" s="13">
        <f>COUNTIF(Day_Locations!$D:$D,A111)</f>
      </c>
    </row>
    <row r="112" ht="15" customHeight="1" spans="1:6" x14ac:dyDescent="0.25">
      <c r="A112" s="11">
        <v>111</v>
      </c>
      <c r="B112" s="11" t="s">
        <v>838</v>
      </c>
      <c r="C112" s="11"/>
      <c r="D112" s="11"/>
      <c r="E112" s="11"/>
      <c r="F112" s="13">
        <f>COUNTIF(Day_Locations!$D:$D,A112)</f>
      </c>
    </row>
    <row r="113" ht="15" customHeight="1" spans="1:6" x14ac:dyDescent="0.25">
      <c r="A113" s="11">
        <v>112</v>
      </c>
      <c r="B113" s="11" t="s">
        <v>839</v>
      </c>
      <c r="C113" s="11"/>
      <c r="D113" s="11"/>
      <c r="E113" s="11"/>
      <c r="F113" s="13">
        <f>COUNTIF(Day_Locations!$D:$D,A113)</f>
      </c>
    </row>
    <row r="114" ht="15" customHeight="1" spans="1:6" x14ac:dyDescent="0.25">
      <c r="A114" s="11">
        <v>113</v>
      </c>
      <c r="B114" s="11" t="s">
        <v>840</v>
      </c>
      <c r="C114" s="11"/>
      <c r="D114" s="11"/>
      <c r="E114" s="11"/>
      <c r="F114" s="13">
        <f>COUNTIF(Day_Locations!$D:$D,A114)</f>
      </c>
    </row>
    <row r="115" ht="15" customHeight="1" spans="1:6" x14ac:dyDescent="0.25">
      <c r="A115" s="11">
        <v>114</v>
      </c>
      <c r="B115" s="11" t="s">
        <v>841</v>
      </c>
      <c r="C115" s="11"/>
      <c r="D115" s="11"/>
      <c r="E115" s="11"/>
      <c r="F115" s="13">
        <f>COUNTIF(Day_Locations!$D:$D,A115)</f>
      </c>
    </row>
    <row r="116" ht="15" customHeight="1" spans="1:6" x14ac:dyDescent="0.25">
      <c r="A116" s="11">
        <v>115</v>
      </c>
      <c r="B116" s="11" t="s">
        <v>842</v>
      </c>
      <c r="C116" s="11"/>
      <c r="D116" s="11"/>
      <c r="E116" s="11"/>
      <c r="F116" s="13">
        <f>COUNTIF(Day_Locations!$D:$D,A116)</f>
      </c>
    </row>
    <row r="117" ht="15" customHeight="1" spans="1:6" x14ac:dyDescent="0.25">
      <c r="A117" s="11">
        <v>116</v>
      </c>
      <c r="B117" s="11" t="s">
        <v>843</v>
      </c>
      <c r="C117" s="11"/>
      <c r="D117" s="11"/>
      <c r="E117" s="11"/>
      <c r="F117" s="13">
        <f>COUNTIF(Day_Locations!$D:$D,A117)</f>
      </c>
    </row>
    <row r="118" ht="15" customHeight="1" spans="1:6" x14ac:dyDescent="0.25">
      <c r="A118" s="11">
        <v>117</v>
      </c>
      <c r="B118" s="11" t="s">
        <v>844</v>
      </c>
      <c r="C118" s="11"/>
      <c r="D118" s="11"/>
      <c r="E118" s="11"/>
      <c r="F118" s="13">
        <f>COUNTIF(Day_Locations!$D:$D,A118)</f>
      </c>
    </row>
    <row r="119" ht="15" customHeight="1" spans="1:6" x14ac:dyDescent="0.25">
      <c r="A119" s="11">
        <v>118</v>
      </c>
      <c r="B119" s="11" t="s">
        <v>845</v>
      </c>
      <c r="C119" s="11"/>
      <c r="D119" s="11"/>
      <c r="E119" s="11"/>
      <c r="F119" s="13">
        <f>COUNTIF(Day_Locations!$D:$D,A119)</f>
      </c>
    </row>
    <row r="120" ht="15" customHeight="1" spans="1:6" x14ac:dyDescent="0.25">
      <c r="A120" s="11">
        <v>119</v>
      </c>
      <c r="B120" s="11" t="s">
        <v>846</v>
      </c>
      <c r="C120" s="11"/>
      <c r="D120" s="11"/>
      <c r="E120" s="11"/>
      <c r="F120" s="13">
        <f>COUNTIF(Day_Locations!$D:$D,A120)</f>
      </c>
    </row>
    <row r="121" ht="15" customHeight="1" spans="1:6" x14ac:dyDescent="0.25">
      <c r="A121" s="11">
        <v>120</v>
      </c>
      <c r="B121" s="11" t="s">
        <v>847</v>
      </c>
      <c r="C121" s="11"/>
      <c r="D121" s="11"/>
      <c r="E121" s="11"/>
      <c r="F121" s="13">
        <f>COUNTIF(Day_Locations!$D:$D,A121)</f>
      </c>
    </row>
    <row r="122" ht="15" customHeight="1" spans="1:6" x14ac:dyDescent="0.25">
      <c r="A122" s="11">
        <v>121</v>
      </c>
      <c r="B122" s="11" t="s">
        <v>848</v>
      </c>
      <c r="C122" s="11"/>
      <c r="D122" s="11"/>
      <c r="E122" s="11"/>
      <c r="F122" s="13">
        <f>COUNTIF(Day_Locations!$D:$D,A122)</f>
      </c>
    </row>
    <row r="123" ht="15" customHeight="1" spans="1:6" x14ac:dyDescent="0.25">
      <c r="A123" s="11">
        <v>122</v>
      </c>
      <c r="B123" s="11" t="s">
        <v>849</v>
      </c>
      <c r="C123" s="11"/>
      <c r="D123" s="11"/>
      <c r="E123" s="11"/>
      <c r="F123" s="13">
        <f>COUNTIF(Day_Locations!$D:$D,A123)</f>
      </c>
    </row>
    <row r="124" ht="15" customHeight="1" spans="1:6" x14ac:dyDescent="0.25">
      <c r="A124" s="11">
        <v>123</v>
      </c>
      <c r="B124" s="11" t="s">
        <v>850</v>
      </c>
      <c r="C124" s="11"/>
      <c r="D124" s="11"/>
      <c r="E124" s="11"/>
      <c r="F124" s="13">
        <f>COUNTIF(Day_Locations!$D:$D,A124)</f>
      </c>
    </row>
    <row r="125" ht="15" customHeight="1" spans="1:6" x14ac:dyDescent="0.25">
      <c r="A125" s="11">
        <v>124</v>
      </c>
      <c r="B125" s="11" t="s">
        <v>851</v>
      </c>
      <c r="C125" s="11"/>
      <c r="D125" s="11"/>
      <c r="E125" s="11"/>
      <c r="F125" s="13">
        <f>COUNTIF(Day_Locations!$D:$D,A125)</f>
      </c>
    </row>
    <row r="126" ht="15" customHeight="1" spans="1:6" x14ac:dyDescent="0.25">
      <c r="A126" s="11">
        <v>125</v>
      </c>
      <c r="B126" s="11" t="s">
        <v>852</v>
      </c>
      <c r="C126" s="11"/>
      <c r="D126" s="11"/>
      <c r="E126" s="11"/>
      <c r="F126" s="13">
        <f>COUNTIF(Day_Locations!$D:$D,A126)</f>
      </c>
    </row>
    <row r="127" ht="15" customHeight="1" spans="1:6" x14ac:dyDescent="0.25">
      <c r="A127" s="11">
        <v>126</v>
      </c>
      <c r="B127" s="11" t="s">
        <v>853</v>
      </c>
      <c r="C127" s="11"/>
      <c r="D127" s="11"/>
      <c r="E127" s="11"/>
      <c r="F127" s="13">
        <f>COUNTIF(Day_Locations!$D:$D,A127)</f>
      </c>
    </row>
    <row r="128" ht="15" customHeight="1" spans="1:6" x14ac:dyDescent="0.25">
      <c r="A128" s="11">
        <v>127</v>
      </c>
      <c r="B128" s="11" t="s">
        <v>854</v>
      </c>
      <c r="C128" s="11"/>
      <c r="D128" s="11"/>
      <c r="E128" s="11"/>
      <c r="F128" s="13">
        <f>COUNTIF(Day_Locations!$D:$D,A128)</f>
      </c>
    </row>
    <row r="129" ht="15" customHeight="1" spans="1:6" x14ac:dyDescent="0.25">
      <c r="A129" s="11">
        <v>128</v>
      </c>
      <c r="B129" s="11" t="s">
        <v>855</v>
      </c>
      <c r="C129" s="11"/>
      <c r="D129" s="11"/>
      <c r="E129" s="11"/>
      <c r="F129" s="13">
        <f>COUNTIF(Day_Locations!$D:$D,A129)</f>
      </c>
    </row>
    <row r="130" ht="15" customHeight="1" spans="1:6" x14ac:dyDescent="0.25">
      <c r="A130" s="11">
        <v>129</v>
      </c>
      <c r="B130" s="11" t="s">
        <v>856</v>
      </c>
      <c r="C130" s="11"/>
      <c r="D130" s="11"/>
      <c r="E130" s="11"/>
      <c r="F130" s="13">
        <f>COUNTIF(Day_Locations!$D:$D,A130)</f>
      </c>
    </row>
    <row r="131" ht="15" customHeight="1" spans="1:6" x14ac:dyDescent="0.25">
      <c r="A131" s="11">
        <v>130</v>
      </c>
      <c r="B131" s="11" t="s">
        <v>857</v>
      </c>
      <c r="C131" s="11"/>
      <c r="D131" s="11"/>
      <c r="E131" s="11"/>
      <c r="F131" s="13">
        <f>COUNTIF(Day_Locations!$D:$D,A131)</f>
      </c>
    </row>
    <row r="132" ht="15" customHeight="1" spans="1:6" x14ac:dyDescent="0.25">
      <c r="A132" s="11">
        <v>131</v>
      </c>
      <c r="B132" s="11" t="s">
        <v>858</v>
      </c>
      <c r="C132" s="11"/>
      <c r="D132" s="11"/>
      <c r="E132" s="11"/>
      <c r="F132" s="13">
        <f>COUNTIF(Day_Locations!$D:$D,A132)</f>
      </c>
    </row>
    <row r="133" ht="15" customHeight="1" spans="1:6" x14ac:dyDescent="0.25">
      <c r="A133" s="11">
        <v>132</v>
      </c>
      <c r="B133" s="11" t="s">
        <v>859</v>
      </c>
      <c r="C133" s="11"/>
      <c r="D133" s="11"/>
      <c r="E133" s="11"/>
      <c r="F133" s="13">
        <f>COUNTIF(Day_Locations!$D:$D,A133)</f>
      </c>
    </row>
    <row r="134" ht="15" customHeight="1" spans="1:6" x14ac:dyDescent="0.25">
      <c r="A134" s="11">
        <v>133</v>
      </c>
      <c r="B134" s="11" t="s">
        <v>860</v>
      </c>
      <c r="C134" s="11"/>
      <c r="D134" s="11"/>
      <c r="E134" s="11"/>
      <c r="F134" s="13">
        <f>COUNTIF(Day_Locations!$D:$D,A134)</f>
      </c>
    </row>
    <row r="135" ht="15" customHeight="1" spans="1:6" x14ac:dyDescent="0.25">
      <c r="A135" s="11">
        <v>134</v>
      </c>
      <c r="B135" s="11" t="s">
        <v>861</v>
      </c>
      <c r="C135" s="11"/>
      <c r="D135" s="11"/>
      <c r="E135" s="11"/>
      <c r="F135" s="13">
        <f>COUNTIF(Day_Locations!$D:$D,A135)</f>
      </c>
    </row>
    <row r="136" ht="15" customHeight="1" spans="1:6" x14ac:dyDescent="0.25">
      <c r="A136" s="11">
        <v>135</v>
      </c>
      <c r="B136" s="11" t="s">
        <v>862</v>
      </c>
      <c r="C136" s="11"/>
      <c r="D136" s="11"/>
      <c r="E136" s="11"/>
      <c r="F136" s="13">
        <f>COUNTIF(Day_Locations!$D:$D,A136)</f>
      </c>
    </row>
    <row r="137" ht="15" customHeight="1" spans="1:6" x14ac:dyDescent="0.25">
      <c r="A137" s="11">
        <v>136</v>
      </c>
      <c r="B137" s="11" t="s">
        <v>863</v>
      </c>
      <c r="C137" s="11"/>
      <c r="D137" s="11"/>
      <c r="E137" s="11"/>
      <c r="F137" s="13">
        <f>COUNTIF(Day_Locations!$D:$D,A137)</f>
      </c>
    </row>
    <row r="138" ht="15" customHeight="1" spans="1:6" x14ac:dyDescent="0.25">
      <c r="A138" s="11">
        <v>137</v>
      </c>
      <c r="B138" s="11" t="s">
        <v>864</v>
      </c>
      <c r="C138" s="11"/>
      <c r="D138" s="11"/>
      <c r="E138" s="11"/>
      <c r="F138" s="13">
        <f>COUNTIF(Day_Locations!$D:$D,A138)</f>
      </c>
    </row>
    <row r="139" ht="15" customHeight="1" spans="1:6" x14ac:dyDescent="0.25">
      <c r="A139" s="11">
        <v>138</v>
      </c>
      <c r="B139" s="11" t="s">
        <v>865</v>
      </c>
      <c r="C139" s="11"/>
      <c r="D139" s="11"/>
      <c r="E139" s="11"/>
      <c r="F139" s="13">
        <f>COUNTIF(Day_Locations!$D:$D,A139)</f>
      </c>
    </row>
    <row r="140" ht="15" customHeight="1" spans="1:6" x14ac:dyDescent="0.25">
      <c r="A140" s="11">
        <v>139</v>
      </c>
      <c r="B140" s="11" t="s">
        <v>866</v>
      </c>
      <c r="C140" s="11"/>
      <c r="D140" s="11"/>
      <c r="E140" s="11"/>
      <c r="F140" s="13">
        <f>COUNTIF(Day_Locations!$D:$D,A140)</f>
      </c>
    </row>
    <row r="141" ht="15" customHeight="1" spans="1:6" x14ac:dyDescent="0.25">
      <c r="A141" s="11">
        <v>140</v>
      </c>
      <c r="B141" s="11" t="s">
        <v>867</v>
      </c>
      <c r="C141" s="11"/>
      <c r="D141" s="11"/>
      <c r="E141" s="11"/>
      <c r="F141" s="13">
        <f>COUNTIF(Day_Locations!$D:$D,A141)</f>
      </c>
    </row>
    <row r="142" ht="15" customHeight="1" spans="1:6" x14ac:dyDescent="0.25">
      <c r="A142" s="11">
        <v>141</v>
      </c>
      <c r="B142" s="11" t="s">
        <v>868</v>
      </c>
      <c r="C142" s="11"/>
      <c r="D142" s="11"/>
      <c r="E142" s="11"/>
      <c r="F142" s="13">
        <f>COUNTIF(Day_Locations!$D:$D,A142)</f>
      </c>
    </row>
    <row r="143" ht="15" customHeight="1" spans="1:6" x14ac:dyDescent="0.25">
      <c r="A143" s="11">
        <v>142</v>
      </c>
      <c r="B143" s="11" t="s">
        <v>869</v>
      </c>
      <c r="C143" s="11"/>
      <c r="D143" s="11"/>
      <c r="E143" s="11"/>
      <c r="F143" s="13">
        <f>COUNTIF(Day_Locations!$D:$D,A143)</f>
      </c>
    </row>
    <row r="144" ht="15" customHeight="1" spans="1:6" x14ac:dyDescent="0.25">
      <c r="A144" s="11">
        <v>143</v>
      </c>
      <c r="B144" s="11" t="s">
        <v>870</v>
      </c>
      <c r="C144" s="11"/>
      <c r="D144" s="11"/>
      <c r="E144" s="11"/>
      <c r="F144" s="13">
        <f>COUNTIF(Day_Locations!$D:$D,A144)</f>
      </c>
    </row>
    <row r="145" ht="15" customHeight="1" spans="1:6" x14ac:dyDescent="0.25">
      <c r="A145" s="11">
        <v>144</v>
      </c>
      <c r="B145" s="11" t="s">
        <v>871</v>
      </c>
      <c r="C145" s="11"/>
      <c r="D145" s="11"/>
      <c r="E145" s="11"/>
      <c r="F145" s="13">
        <f>COUNTIF(Day_Locations!$D:$D,A145)</f>
      </c>
    </row>
    <row r="146" ht="15" customHeight="1" spans="1:6" x14ac:dyDescent="0.25">
      <c r="A146" s="11">
        <v>145</v>
      </c>
      <c r="B146" s="11" t="s">
        <v>872</v>
      </c>
      <c r="C146" s="11"/>
      <c r="D146" s="11"/>
      <c r="E146" s="11"/>
      <c r="F146" s="13">
        <f>COUNTIF(Day_Locations!$D:$D,A146)</f>
      </c>
    </row>
    <row r="147" ht="15" customHeight="1" spans="1:6" x14ac:dyDescent="0.25">
      <c r="A147" s="11">
        <v>146</v>
      </c>
      <c r="B147" s="11" t="s">
        <v>873</v>
      </c>
      <c r="C147" s="11"/>
      <c r="D147" s="11"/>
      <c r="E147" s="11"/>
      <c r="F147" s="13">
        <f>COUNTIF(Day_Locations!$D:$D,A147)</f>
      </c>
    </row>
    <row r="148" ht="15" customHeight="1" spans="1:6" x14ac:dyDescent="0.25">
      <c r="A148" s="11">
        <v>147</v>
      </c>
      <c r="B148" s="11" t="s">
        <v>874</v>
      </c>
      <c r="C148" s="11"/>
      <c r="D148" s="11"/>
      <c r="E148" s="11"/>
      <c r="F148" s="13">
        <f>COUNTIF(Day_Locations!$D:$D,A148)</f>
      </c>
    </row>
    <row r="149" ht="15" customHeight="1" spans="1:6" x14ac:dyDescent="0.25">
      <c r="A149" s="11">
        <v>148</v>
      </c>
      <c r="B149" s="11" t="s">
        <v>875</v>
      </c>
      <c r="C149" s="11"/>
      <c r="D149" s="11"/>
      <c r="E149" s="11"/>
      <c r="F149" s="13">
        <f>COUNTIF(Day_Locations!$D:$D,A149)</f>
      </c>
    </row>
    <row r="150" ht="15" customHeight="1" spans="1:6" x14ac:dyDescent="0.25">
      <c r="A150" s="11">
        <v>149</v>
      </c>
      <c r="B150" s="11" t="s">
        <v>876</v>
      </c>
      <c r="C150" s="11"/>
      <c r="D150" s="11"/>
      <c r="E150" s="11"/>
      <c r="F150" s="13">
        <f>COUNTIF(Day_Locations!$D:$D,A150)</f>
      </c>
    </row>
    <row r="151" ht="15" customHeight="1" spans="1:6" x14ac:dyDescent="0.25">
      <c r="A151" s="11">
        <v>150</v>
      </c>
      <c r="B151" s="11" t="s">
        <v>877</v>
      </c>
      <c r="C151" s="11"/>
      <c r="D151" s="11"/>
      <c r="E151" s="11"/>
      <c r="F151" s="13">
        <f>COUNTIF(Day_Locations!$D:$D,A151)</f>
      </c>
    </row>
    <row r="152" ht="15" customHeight="1" spans="1:6" x14ac:dyDescent="0.25">
      <c r="A152" s="11">
        <v>151</v>
      </c>
      <c r="B152" s="11" t="s">
        <v>878</v>
      </c>
      <c r="C152" s="11"/>
      <c r="D152" s="11"/>
      <c r="E152" s="11"/>
      <c r="F152" s="13">
        <f>COUNTIF(Day_Locations!$D:$D,A152)</f>
      </c>
    </row>
    <row r="153" ht="15" customHeight="1" spans="1:6" x14ac:dyDescent="0.25">
      <c r="A153" s="11">
        <v>152</v>
      </c>
      <c r="B153" s="11" t="s">
        <v>879</v>
      </c>
      <c r="C153" s="11"/>
      <c r="D153" s="11"/>
      <c r="E153" s="11"/>
      <c r="F153" s="13">
        <f>COUNTIF(Day_Locations!$D:$D,A153)</f>
      </c>
    </row>
    <row r="154" ht="15" customHeight="1" spans="1:6" x14ac:dyDescent="0.25">
      <c r="A154" s="11">
        <v>153</v>
      </c>
      <c r="B154" s="11" t="s">
        <v>880</v>
      </c>
      <c r="C154" s="11"/>
      <c r="D154" s="11"/>
      <c r="E154" s="11"/>
      <c r="F154" s="13">
        <f>COUNTIF(Day_Locations!$D:$D,A154)</f>
      </c>
    </row>
    <row r="155" ht="15" customHeight="1" spans="1:6" x14ac:dyDescent="0.25">
      <c r="A155" s="11">
        <v>154</v>
      </c>
      <c r="B155" s="11" t="s">
        <v>881</v>
      </c>
      <c r="C155" s="11"/>
      <c r="D155" s="11"/>
      <c r="E155" s="11"/>
      <c r="F155" s="13">
        <f>COUNTIF(Day_Locations!$D:$D,A155)</f>
      </c>
    </row>
    <row r="156" ht="15" customHeight="1" spans="1:6" x14ac:dyDescent="0.25">
      <c r="A156" s="11">
        <v>155</v>
      </c>
      <c r="B156" s="11" t="s">
        <v>882</v>
      </c>
      <c r="C156" s="11"/>
      <c r="D156" s="11"/>
      <c r="E156" s="11"/>
      <c r="F156" s="13">
        <f>COUNTIF(Day_Locations!$D:$D,A156)</f>
      </c>
    </row>
    <row r="157" ht="15" customHeight="1" spans="1:6" x14ac:dyDescent="0.25">
      <c r="A157" s="11">
        <v>156</v>
      </c>
      <c r="B157" s="11" t="s">
        <v>883</v>
      </c>
      <c r="C157" s="11"/>
      <c r="D157" s="11"/>
      <c r="E157" s="11"/>
      <c r="F157" s="13">
        <f>COUNTIF(Day_Locations!$D:$D,A157)</f>
      </c>
    </row>
    <row r="158" ht="15" customHeight="1" spans="1:6" x14ac:dyDescent="0.25">
      <c r="A158" s="11">
        <v>157</v>
      </c>
      <c r="B158" s="11" t="s">
        <v>884</v>
      </c>
      <c r="C158" s="11"/>
      <c r="D158" s="11"/>
      <c r="E158" s="11"/>
      <c r="F158" s="13">
        <f>COUNTIF(Day_Locations!$D:$D,A158)</f>
      </c>
    </row>
    <row r="159" ht="15" customHeight="1" spans="1:6" x14ac:dyDescent="0.25">
      <c r="A159" s="11">
        <v>158</v>
      </c>
      <c r="B159" s="11" t="s">
        <v>885</v>
      </c>
      <c r="C159" s="11"/>
      <c r="D159" s="11"/>
      <c r="E159" s="11"/>
      <c r="F159" s="13">
        <f>COUNTIF(Day_Locations!$D:$D,A159)</f>
      </c>
    </row>
    <row r="160" ht="15" customHeight="1" spans="1:6" x14ac:dyDescent="0.25">
      <c r="A160" s="11">
        <v>159</v>
      </c>
      <c r="B160" s="11" t="s">
        <v>886</v>
      </c>
      <c r="C160" s="11"/>
      <c r="D160" s="11"/>
      <c r="E160" s="11"/>
      <c r="F160" s="13">
        <f>COUNTIF(Day_Locations!$D:$D,A160)</f>
      </c>
    </row>
    <row r="161" ht="15" customHeight="1" spans="1:6" x14ac:dyDescent="0.25">
      <c r="A161" s="11">
        <v>160</v>
      </c>
      <c r="B161" s="11" t="s">
        <v>887</v>
      </c>
      <c r="C161" s="11"/>
      <c r="D161" s="11"/>
      <c r="E161" s="11"/>
      <c r="F161" s="13">
        <f>COUNTIF(Day_Locations!$D:$D,A161)</f>
      </c>
    </row>
    <row r="162" ht="15" customHeight="1" spans="1:6" x14ac:dyDescent="0.25">
      <c r="A162" s="11">
        <v>161</v>
      </c>
      <c r="B162" s="11" t="s">
        <v>888</v>
      </c>
      <c r="C162" s="11"/>
      <c r="D162" s="11"/>
      <c r="E162" s="11"/>
      <c r="F162" s="13">
        <f>COUNTIF(Day_Locations!$D:$D,A162)</f>
      </c>
    </row>
    <row r="163" ht="15" customHeight="1" spans="1:6" x14ac:dyDescent="0.25">
      <c r="A163" s="11">
        <v>162</v>
      </c>
      <c r="B163" s="11" t="s">
        <v>889</v>
      </c>
      <c r="C163" s="11"/>
      <c r="D163" s="11"/>
      <c r="E163" s="11"/>
      <c r="F163" s="13">
        <f>COUNTIF(Day_Locations!$D:$D,A163)</f>
      </c>
    </row>
    <row r="164" ht="15" customHeight="1" spans="1:6" x14ac:dyDescent="0.25">
      <c r="A164" s="11">
        <v>163</v>
      </c>
      <c r="B164" s="11" t="s">
        <v>890</v>
      </c>
      <c r="C164" s="11"/>
      <c r="D164" s="11"/>
      <c r="E164" s="11"/>
      <c r="F164" s="13">
        <f>COUNTIF(Day_Locations!$D:$D,A164)</f>
      </c>
    </row>
    <row r="165" ht="15" customHeight="1" spans="1:6" x14ac:dyDescent="0.25">
      <c r="A165" s="11">
        <v>164</v>
      </c>
      <c r="B165" s="11" t="s">
        <v>891</v>
      </c>
      <c r="C165" s="11"/>
      <c r="D165" s="11"/>
      <c r="E165" s="11"/>
      <c r="F165" s="13">
        <f>COUNTIF(Day_Locations!$D:$D,A165)</f>
      </c>
    </row>
    <row r="166" ht="15" customHeight="1" spans="1:6" x14ac:dyDescent="0.25">
      <c r="A166" s="11">
        <v>165</v>
      </c>
      <c r="B166" s="11" t="s">
        <v>892</v>
      </c>
      <c r="C166" s="11"/>
      <c r="D166" s="11"/>
      <c r="E166" s="11"/>
      <c r="F166" s="13">
        <f>COUNTIF(Day_Locations!$D:$D,A166)</f>
      </c>
    </row>
    <row r="167" ht="15" customHeight="1" spans="1:6" x14ac:dyDescent="0.25">
      <c r="A167" s="11">
        <v>166</v>
      </c>
      <c r="B167" s="11" t="s">
        <v>893</v>
      </c>
      <c r="C167" s="11"/>
      <c r="D167" s="11"/>
      <c r="E167" s="11"/>
      <c r="F167" s="13">
        <f>COUNTIF(Day_Locations!$D:$D,A167)</f>
      </c>
    </row>
    <row r="168" ht="15" customHeight="1" spans="1:6" x14ac:dyDescent="0.25">
      <c r="A168" s="11">
        <v>167</v>
      </c>
      <c r="B168" s="11" t="s">
        <v>894</v>
      </c>
      <c r="C168" s="11"/>
      <c r="D168" s="11"/>
      <c r="E168" s="11"/>
      <c r="F168" s="13">
        <f>COUNTIF(Day_Locations!$D:$D,A168)</f>
      </c>
    </row>
    <row r="169" ht="15" customHeight="1" spans="1:6" x14ac:dyDescent="0.25">
      <c r="A169" s="11">
        <v>168</v>
      </c>
      <c r="B169" s="11" t="s">
        <v>895</v>
      </c>
      <c r="C169" s="11"/>
      <c r="D169" s="11"/>
      <c r="E169" s="11"/>
      <c r="F169" s="13">
        <f>COUNTIF(Day_Locations!$D:$D,A169)</f>
      </c>
    </row>
    <row r="170" ht="15" customHeight="1" spans="1:6" x14ac:dyDescent="0.25">
      <c r="A170" s="11">
        <v>169</v>
      </c>
      <c r="B170" s="11" t="s">
        <v>896</v>
      </c>
      <c r="C170" s="11"/>
      <c r="D170" s="11"/>
      <c r="E170" s="11"/>
      <c r="F170" s="13">
        <f>COUNTIF(Day_Locations!$D:$D,A170)</f>
      </c>
    </row>
    <row r="171" ht="15" customHeight="1" spans="1:6" x14ac:dyDescent="0.25">
      <c r="A171" s="11">
        <v>170</v>
      </c>
      <c r="B171" s="11" t="s">
        <v>897</v>
      </c>
      <c r="C171" s="11"/>
      <c r="D171" s="11"/>
      <c r="E171" s="11"/>
      <c r="F171" s="13">
        <f>COUNTIF(Day_Locations!$D:$D,A171)</f>
      </c>
    </row>
    <row r="172" ht="15" customHeight="1" spans="1:6" x14ac:dyDescent="0.25">
      <c r="A172" s="11">
        <v>171</v>
      </c>
      <c r="B172" s="11" t="s">
        <v>898</v>
      </c>
      <c r="C172" s="11"/>
      <c r="D172" s="11"/>
      <c r="E172" s="11"/>
      <c r="F172" s="13">
        <f>COUNTIF(Day_Locations!$D:$D,A172)</f>
      </c>
    </row>
    <row r="173" ht="15" customHeight="1" spans="1:6" x14ac:dyDescent="0.25">
      <c r="A173" s="11">
        <v>172</v>
      </c>
      <c r="B173" s="11" t="s">
        <v>899</v>
      </c>
      <c r="C173" s="11"/>
      <c r="D173" s="11"/>
      <c r="E173" s="11"/>
      <c r="F173" s="13">
        <f>COUNTIF(Day_Locations!$D:$D,A173)</f>
      </c>
    </row>
    <row r="174" ht="15" customHeight="1" spans="1:6" x14ac:dyDescent="0.25">
      <c r="A174" s="11">
        <v>173</v>
      </c>
      <c r="B174" s="11" t="s">
        <v>900</v>
      </c>
      <c r="C174" s="11"/>
      <c r="D174" s="11"/>
      <c r="E174" s="11"/>
      <c r="F174" s="13">
        <f>COUNTIF(Day_Locations!$D:$D,A174)</f>
      </c>
    </row>
    <row r="175" ht="15" customHeight="1" spans="1:6" x14ac:dyDescent="0.25">
      <c r="A175" s="11">
        <v>174</v>
      </c>
      <c r="B175" s="11" t="s">
        <v>901</v>
      </c>
      <c r="C175" s="11"/>
      <c r="D175" s="11"/>
      <c r="E175" s="11"/>
      <c r="F175" s="13">
        <f>COUNTIF(Day_Locations!$D:$D,A175)</f>
      </c>
    </row>
    <row r="176" ht="15" customHeight="1" spans="1:6" x14ac:dyDescent="0.25">
      <c r="A176" s="11">
        <v>175</v>
      </c>
      <c r="B176" s="11" t="s">
        <v>902</v>
      </c>
      <c r="C176" s="11"/>
      <c r="D176" s="11"/>
      <c r="E176" s="11"/>
      <c r="F176" s="13">
        <f>COUNTIF(Day_Locations!$D:$D,A176)</f>
      </c>
    </row>
    <row r="177" ht="15" customHeight="1" spans="1:6" x14ac:dyDescent="0.25">
      <c r="A177" s="11">
        <v>176</v>
      </c>
      <c r="B177" s="11" t="s">
        <v>903</v>
      </c>
      <c r="C177" s="11"/>
      <c r="D177" s="11"/>
      <c r="E177" s="11"/>
      <c r="F177" s="13">
        <f>COUNTIF(Day_Locations!$D:$D,A177)</f>
      </c>
    </row>
    <row r="178" ht="15" customHeight="1" spans="1:6" x14ac:dyDescent="0.25">
      <c r="A178" s="11">
        <v>177</v>
      </c>
      <c r="B178" s="11" t="s">
        <v>904</v>
      </c>
      <c r="C178" s="11"/>
      <c r="D178" s="11"/>
      <c r="E178" s="11"/>
      <c r="F178" s="13">
        <f>COUNTIF(Day_Locations!$D:$D,A178)</f>
      </c>
    </row>
    <row r="179" ht="15" customHeight="1" spans="1:6" x14ac:dyDescent="0.25">
      <c r="A179" s="11">
        <v>178</v>
      </c>
      <c r="B179" s="11" t="s">
        <v>905</v>
      </c>
      <c r="C179" s="11"/>
      <c r="D179" s="11"/>
      <c r="E179" s="11"/>
      <c r="F179" s="13">
        <f>COUNTIF(Day_Locations!$D:$D,A179)</f>
      </c>
    </row>
    <row r="180" ht="15" customHeight="1" spans="1:6" x14ac:dyDescent="0.25">
      <c r="A180" s="11">
        <v>179</v>
      </c>
      <c r="B180" s="11" t="s">
        <v>906</v>
      </c>
      <c r="C180" s="11"/>
      <c r="D180" s="11"/>
      <c r="E180" s="11"/>
      <c r="F180" s="13">
        <f>COUNTIF(Day_Locations!$D:$D,A180)</f>
      </c>
    </row>
    <row r="181" ht="15" customHeight="1" spans="1:6" x14ac:dyDescent="0.25">
      <c r="A181" s="11">
        <v>180</v>
      </c>
      <c r="B181" s="11" t="s">
        <v>907</v>
      </c>
      <c r="C181" s="11"/>
      <c r="D181" s="11"/>
      <c r="E181" s="11"/>
      <c r="F181" s="13">
        <f>COUNTIF(Day_Locations!$D:$D,A181)</f>
      </c>
    </row>
    <row r="182" ht="15" customHeight="1" spans="1:6" x14ac:dyDescent="0.25">
      <c r="A182" s="11">
        <v>181</v>
      </c>
      <c r="B182" s="11" t="s">
        <v>908</v>
      </c>
      <c r="C182" s="11"/>
      <c r="D182" s="11"/>
      <c r="E182" s="11"/>
      <c r="F182" s="13">
        <f>COUNTIF(Day_Locations!$D:$D,A182)</f>
      </c>
    </row>
    <row r="183" ht="15" customHeight="1" spans="1:6" x14ac:dyDescent="0.25">
      <c r="A183" s="11">
        <v>182</v>
      </c>
      <c r="B183" s="11" t="s">
        <v>909</v>
      </c>
      <c r="C183" s="11"/>
      <c r="D183" s="11"/>
      <c r="E183" s="11"/>
      <c r="F183" s="13">
        <f>COUNTIF(Day_Locations!$D:$D,A183)</f>
      </c>
    </row>
    <row r="184" ht="15" customHeight="1" spans="1:6" x14ac:dyDescent="0.25">
      <c r="A184" s="11">
        <v>183</v>
      </c>
      <c r="B184" s="11" t="s">
        <v>910</v>
      </c>
      <c r="C184" s="11"/>
      <c r="D184" s="11"/>
      <c r="E184" s="11"/>
      <c r="F184" s="13">
        <f>COUNTIF(Day_Locations!$D:$D,A184)</f>
      </c>
    </row>
    <row r="185" ht="15" customHeight="1" spans="1:6" x14ac:dyDescent="0.25">
      <c r="A185" s="11">
        <v>184</v>
      </c>
      <c r="B185" s="11" t="s">
        <v>911</v>
      </c>
      <c r="C185" s="11"/>
      <c r="D185" s="11"/>
      <c r="E185" s="11"/>
      <c r="F185" s="13">
        <f>COUNTIF(Day_Locations!$D:$D,A185)</f>
      </c>
    </row>
    <row r="186" ht="15" customHeight="1" spans="1:6" x14ac:dyDescent="0.25">
      <c r="A186" s="11">
        <v>185</v>
      </c>
      <c r="B186" s="11" t="s">
        <v>912</v>
      </c>
      <c r="C186" s="11"/>
      <c r="D186" s="11"/>
      <c r="E186" s="11"/>
      <c r="F186" s="13">
        <f>COUNTIF(Day_Locations!$D:$D,A186)</f>
      </c>
    </row>
    <row r="187" ht="15" customHeight="1" spans="1:6" x14ac:dyDescent="0.25">
      <c r="A187" s="11">
        <v>186</v>
      </c>
      <c r="B187" s="11" t="s">
        <v>913</v>
      </c>
      <c r="C187" s="11"/>
      <c r="D187" s="11"/>
      <c r="E187" s="11"/>
      <c r="F187" s="13">
        <f>COUNTIF(Day_Locations!$D:$D,A187)</f>
      </c>
    </row>
    <row r="188" ht="15" customHeight="1" spans="1:6" x14ac:dyDescent="0.25">
      <c r="A188" s="11">
        <v>187</v>
      </c>
      <c r="B188" s="11" t="s">
        <v>914</v>
      </c>
      <c r="C188" s="11"/>
      <c r="D188" s="11"/>
      <c r="E188" s="11"/>
      <c r="F188" s="13">
        <f>COUNTIF(Day_Locations!$D:$D,A188)</f>
      </c>
    </row>
    <row r="189" ht="15" customHeight="1" spans="1:6" x14ac:dyDescent="0.25">
      <c r="A189" s="11">
        <v>188</v>
      </c>
      <c r="B189" s="11" t="s">
        <v>915</v>
      </c>
      <c r="C189" s="11"/>
      <c r="D189" s="11"/>
      <c r="E189" s="11"/>
      <c r="F189" s="13">
        <f>COUNTIF(Day_Locations!$D:$D,A189)</f>
      </c>
    </row>
    <row r="190" ht="15" customHeight="1" spans="1:6" x14ac:dyDescent="0.25">
      <c r="A190" s="11">
        <v>189</v>
      </c>
      <c r="B190" s="11" t="s">
        <v>916</v>
      </c>
      <c r="C190" s="11"/>
      <c r="D190" s="11"/>
      <c r="E190" s="11"/>
      <c r="F190" s="13">
        <f>COUNTIF(Day_Locations!$D:$D,A190)</f>
      </c>
    </row>
    <row r="191" ht="15" customHeight="1" spans="1:6" x14ac:dyDescent="0.25">
      <c r="A191" s="11">
        <v>190</v>
      </c>
      <c r="B191" s="11" t="s">
        <v>917</v>
      </c>
      <c r="C191" s="11"/>
      <c r="D191" s="11"/>
      <c r="E191" s="11"/>
      <c r="F191" s="13">
        <f>COUNTIF(Day_Locations!$D:$D,A191)</f>
      </c>
    </row>
    <row r="192" ht="15" customHeight="1" spans="1:6" x14ac:dyDescent="0.25">
      <c r="A192" s="11">
        <v>191</v>
      </c>
      <c r="B192" s="11" t="s">
        <v>918</v>
      </c>
      <c r="C192" s="11"/>
      <c r="D192" s="11"/>
      <c r="E192" s="11"/>
      <c r="F192" s="13">
        <f>COUNTIF(Day_Locations!$D:$D,A192)</f>
      </c>
    </row>
    <row r="193" ht="15" customHeight="1" spans="1:6" x14ac:dyDescent="0.25">
      <c r="A193" s="11">
        <v>192</v>
      </c>
      <c r="B193" s="11" t="s">
        <v>919</v>
      </c>
      <c r="C193" s="11"/>
      <c r="D193" s="11"/>
      <c r="E193" s="11"/>
      <c r="F193" s="13">
        <f>COUNTIF(Day_Locations!$D:$D,A193)</f>
      </c>
    </row>
    <row r="194" ht="15" customHeight="1" spans="1:6" x14ac:dyDescent="0.25">
      <c r="A194" s="11">
        <v>193</v>
      </c>
      <c r="B194" s="11" t="s">
        <v>920</v>
      </c>
      <c r="C194" s="11"/>
      <c r="D194" s="11"/>
      <c r="E194" s="11"/>
      <c r="F194" s="13">
        <f>COUNTIF(Day_Locations!$D:$D,A194)</f>
      </c>
    </row>
    <row r="195" ht="15" customHeight="1" spans="1:6" x14ac:dyDescent="0.25">
      <c r="A195" s="11">
        <v>194</v>
      </c>
      <c r="B195" s="11" t="s">
        <v>921</v>
      </c>
      <c r="C195" s="11"/>
      <c r="D195" s="11"/>
      <c r="E195" s="11"/>
      <c r="F195" s="13">
        <f>COUNTIF(Day_Locations!$D:$D,A195)</f>
      </c>
    </row>
    <row r="196" ht="15" customHeight="1" spans="1:6" x14ac:dyDescent="0.25">
      <c r="A196" s="11">
        <v>195</v>
      </c>
      <c r="B196" s="11" t="s">
        <v>922</v>
      </c>
      <c r="C196" s="11"/>
      <c r="D196" s="11"/>
      <c r="E196" s="11"/>
      <c r="F196" s="13">
        <f>COUNTIF(Day_Locations!$D:$D,A196)</f>
      </c>
    </row>
    <row r="197" ht="15" customHeight="1" spans="1:6" x14ac:dyDescent="0.25">
      <c r="A197" s="11">
        <v>196</v>
      </c>
      <c r="B197" s="11" t="s">
        <v>923</v>
      </c>
      <c r="C197" s="11"/>
      <c r="D197" s="11"/>
      <c r="E197" s="11"/>
      <c r="F197" s="13">
        <f>COUNTIF(Day_Locations!$D:$D,A197)</f>
      </c>
    </row>
    <row r="198" ht="15" customHeight="1" spans="1:6" x14ac:dyDescent="0.25">
      <c r="A198" s="11">
        <v>197</v>
      </c>
      <c r="B198" s="11" t="s">
        <v>924</v>
      </c>
      <c r="C198" s="11"/>
      <c r="D198" s="11"/>
      <c r="E198" s="11"/>
      <c r="F198" s="13">
        <f>COUNTIF(Day_Locations!$D:$D,A198)</f>
      </c>
    </row>
    <row r="199" ht="15" customHeight="1" spans="1:6" x14ac:dyDescent="0.25">
      <c r="A199" s="11">
        <v>198</v>
      </c>
      <c r="B199" s="11" t="s">
        <v>925</v>
      </c>
      <c r="C199" s="11"/>
      <c r="D199" s="11"/>
      <c r="E199" s="11"/>
      <c r="F199" s="13">
        <f>COUNTIF(Day_Locations!$D:$D,A199)</f>
      </c>
    </row>
    <row r="200" ht="15" customHeight="1" spans="1:6" x14ac:dyDescent="0.25">
      <c r="A200" s="11">
        <v>199</v>
      </c>
      <c r="B200" s="11" t="s">
        <v>926</v>
      </c>
      <c r="C200" s="11"/>
      <c r="D200" s="11"/>
      <c r="E200" s="11"/>
      <c r="F200" s="13">
        <f>COUNTIF(Day_Locations!$D:$D,A200)</f>
      </c>
    </row>
    <row r="201" ht="15" customHeight="1" spans="1:6" x14ac:dyDescent="0.25">
      <c r="A201" s="11">
        <v>200</v>
      </c>
      <c r="B201" s="11" t="s">
        <v>927</v>
      </c>
      <c r="C201" s="11"/>
      <c r="D201" s="11"/>
      <c r="E201" s="11"/>
      <c r="F201" s="13">
        <f>COUNTIF(Day_Locations!$D:$D,A201)</f>
      </c>
    </row>
    <row r="202" ht="15" customHeight="1" spans="1:6" x14ac:dyDescent="0.25">
      <c r="A202" s="11">
        <v>201</v>
      </c>
      <c r="B202" s="11" t="s">
        <v>928</v>
      </c>
      <c r="C202" s="11"/>
      <c r="D202" s="11"/>
      <c r="E202" s="11"/>
      <c r="F202" s="13">
        <f>COUNTIF(Day_Locations!$D:$D,A202)</f>
      </c>
    </row>
    <row r="203" ht="15" customHeight="1" spans="1:6" x14ac:dyDescent="0.25">
      <c r="A203" s="11">
        <v>202</v>
      </c>
      <c r="B203" s="11" t="s">
        <v>929</v>
      </c>
      <c r="C203" s="11"/>
      <c r="D203" s="11"/>
      <c r="E203" s="11"/>
      <c r="F203" s="13">
        <f>COUNTIF(Day_Locations!$D:$D,A203)</f>
      </c>
    </row>
    <row r="204" ht="15" customHeight="1" spans="1:6" x14ac:dyDescent="0.25">
      <c r="A204" s="11">
        <v>203</v>
      </c>
      <c r="B204" s="11" t="s">
        <v>930</v>
      </c>
      <c r="C204" s="11"/>
      <c r="D204" s="11"/>
      <c r="E204" s="11"/>
      <c r="F204" s="13">
        <f>COUNTIF(Day_Locations!$D:$D,A204)</f>
      </c>
    </row>
    <row r="205" ht="15" customHeight="1" spans="1:6" x14ac:dyDescent="0.25">
      <c r="A205" s="11">
        <v>204</v>
      </c>
      <c r="B205" s="11" t="s">
        <v>931</v>
      </c>
      <c r="C205" s="11"/>
      <c r="D205" s="11"/>
      <c r="E205" s="11"/>
      <c r="F205" s="13">
        <f>COUNTIF(Day_Locations!$D:$D,A205)</f>
      </c>
    </row>
    <row r="206" ht="15" customHeight="1" spans="1:6" x14ac:dyDescent="0.25">
      <c r="A206" s="11">
        <v>205</v>
      </c>
      <c r="B206" s="11" t="s">
        <v>932</v>
      </c>
      <c r="C206" s="11"/>
      <c r="D206" s="11"/>
      <c r="E206" s="11"/>
      <c r="F206" s="13">
        <f>COUNTIF(Day_Locations!$D:$D,A206)</f>
      </c>
    </row>
    <row r="207" ht="15" customHeight="1" spans="1:6" x14ac:dyDescent="0.25">
      <c r="A207" s="11">
        <v>206</v>
      </c>
      <c r="B207" s="11" t="s">
        <v>933</v>
      </c>
      <c r="C207" s="11"/>
      <c r="D207" s="11"/>
      <c r="E207" s="11"/>
      <c r="F207" s="13">
        <f>COUNTIF(Day_Locations!$D:$D,A207)</f>
      </c>
    </row>
    <row r="208" ht="15" customHeight="1" spans="1:6" x14ac:dyDescent="0.25">
      <c r="A208" s="11">
        <v>207</v>
      </c>
      <c r="B208" s="11" t="s">
        <v>934</v>
      </c>
      <c r="C208" s="11"/>
      <c r="D208" s="11"/>
      <c r="E208" s="11"/>
      <c r="F208" s="13">
        <f>COUNTIF(Day_Locations!$D:$D,A208)</f>
      </c>
    </row>
    <row r="209" ht="15" customHeight="1" spans="1:6" x14ac:dyDescent="0.25">
      <c r="A209" s="11">
        <v>208</v>
      </c>
      <c r="B209" s="11" t="s">
        <v>935</v>
      </c>
      <c r="C209" s="11"/>
      <c r="D209" s="11"/>
      <c r="E209" s="11"/>
      <c r="F209" s="13">
        <f>COUNTIF(Day_Locations!$D:$D,A209)</f>
      </c>
    </row>
    <row r="210" ht="15" customHeight="1" spans="1:6" x14ac:dyDescent="0.25">
      <c r="A210" s="11">
        <v>209</v>
      </c>
      <c r="B210" s="11" t="s">
        <v>936</v>
      </c>
      <c r="C210" s="11"/>
      <c r="D210" s="11"/>
      <c r="E210" s="11"/>
      <c r="F210" s="13">
        <f>COUNTIF(Day_Locations!$D:$D,A210)</f>
      </c>
    </row>
    <row r="211" ht="15" customHeight="1" spans="1:6" x14ac:dyDescent="0.25">
      <c r="A211" s="11">
        <v>210</v>
      </c>
      <c r="B211" s="11" t="s">
        <v>937</v>
      </c>
      <c r="C211" s="11"/>
      <c r="D211" s="11"/>
      <c r="E211" s="11"/>
      <c r="F211" s="13">
        <f>COUNTIF(Day_Locations!$D:$D,A211)</f>
      </c>
    </row>
    <row r="212" ht="15" customHeight="1" spans="1:6" x14ac:dyDescent="0.25">
      <c r="A212" s="11">
        <v>211</v>
      </c>
      <c r="B212" s="11" t="s">
        <v>938</v>
      </c>
      <c r="C212" s="11"/>
      <c r="D212" s="11"/>
      <c r="E212" s="11"/>
      <c r="F212" s="13">
        <f>COUNTIF(Day_Locations!$D:$D,A212)</f>
      </c>
    </row>
    <row r="213" ht="15" customHeight="1" spans="1:6" x14ac:dyDescent="0.25">
      <c r="A213" s="11">
        <v>212</v>
      </c>
      <c r="B213" s="11" t="s">
        <v>939</v>
      </c>
      <c r="C213" s="11"/>
      <c r="D213" s="11"/>
      <c r="E213" s="11"/>
      <c r="F213" s="13">
        <f>COUNTIF(Day_Locations!$D:$D,A213)</f>
      </c>
    </row>
    <row r="214" ht="15" customHeight="1" spans="1:6" x14ac:dyDescent="0.25">
      <c r="A214" s="11">
        <v>213</v>
      </c>
      <c r="B214" s="11" t="s">
        <v>940</v>
      </c>
      <c r="C214" s="11"/>
      <c r="D214" s="11"/>
      <c r="E214" s="11"/>
      <c r="F214" s="13">
        <f>COUNTIF(Day_Locations!$D:$D,A214)</f>
      </c>
    </row>
    <row r="215" ht="15" customHeight="1" spans="1:6" x14ac:dyDescent="0.25">
      <c r="A215" s="11">
        <v>214</v>
      </c>
      <c r="B215" s="11" t="s">
        <v>941</v>
      </c>
      <c r="C215" s="11"/>
      <c r="D215" s="11"/>
      <c r="E215" s="11"/>
      <c r="F215" s="13">
        <f>COUNTIF(Day_Locations!$D:$D,A215)</f>
      </c>
    </row>
    <row r="216" ht="15" customHeight="1" spans="1:6" x14ac:dyDescent="0.25">
      <c r="A216" s="11">
        <v>215</v>
      </c>
      <c r="B216" s="11" t="s">
        <v>942</v>
      </c>
      <c r="C216" s="11"/>
      <c r="D216" s="11"/>
      <c r="E216" s="11"/>
      <c r="F216" s="13">
        <f>COUNTIF(Day_Locations!$D:$D,A216)</f>
      </c>
    </row>
    <row r="217" ht="15" customHeight="1" spans="1:6" x14ac:dyDescent="0.25">
      <c r="A217" s="11">
        <v>216</v>
      </c>
      <c r="B217" s="11" t="s">
        <v>943</v>
      </c>
      <c r="C217" s="11"/>
      <c r="D217" s="11"/>
      <c r="E217" s="11"/>
      <c r="F217" s="13">
        <f>COUNTIF(Day_Locations!$D:$D,A217)</f>
      </c>
    </row>
    <row r="218" ht="15" customHeight="1" spans="1:6" x14ac:dyDescent="0.25">
      <c r="A218" s="11">
        <v>217</v>
      </c>
      <c r="B218" s="11" t="s">
        <v>944</v>
      </c>
      <c r="C218" s="11"/>
      <c r="D218" s="11"/>
      <c r="E218" s="11"/>
      <c r="F218" s="13">
        <f>COUNTIF(Day_Locations!$D:$D,A218)</f>
      </c>
    </row>
    <row r="219" ht="15" customHeight="1" spans="1:6" x14ac:dyDescent="0.25">
      <c r="A219" s="11">
        <v>218</v>
      </c>
      <c r="B219" s="11" t="s">
        <v>945</v>
      </c>
      <c r="C219" s="11"/>
      <c r="D219" s="11"/>
      <c r="E219" s="11"/>
      <c r="F219" s="13">
        <f>COUNTIF(Day_Locations!$D:$D,A219)</f>
      </c>
    </row>
    <row r="220" ht="15" customHeight="1" spans="1:6" x14ac:dyDescent="0.25">
      <c r="A220" s="11">
        <v>219</v>
      </c>
      <c r="B220" s="11" t="s">
        <v>946</v>
      </c>
      <c r="C220" s="11"/>
      <c r="D220" s="11"/>
      <c r="E220" s="11"/>
      <c r="F220" s="13">
        <f>COUNTIF(Day_Locations!$D:$D,A220)</f>
      </c>
    </row>
    <row r="221" ht="15" customHeight="1" spans="1:6" x14ac:dyDescent="0.25">
      <c r="A221" s="11">
        <v>220</v>
      </c>
      <c r="B221" s="11" t="s">
        <v>947</v>
      </c>
      <c r="C221" s="11"/>
      <c r="D221" s="11"/>
      <c r="E221" s="11"/>
      <c r="F221" s="13">
        <f>COUNTIF(Day_Locations!$D:$D,A221)</f>
      </c>
    </row>
    <row r="222" ht="15" customHeight="1" spans="1:6" x14ac:dyDescent="0.25">
      <c r="A222" s="11">
        <v>221</v>
      </c>
      <c r="B222" s="11" t="s">
        <v>948</v>
      </c>
      <c r="C222" s="11"/>
      <c r="D222" s="11"/>
      <c r="E222" s="11"/>
      <c r="F222" s="13">
        <f>COUNTIF(Day_Locations!$D:$D,A222)</f>
      </c>
    </row>
    <row r="223" ht="15" customHeight="1" spans="1:6" x14ac:dyDescent="0.25">
      <c r="A223" s="11">
        <v>222</v>
      </c>
      <c r="B223" s="11" t="s">
        <v>949</v>
      </c>
      <c r="C223" s="11"/>
      <c r="D223" s="11"/>
      <c r="E223" s="11"/>
      <c r="F223" s="13">
        <f>COUNTIF(Day_Locations!$D:$D,A223)</f>
      </c>
    </row>
    <row r="224" ht="15" customHeight="1" spans="1:6" x14ac:dyDescent="0.25">
      <c r="A224" s="11">
        <v>223</v>
      </c>
      <c r="B224" s="11" t="s">
        <v>950</v>
      </c>
      <c r="C224" s="11"/>
      <c r="D224" s="11"/>
      <c r="E224" s="11"/>
      <c r="F224" s="13">
        <f>COUNTIF(Day_Locations!$D:$D,A224)</f>
      </c>
    </row>
    <row r="225" ht="15" customHeight="1" spans="1:6" x14ac:dyDescent="0.25">
      <c r="A225" s="11">
        <v>224</v>
      </c>
      <c r="B225" s="11" t="s">
        <v>951</v>
      </c>
      <c r="C225" s="11"/>
      <c r="D225" s="11"/>
      <c r="E225" s="11"/>
      <c r="F225" s="13">
        <f>COUNTIF(Day_Locations!$D:$D,A225)</f>
      </c>
    </row>
    <row r="226" ht="15" customHeight="1" spans="1:6" x14ac:dyDescent="0.25">
      <c r="A226" s="11">
        <v>225</v>
      </c>
      <c r="B226" s="11" t="s">
        <v>952</v>
      </c>
      <c r="C226" s="11"/>
      <c r="D226" s="11"/>
      <c r="E226" s="11"/>
      <c r="F226" s="13">
        <f>COUNTIF(Day_Locations!$D:$D,A226)</f>
      </c>
    </row>
    <row r="227" ht="15" customHeight="1" spans="1:6" x14ac:dyDescent="0.25">
      <c r="A227" s="11">
        <v>226</v>
      </c>
      <c r="B227" s="11" t="s">
        <v>953</v>
      </c>
      <c r="C227" s="11"/>
      <c r="D227" s="11"/>
      <c r="E227" s="11"/>
      <c r="F227" s="13">
        <f>COUNTIF(Day_Locations!$D:$D,A227)</f>
      </c>
    </row>
    <row r="228" ht="15" customHeight="1" spans="1:6" x14ac:dyDescent="0.25">
      <c r="A228" s="11">
        <v>227</v>
      </c>
      <c r="B228" s="11" t="s">
        <v>954</v>
      </c>
      <c r="C228" s="11"/>
      <c r="D228" s="11"/>
      <c r="E228" s="11"/>
      <c r="F228" s="13">
        <f>COUNTIF(Day_Locations!$D:$D,A228)</f>
      </c>
    </row>
    <row r="229" ht="15" customHeight="1" spans="1:6" x14ac:dyDescent="0.25">
      <c r="A229" s="11">
        <v>228</v>
      </c>
      <c r="B229" s="11" t="s">
        <v>955</v>
      </c>
      <c r="C229" s="11"/>
      <c r="D229" s="11"/>
      <c r="E229" s="11"/>
      <c r="F229" s="13">
        <f>COUNTIF(Day_Locations!$D:$D,A229)</f>
      </c>
    </row>
    <row r="230" ht="15" customHeight="1" spans="1:6" x14ac:dyDescent="0.25">
      <c r="A230" s="11">
        <v>229</v>
      </c>
      <c r="B230" s="11" t="s">
        <v>956</v>
      </c>
      <c r="C230" s="11"/>
      <c r="D230" s="11"/>
      <c r="E230" s="11"/>
      <c r="F230" s="13">
        <f>COUNTIF(Day_Locations!$D:$D,A230)</f>
      </c>
    </row>
    <row r="231" ht="15" customHeight="1" spans="1:6" x14ac:dyDescent="0.25">
      <c r="A231" s="11">
        <v>230</v>
      </c>
      <c r="B231" s="11" t="s">
        <v>957</v>
      </c>
      <c r="C231" s="11"/>
      <c r="D231" s="11"/>
      <c r="E231" s="11"/>
      <c r="F231" s="13">
        <f>COUNTIF(Day_Locations!$D:$D,A231)</f>
      </c>
    </row>
    <row r="232" ht="15" customHeight="1" spans="1:6" x14ac:dyDescent="0.25">
      <c r="A232" s="11">
        <v>231</v>
      </c>
      <c r="B232" s="11" t="s">
        <v>958</v>
      </c>
      <c r="C232" s="11"/>
      <c r="D232" s="11"/>
      <c r="E232" s="11"/>
      <c r="F232" s="13">
        <f>COUNTIF(Day_Locations!$D:$D,A232)</f>
      </c>
    </row>
    <row r="233" ht="15" customHeight="1" spans="1:6" x14ac:dyDescent="0.25">
      <c r="A233" s="11">
        <v>232</v>
      </c>
      <c r="B233" s="11" t="s">
        <v>959</v>
      </c>
      <c r="C233" s="11"/>
      <c r="D233" s="11"/>
      <c r="E233" s="11"/>
      <c r="F233" s="13">
        <f>COUNTIF(Day_Locations!$D:$D,A233)</f>
      </c>
    </row>
    <row r="234" ht="15" customHeight="1" spans="1:6" x14ac:dyDescent="0.25">
      <c r="A234" s="11">
        <v>233</v>
      </c>
      <c r="B234" s="11" t="s">
        <v>960</v>
      </c>
      <c r="C234" s="11"/>
      <c r="D234" s="11"/>
      <c r="E234" s="11"/>
      <c r="F234" s="13">
        <f>COUNTIF(Day_Locations!$D:$D,A234)</f>
      </c>
    </row>
    <row r="235" ht="15" customHeight="1" spans="1:6" x14ac:dyDescent="0.25">
      <c r="A235" s="11">
        <v>234</v>
      </c>
      <c r="B235" s="11" t="s">
        <v>961</v>
      </c>
      <c r="C235" s="11"/>
      <c r="D235" s="11"/>
      <c r="E235" s="11"/>
      <c r="F235" s="13">
        <f>COUNTIF(Day_Locations!$D:$D,A235)</f>
      </c>
    </row>
    <row r="236" ht="15" customHeight="1" spans="1:6" x14ac:dyDescent="0.25">
      <c r="A236" s="11">
        <v>235</v>
      </c>
      <c r="B236" s="11" t="s">
        <v>962</v>
      </c>
      <c r="C236" s="11"/>
      <c r="D236" s="11"/>
      <c r="E236" s="11"/>
      <c r="F236" s="13">
        <f>COUNTIF(Day_Locations!$D:$D,A236)</f>
      </c>
    </row>
    <row r="237" ht="15" customHeight="1" spans="1:6" x14ac:dyDescent="0.25">
      <c r="A237" s="11">
        <v>236</v>
      </c>
      <c r="B237" s="11" t="s">
        <v>963</v>
      </c>
      <c r="C237" s="11"/>
      <c r="D237" s="11"/>
      <c r="E237" s="11"/>
      <c r="F237" s="13">
        <f>COUNTIF(Day_Locations!$D:$D,A237)</f>
      </c>
    </row>
    <row r="238" ht="15" customHeight="1" spans="1:6" x14ac:dyDescent="0.25">
      <c r="A238" s="11">
        <v>237</v>
      </c>
      <c r="B238" s="11" t="s">
        <v>964</v>
      </c>
      <c r="C238" s="11"/>
      <c r="D238" s="11"/>
      <c r="E238" s="11"/>
      <c r="F238" s="13">
        <f>COUNTIF(Day_Locations!$D:$D,A238)</f>
      </c>
    </row>
    <row r="239" ht="15" customHeight="1" spans="1:6" x14ac:dyDescent="0.25">
      <c r="A239" s="11">
        <v>238</v>
      </c>
      <c r="B239" s="11" t="s">
        <v>965</v>
      </c>
      <c r="C239" s="11"/>
      <c r="D239" s="11"/>
      <c r="E239" s="11"/>
      <c r="F239" s="13">
        <f>COUNTIF(Day_Locations!$D:$D,A239)</f>
      </c>
    </row>
    <row r="240" ht="15" customHeight="1" spans="1:6" x14ac:dyDescent="0.25">
      <c r="A240" s="11">
        <v>239</v>
      </c>
      <c r="B240" s="11" t="s">
        <v>966</v>
      </c>
      <c r="C240" s="11"/>
      <c r="D240" s="11"/>
      <c r="E240" s="11"/>
      <c r="F240" s="13">
        <f>COUNTIF(Day_Locations!$D:$D,A240)</f>
      </c>
    </row>
    <row r="241" ht="15" customHeight="1" spans="1:6" x14ac:dyDescent="0.25">
      <c r="A241" s="11">
        <v>240</v>
      </c>
      <c r="B241" s="11" t="s">
        <v>967</v>
      </c>
      <c r="C241" s="11"/>
      <c r="D241" s="11"/>
      <c r="E241" s="11"/>
      <c r="F241" s="13">
        <f>COUNTIF(Day_Locations!$D:$D,A241)</f>
      </c>
    </row>
    <row r="242" spans="1:6" x14ac:dyDescent="0.25">
      <c r="A242" s="11">
        <v>241</v>
      </c>
      <c r="B242" t="s">
        <v>968</v>
      </c>
      <c r="F242" s="13">
        <f>COUNTIF(Day_Locations!$D:$D,A242)</f>
      </c>
    </row>
    <row r="243" spans="1:6" x14ac:dyDescent="0.25">
      <c r="A243" s="11">
        <v>242</v>
      </c>
      <c r="B243" t="s">
        <v>969</v>
      </c>
      <c r="F243" s="13">
        <f>COUNTIF(Day_Locations!$D:$D,A243)</f>
      </c>
    </row>
    <row r="244" spans="1:6" x14ac:dyDescent="0.25">
      <c r="A244" s="11">
        <v>243</v>
      </c>
      <c r="B244" t="s">
        <v>970</v>
      </c>
      <c r="F244" s="13">
        <f>COUNTIF(Day_Locations!$D:$D,A244)</f>
      </c>
    </row>
    <row r="245" spans="1:3" x14ac:dyDescent="0.25">
      <c r="A245">
        <v>244</v>
      </c>
      <c r="B245" t="s">
        <v>971</v>
      </c>
      <c r="C245" t="s">
        <v>972</v>
      </c>
    </row>
  </sheetData>
  <autoFilter ref="A1:F245"/>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1"/>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3" width="11" customWidth="1"/>
    <col min="4" max="4" width="12" customWidth="1"/>
    <col min="5" max="24" width="13.571428571428571" customWidth="1"/>
  </cols>
  <sheetData>
    <row r="1" ht="30" customHeight="1" spans="1:5" x14ac:dyDescent="0.25">
      <c r="A1" s="5" t="s">
        <v>102</v>
      </c>
      <c r="B1" s="5" t="s">
        <v>415</v>
      </c>
      <c r="C1" s="5" t="s">
        <v>973</v>
      </c>
      <c r="D1" s="5" t="s">
        <v>722</v>
      </c>
      <c r="E1" s="6" t="s">
        <v>974</v>
      </c>
    </row>
    <row r="2" ht="15" customHeight="1" spans="1:5" x14ac:dyDescent="0.25">
      <c r="A2" s="11" t="s">
        <v>118</v>
      </c>
      <c r="B2" s="11">
        <v>1</v>
      </c>
      <c r="C2" s="11">
        <v>1</v>
      </c>
      <c r="D2" s="11">
        <v>1</v>
      </c>
      <c r="E2" s="13" t="s">
        <v>728</v>
      </c>
    </row>
    <row r="3" ht="15" customHeight="1" spans="1:5" x14ac:dyDescent="0.25">
      <c r="A3" s="11" t="s">
        <v>118</v>
      </c>
      <c r="B3" s="11">
        <v>1</v>
      </c>
      <c r="C3" s="11">
        <v>2</v>
      </c>
      <c r="D3" s="11">
        <v>2</v>
      </c>
      <c r="E3" s="13" t="s">
        <v>729</v>
      </c>
    </row>
    <row r="4" ht="15" customHeight="1" spans="1:5" x14ac:dyDescent="0.25">
      <c r="A4" s="11" t="s">
        <v>118</v>
      </c>
      <c r="B4" s="11">
        <v>1</v>
      </c>
      <c r="C4" s="11">
        <v>3</v>
      </c>
      <c r="D4" s="11">
        <v>3</v>
      </c>
      <c r="E4" s="13" t="s">
        <v>730</v>
      </c>
    </row>
    <row r="5" ht="15" customHeight="1" spans="1:5" x14ac:dyDescent="0.25">
      <c r="A5" s="11" t="s">
        <v>118</v>
      </c>
      <c r="B5" s="11">
        <v>1</v>
      </c>
      <c r="C5" s="11">
        <v>4</v>
      </c>
      <c r="D5" s="11">
        <v>4</v>
      </c>
      <c r="E5" s="13" t="s">
        <v>731</v>
      </c>
    </row>
    <row r="6" ht="15" customHeight="1" spans="1:5" x14ac:dyDescent="0.25">
      <c r="A6" s="11" t="s">
        <v>118</v>
      </c>
      <c r="B6" s="11">
        <v>1</v>
      </c>
      <c r="C6" s="11">
        <v>5</v>
      </c>
      <c r="D6" s="11">
        <v>5</v>
      </c>
      <c r="E6" s="13" t="s">
        <v>732</v>
      </c>
    </row>
    <row r="7" ht="15" customHeight="1" spans="1:5" x14ac:dyDescent="0.25">
      <c r="A7" s="11" t="s">
        <v>118</v>
      </c>
      <c r="B7" s="11">
        <v>2</v>
      </c>
      <c r="C7" s="11">
        <v>1</v>
      </c>
      <c r="D7" s="11">
        <v>6</v>
      </c>
      <c r="E7" s="13" t="s">
        <v>733</v>
      </c>
    </row>
    <row r="8" ht="15" customHeight="1" spans="1:5" x14ac:dyDescent="0.25">
      <c r="A8" s="11" t="s">
        <v>118</v>
      </c>
      <c r="B8" s="11">
        <v>2</v>
      </c>
      <c r="C8" s="11">
        <v>2</v>
      </c>
      <c r="D8" s="11">
        <v>7</v>
      </c>
      <c r="E8" s="13" t="s">
        <v>734</v>
      </c>
    </row>
    <row r="9" ht="15" customHeight="1" spans="1:5" x14ac:dyDescent="0.25">
      <c r="A9" s="11" t="s">
        <v>118</v>
      </c>
      <c r="B9" s="11">
        <v>2</v>
      </c>
      <c r="C9" s="11">
        <v>3</v>
      </c>
      <c r="D9" s="11">
        <v>5</v>
      </c>
      <c r="E9" s="13" t="s">
        <v>732</v>
      </c>
    </row>
    <row r="10" ht="15" customHeight="1" spans="1:5" x14ac:dyDescent="0.25">
      <c r="A10" s="11" t="s">
        <v>118</v>
      </c>
      <c r="B10" s="11">
        <v>2</v>
      </c>
      <c r="C10" s="11">
        <v>4</v>
      </c>
      <c r="D10" s="11">
        <v>8</v>
      </c>
      <c r="E10" s="13" t="s">
        <v>735</v>
      </c>
    </row>
    <row r="11" ht="15" customHeight="1" spans="1:5" x14ac:dyDescent="0.25">
      <c r="A11" s="11" t="s">
        <v>118</v>
      </c>
      <c r="B11" s="11">
        <v>2</v>
      </c>
      <c r="C11" s="11">
        <v>5</v>
      </c>
      <c r="D11" s="11">
        <v>9</v>
      </c>
      <c r="E11" s="13" t="s">
        <v>736</v>
      </c>
    </row>
    <row r="12" ht="15" customHeight="1" spans="1:5" x14ac:dyDescent="0.25">
      <c r="A12" s="11" t="s">
        <v>118</v>
      </c>
      <c r="B12" s="11">
        <v>3</v>
      </c>
      <c r="C12" s="11">
        <v>1</v>
      </c>
      <c r="D12" s="11">
        <v>10</v>
      </c>
      <c r="E12" s="13" t="s">
        <v>737</v>
      </c>
    </row>
    <row r="13" ht="15" customHeight="1" spans="1:5" x14ac:dyDescent="0.25">
      <c r="A13" s="11" t="s">
        <v>118</v>
      </c>
      <c r="B13" s="11">
        <v>3</v>
      </c>
      <c r="C13" s="11">
        <v>2</v>
      </c>
      <c r="D13" s="11">
        <v>11</v>
      </c>
      <c r="E13" s="13" t="s">
        <v>738</v>
      </c>
    </row>
    <row r="14" ht="15" customHeight="1" spans="1:5" x14ac:dyDescent="0.25">
      <c r="A14" s="11" t="s">
        <v>118</v>
      </c>
      <c r="B14" s="11">
        <v>3</v>
      </c>
      <c r="C14" s="11">
        <v>3</v>
      </c>
      <c r="D14" s="11">
        <v>12</v>
      </c>
      <c r="E14" s="13" t="s">
        <v>739</v>
      </c>
    </row>
    <row r="15" ht="15" customHeight="1" spans="1:5" x14ac:dyDescent="0.25">
      <c r="A15" s="11" t="s">
        <v>118</v>
      </c>
      <c r="B15" s="11">
        <v>3</v>
      </c>
      <c r="C15" s="11">
        <v>4</v>
      </c>
      <c r="D15" s="11">
        <v>13</v>
      </c>
      <c r="E15" s="13" t="s">
        <v>740</v>
      </c>
    </row>
    <row r="16" ht="15" customHeight="1" spans="1:5" x14ac:dyDescent="0.25">
      <c r="A16" s="11" t="s">
        <v>118</v>
      </c>
      <c r="B16" s="11">
        <v>3</v>
      </c>
      <c r="C16" s="11">
        <v>5</v>
      </c>
      <c r="D16" s="11">
        <v>14</v>
      </c>
      <c r="E16" s="13" t="s">
        <v>741</v>
      </c>
    </row>
    <row r="17" ht="15" customHeight="1" spans="1:5" x14ac:dyDescent="0.25">
      <c r="A17" s="11" t="s">
        <v>118</v>
      </c>
      <c r="B17" s="11">
        <v>4</v>
      </c>
      <c r="C17" s="11">
        <v>1</v>
      </c>
      <c r="D17" s="11">
        <v>9</v>
      </c>
      <c r="E17" s="13" t="s">
        <v>736</v>
      </c>
    </row>
    <row r="18" ht="15" customHeight="1" spans="1:5" x14ac:dyDescent="0.25">
      <c r="A18" s="11" t="s">
        <v>118</v>
      </c>
      <c r="B18" s="11">
        <v>4</v>
      </c>
      <c r="C18" s="11">
        <v>2</v>
      </c>
      <c r="D18" s="11">
        <v>15</v>
      </c>
      <c r="E18" s="13" t="s">
        <v>742</v>
      </c>
    </row>
    <row r="19" ht="15" customHeight="1" spans="1:5" x14ac:dyDescent="0.25">
      <c r="A19" s="11" t="s">
        <v>118</v>
      </c>
      <c r="B19" s="11">
        <v>4</v>
      </c>
      <c r="C19" s="11">
        <v>3</v>
      </c>
      <c r="D19" s="11">
        <v>16</v>
      </c>
      <c r="E19" s="13" t="s">
        <v>743</v>
      </c>
    </row>
    <row r="20" ht="15" customHeight="1" spans="1:5" x14ac:dyDescent="0.25">
      <c r="A20" s="11" t="s">
        <v>118</v>
      </c>
      <c r="B20" s="11">
        <v>4</v>
      </c>
      <c r="C20" s="11">
        <v>4</v>
      </c>
      <c r="D20" s="11">
        <v>17</v>
      </c>
      <c r="E20" s="13" t="s">
        <v>744</v>
      </c>
    </row>
    <row r="21" ht="15" customHeight="1" spans="1:5" x14ac:dyDescent="0.25">
      <c r="A21" s="11" t="s">
        <v>118</v>
      </c>
      <c r="B21" s="11">
        <v>4</v>
      </c>
      <c r="C21" s="11">
        <v>5</v>
      </c>
      <c r="D21" s="11">
        <v>18</v>
      </c>
      <c r="E21" s="13" t="s">
        <v>745</v>
      </c>
    </row>
    <row r="22" ht="15" customHeight="1" spans="1:5" x14ac:dyDescent="0.25">
      <c r="A22" s="11" t="s">
        <v>118</v>
      </c>
      <c r="B22" s="11">
        <v>5</v>
      </c>
      <c r="C22" s="11">
        <v>1</v>
      </c>
      <c r="D22" s="11">
        <v>16</v>
      </c>
      <c r="E22" s="13" t="s">
        <v>743</v>
      </c>
    </row>
    <row r="23" ht="15" customHeight="1" spans="1:5" x14ac:dyDescent="0.25">
      <c r="A23" s="11" t="s">
        <v>118</v>
      </c>
      <c r="B23" s="11">
        <v>5</v>
      </c>
      <c r="C23" s="11">
        <v>2</v>
      </c>
      <c r="D23" s="11">
        <v>19</v>
      </c>
      <c r="E23" s="13" t="s">
        <v>746</v>
      </c>
    </row>
    <row r="24" ht="15" customHeight="1" spans="1:5" x14ac:dyDescent="0.25">
      <c r="A24" s="11" t="s">
        <v>118</v>
      </c>
      <c r="B24" s="11">
        <v>5</v>
      </c>
      <c r="C24" s="11">
        <v>3</v>
      </c>
      <c r="D24" s="11">
        <v>20</v>
      </c>
      <c r="E24" s="13" t="s">
        <v>747</v>
      </c>
    </row>
    <row r="25" ht="15" customHeight="1" spans="1:5" x14ac:dyDescent="0.25">
      <c r="A25" s="11" t="s">
        <v>118</v>
      </c>
      <c r="B25" s="11">
        <v>5</v>
      </c>
      <c r="C25" s="11">
        <v>4</v>
      </c>
      <c r="D25" s="11">
        <v>9</v>
      </c>
      <c r="E25" s="13" t="s">
        <v>736</v>
      </c>
    </row>
    <row r="26" ht="15" customHeight="1" spans="1:5" x14ac:dyDescent="0.25">
      <c r="A26" s="11" t="s">
        <v>118</v>
      </c>
      <c r="B26" s="11">
        <v>5</v>
      </c>
      <c r="C26" s="11">
        <v>5</v>
      </c>
      <c r="D26" s="11">
        <v>21</v>
      </c>
      <c r="E26" s="13" t="s">
        <v>748</v>
      </c>
    </row>
    <row r="27" ht="15" customHeight="1" spans="1:5" x14ac:dyDescent="0.25">
      <c r="A27" s="11" t="s">
        <v>118</v>
      </c>
      <c r="B27" s="11">
        <v>6</v>
      </c>
      <c r="C27" s="11">
        <v>1</v>
      </c>
      <c r="D27" s="11">
        <v>22</v>
      </c>
      <c r="E27" s="13" t="s">
        <v>749</v>
      </c>
    </row>
    <row r="28" ht="15" customHeight="1" spans="1:5" x14ac:dyDescent="0.25">
      <c r="A28" s="11" t="s">
        <v>118</v>
      </c>
      <c r="B28" s="11">
        <v>6</v>
      </c>
      <c r="C28" s="11">
        <v>2</v>
      </c>
      <c r="D28" s="11">
        <v>23</v>
      </c>
      <c r="E28" s="13" t="s">
        <v>750</v>
      </c>
    </row>
    <row r="29" ht="15" customHeight="1" spans="1:5" x14ac:dyDescent="0.25">
      <c r="A29" s="11" t="s">
        <v>118</v>
      </c>
      <c r="B29" s="11">
        <v>6</v>
      </c>
      <c r="C29" s="11">
        <v>3</v>
      </c>
      <c r="D29" s="11">
        <v>24</v>
      </c>
      <c r="E29" s="13" t="s">
        <v>751</v>
      </c>
    </row>
    <row r="30" ht="15" customHeight="1" spans="1:5" x14ac:dyDescent="0.25">
      <c r="A30" s="11" t="s">
        <v>118</v>
      </c>
      <c r="B30" s="11">
        <v>6</v>
      </c>
      <c r="C30" s="11">
        <v>4</v>
      </c>
      <c r="D30" s="11">
        <v>25</v>
      </c>
      <c r="E30" s="13" t="s">
        <v>752</v>
      </c>
    </row>
    <row r="31" ht="15" customHeight="1" spans="1:5" x14ac:dyDescent="0.25">
      <c r="A31" s="11" t="s">
        <v>118</v>
      </c>
      <c r="B31" s="11">
        <v>7</v>
      </c>
      <c r="C31" s="11">
        <v>1</v>
      </c>
      <c r="D31" s="11">
        <v>21</v>
      </c>
      <c r="E31" s="13" t="s">
        <v>748</v>
      </c>
    </row>
    <row r="32" ht="15" customHeight="1" spans="1:5" x14ac:dyDescent="0.25">
      <c r="A32" s="11" t="s">
        <v>118</v>
      </c>
      <c r="B32" s="11">
        <v>7</v>
      </c>
      <c r="C32" s="11">
        <v>2</v>
      </c>
      <c r="D32" s="11">
        <v>26</v>
      </c>
      <c r="E32" s="13" t="s">
        <v>753</v>
      </c>
    </row>
    <row r="33" ht="15" customHeight="1" spans="1:5" x14ac:dyDescent="0.25">
      <c r="A33" s="11" t="s">
        <v>118</v>
      </c>
      <c r="B33" s="11">
        <v>7</v>
      </c>
      <c r="C33" s="11">
        <v>3</v>
      </c>
      <c r="D33" s="11">
        <v>27</v>
      </c>
      <c r="E33" s="13" t="s">
        <v>754</v>
      </c>
    </row>
    <row r="34" ht="15" customHeight="1" spans="1:5" x14ac:dyDescent="0.25">
      <c r="A34" s="11" t="s">
        <v>118</v>
      </c>
      <c r="B34" s="11">
        <v>7</v>
      </c>
      <c r="C34" s="11">
        <v>4</v>
      </c>
      <c r="D34" s="11">
        <v>1</v>
      </c>
      <c r="E34" s="13" t="s">
        <v>728</v>
      </c>
    </row>
    <row r="35" ht="15" customHeight="1" spans="1:5" x14ac:dyDescent="0.25">
      <c r="A35" s="11" t="s">
        <v>126</v>
      </c>
      <c r="B35" s="11">
        <v>1</v>
      </c>
      <c r="C35" s="11">
        <v>1</v>
      </c>
      <c r="D35" s="11">
        <v>9</v>
      </c>
      <c r="E35" s="13" t="s">
        <v>736</v>
      </c>
    </row>
    <row r="36" ht="15" customHeight="1" spans="1:5" x14ac:dyDescent="0.25">
      <c r="A36" s="11" t="s">
        <v>126</v>
      </c>
      <c r="B36" s="11">
        <v>1</v>
      </c>
      <c r="C36" s="11">
        <v>2</v>
      </c>
      <c r="D36" s="11">
        <v>10</v>
      </c>
      <c r="E36" s="13" t="s">
        <v>737</v>
      </c>
    </row>
    <row r="37" ht="15" customHeight="1" spans="1:5" x14ac:dyDescent="0.25">
      <c r="A37" s="11" t="s">
        <v>126</v>
      </c>
      <c r="B37" s="11">
        <v>1</v>
      </c>
      <c r="C37" s="11">
        <v>3</v>
      </c>
      <c r="D37" s="11">
        <v>11</v>
      </c>
      <c r="E37" s="13" t="s">
        <v>738</v>
      </c>
    </row>
    <row r="38" ht="15" customHeight="1" spans="1:5" x14ac:dyDescent="0.25">
      <c r="A38" s="11" t="s">
        <v>126</v>
      </c>
      <c r="B38" s="11">
        <v>1</v>
      </c>
      <c r="C38" s="11">
        <v>4</v>
      </c>
      <c r="D38" s="11">
        <v>12</v>
      </c>
      <c r="E38" s="13" t="s">
        <v>739</v>
      </c>
    </row>
    <row r="39" ht="15" customHeight="1" spans="1:5" x14ac:dyDescent="0.25">
      <c r="A39" s="11" t="s">
        <v>126</v>
      </c>
      <c r="B39" s="11">
        <v>1</v>
      </c>
      <c r="C39" s="11">
        <v>5</v>
      </c>
      <c r="D39" s="11">
        <v>28</v>
      </c>
      <c r="E39" s="13" t="s">
        <v>755</v>
      </c>
    </row>
    <row r="40" ht="15" customHeight="1" spans="1:5" x14ac:dyDescent="0.25">
      <c r="A40" s="11" t="s">
        <v>126</v>
      </c>
      <c r="B40" s="11">
        <v>1</v>
      </c>
      <c r="C40" s="11">
        <v>6</v>
      </c>
      <c r="D40" s="11">
        <v>14</v>
      </c>
      <c r="E40" s="13" t="s">
        <v>741</v>
      </c>
    </row>
    <row r="41" ht="15" customHeight="1" spans="1:5" x14ac:dyDescent="0.25">
      <c r="A41" s="11" t="s">
        <v>126</v>
      </c>
      <c r="B41" s="11">
        <v>2</v>
      </c>
      <c r="C41" s="11">
        <v>1</v>
      </c>
      <c r="D41" s="11">
        <v>9</v>
      </c>
      <c r="E41" s="13" t="s">
        <v>736</v>
      </c>
    </row>
    <row r="42" ht="15" customHeight="1" spans="1:5" x14ac:dyDescent="0.25">
      <c r="A42" s="11" t="s">
        <v>126</v>
      </c>
      <c r="B42" s="11">
        <v>2</v>
      </c>
      <c r="C42" s="11">
        <v>2</v>
      </c>
      <c r="D42" s="11">
        <v>16</v>
      </c>
      <c r="E42" s="13" t="s">
        <v>743</v>
      </c>
    </row>
    <row r="43" ht="15" customHeight="1" spans="1:5" x14ac:dyDescent="0.25">
      <c r="A43" s="11" t="s">
        <v>126</v>
      </c>
      <c r="B43" s="11">
        <v>2</v>
      </c>
      <c r="C43" s="11">
        <v>3</v>
      </c>
      <c r="D43" s="11">
        <v>15</v>
      </c>
      <c r="E43" s="13" t="s">
        <v>742</v>
      </c>
    </row>
    <row r="44" ht="15" customHeight="1" spans="1:5" x14ac:dyDescent="0.25">
      <c r="A44" s="11" t="s">
        <v>126</v>
      </c>
      <c r="B44" s="11">
        <v>2</v>
      </c>
      <c r="C44" s="11">
        <v>4</v>
      </c>
      <c r="D44" s="11">
        <v>17</v>
      </c>
      <c r="E44" s="13" t="s">
        <v>744</v>
      </c>
    </row>
    <row r="45" ht="15" customHeight="1" spans="1:5" x14ac:dyDescent="0.25">
      <c r="A45" s="11" t="s">
        <v>126</v>
      </c>
      <c r="B45" s="11">
        <v>2</v>
      </c>
      <c r="C45" s="11">
        <v>5</v>
      </c>
      <c r="D45" s="11">
        <v>18</v>
      </c>
      <c r="E45" s="13" t="s">
        <v>745</v>
      </c>
    </row>
    <row r="46" ht="15" customHeight="1" spans="1:5" x14ac:dyDescent="0.25">
      <c r="A46" s="11" t="s">
        <v>126</v>
      </c>
      <c r="B46" s="11">
        <v>3</v>
      </c>
      <c r="C46" s="11">
        <v>1</v>
      </c>
      <c r="D46" s="11">
        <v>16</v>
      </c>
      <c r="E46" s="13" t="s">
        <v>743</v>
      </c>
    </row>
    <row r="47" ht="15" customHeight="1" spans="1:5" x14ac:dyDescent="0.25">
      <c r="A47" s="11" t="s">
        <v>126</v>
      </c>
      <c r="B47" s="11">
        <v>3</v>
      </c>
      <c r="C47" s="11">
        <v>2</v>
      </c>
      <c r="D47" s="11">
        <v>19</v>
      </c>
      <c r="E47" s="13" t="s">
        <v>746</v>
      </c>
    </row>
    <row r="48" ht="15" customHeight="1" spans="1:5" x14ac:dyDescent="0.25">
      <c r="A48" s="11" t="s">
        <v>126</v>
      </c>
      <c r="B48" s="11">
        <v>3</v>
      </c>
      <c r="C48" s="11">
        <v>3</v>
      </c>
      <c r="D48" s="11">
        <v>29</v>
      </c>
      <c r="E48" s="13" t="s">
        <v>756</v>
      </c>
    </row>
    <row r="49" ht="15" customHeight="1" spans="1:5" x14ac:dyDescent="0.25">
      <c r="A49" s="11" t="s">
        <v>126</v>
      </c>
      <c r="B49" s="11">
        <v>3</v>
      </c>
      <c r="C49" s="11">
        <v>4</v>
      </c>
      <c r="D49" s="11">
        <v>9</v>
      </c>
      <c r="E49" s="13" t="s">
        <v>736</v>
      </c>
    </row>
    <row r="50" ht="15" customHeight="1" spans="1:5" x14ac:dyDescent="0.25">
      <c r="A50" s="11" t="s">
        <v>126</v>
      </c>
      <c r="B50" s="11">
        <v>4</v>
      </c>
      <c r="C50" s="11">
        <v>1</v>
      </c>
      <c r="D50" s="11">
        <v>9</v>
      </c>
      <c r="E50" s="13" t="s">
        <v>736</v>
      </c>
    </row>
    <row r="51" ht="15" customHeight="1" spans="1:5" x14ac:dyDescent="0.25">
      <c r="A51" s="11" t="s">
        <v>126</v>
      </c>
      <c r="B51" s="11">
        <v>4</v>
      </c>
      <c r="C51" s="11">
        <v>2</v>
      </c>
      <c r="D51" s="11">
        <v>20</v>
      </c>
      <c r="E51" s="13" t="s">
        <v>747</v>
      </c>
    </row>
    <row r="52" ht="15" customHeight="1" spans="1:5" x14ac:dyDescent="0.25">
      <c r="A52" s="11" t="s">
        <v>126</v>
      </c>
      <c r="B52" s="11">
        <v>4</v>
      </c>
      <c r="C52" s="11">
        <v>3</v>
      </c>
      <c r="D52" s="11">
        <v>30</v>
      </c>
      <c r="E52" s="13" t="s">
        <v>757</v>
      </c>
    </row>
    <row r="53" ht="15" customHeight="1" spans="1:5" x14ac:dyDescent="0.25">
      <c r="A53" s="11" t="s">
        <v>126</v>
      </c>
      <c r="B53" s="11">
        <v>4</v>
      </c>
      <c r="C53" s="11">
        <v>4</v>
      </c>
      <c r="D53" s="11">
        <v>10</v>
      </c>
      <c r="E53" s="13" t="s">
        <v>737</v>
      </c>
    </row>
    <row r="54" ht="15" customHeight="1" spans="1:5" x14ac:dyDescent="0.25">
      <c r="A54" s="11" t="s">
        <v>126</v>
      </c>
      <c r="B54" s="11">
        <v>5</v>
      </c>
      <c r="C54" s="11">
        <v>1</v>
      </c>
      <c r="D54" s="11">
        <v>10</v>
      </c>
      <c r="E54" s="13" t="s">
        <v>737</v>
      </c>
    </row>
    <row r="55" ht="15" customHeight="1" spans="1:5" x14ac:dyDescent="0.25">
      <c r="A55" s="11" t="s">
        <v>126</v>
      </c>
      <c r="B55" s="11">
        <v>5</v>
      </c>
      <c r="C55" s="11">
        <v>2</v>
      </c>
      <c r="D55" s="11">
        <v>31</v>
      </c>
      <c r="E55" s="13" t="s">
        <v>758</v>
      </c>
    </row>
    <row r="56" ht="15" customHeight="1" spans="1:5" x14ac:dyDescent="0.25">
      <c r="A56" s="11" t="s">
        <v>126</v>
      </c>
      <c r="B56" s="11">
        <v>5</v>
      </c>
      <c r="C56" s="11">
        <v>3</v>
      </c>
      <c r="D56" s="11">
        <v>9</v>
      </c>
      <c r="E56" s="13" t="s">
        <v>736</v>
      </c>
    </row>
    <row r="57" ht="15" customHeight="1" spans="1:5" x14ac:dyDescent="0.25">
      <c r="A57" s="11" t="s">
        <v>131</v>
      </c>
      <c r="B57" s="11">
        <v>1</v>
      </c>
      <c r="C57" s="11">
        <v>1</v>
      </c>
      <c r="D57" s="11">
        <v>1</v>
      </c>
      <c r="E57" s="13" t="s">
        <v>728</v>
      </c>
    </row>
    <row r="58" ht="15" customHeight="1" spans="1:5" x14ac:dyDescent="0.25">
      <c r="A58" s="11" t="s">
        <v>131</v>
      </c>
      <c r="B58" s="11">
        <v>1</v>
      </c>
      <c r="C58" s="11">
        <v>2</v>
      </c>
      <c r="D58" s="11">
        <v>32</v>
      </c>
      <c r="E58" s="13" t="s">
        <v>759</v>
      </c>
    </row>
    <row r="59" ht="15" customHeight="1" spans="1:5" x14ac:dyDescent="0.25">
      <c r="A59" s="11" t="s">
        <v>131</v>
      </c>
      <c r="B59" s="11">
        <v>1</v>
      </c>
      <c r="C59" s="11">
        <v>3</v>
      </c>
      <c r="D59" s="11">
        <v>33</v>
      </c>
      <c r="E59" s="13" t="s">
        <v>760</v>
      </c>
    </row>
    <row r="60" ht="15" customHeight="1" spans="1:5" x14ac:dyDescent="0.25">
      <c r="A60" s="11" t="s">
        <v>131</v>
      </c>
      <c r="B60" s="11">
        <v>1</v>
      </c>
      <c r="C60" s="11">
        <v>4</v>
      </c>
      <c r="D60" s="11">
        <v>34</v>
      </c>
      <c r="E60" s="13" t="s">
        <v>761</v>
      </c>
    </row>
    <row r="61" ht="15" customHeight="1" spans="1:5" x14ac:dyDescent="0.25">
      <c r="A61" s="11" t="s">
        <v>131</v>
      </c>
      <c r="B61" s="11">
        <v>2</v>
      </c>
      <c r="C61" s="11">
        <v>1</v>
      </c>
      <c r="D61" s="11">
        <v>34</v>
      </c>
      <c r="E61" s="13" t="s">
        <v>761</v>
      </c>
    </row>
    <row r="62" ht="15" customHeight="1" spans="1:5" x14ac:dyDescent="0.25">
      <c r="A62" s="11" t="s">
        <v>131</v>
      </c>
      <c r="B62" s="11">
        <v>2</v>
      </c>
      <c r="C62" s="11">
        <v>2</v>
      </c>
      <c r="D62" s="11">
        <v>35</v>
      </c>
      <c r="E62" s="13" t="s">
        <v>762</v>
      </c>
    </row>
    <row r="63" ht="15" customHeight="1" spans="1:5" x14ac:dyDescent="0.25">
      <c r="A63" s="11" t="s">
        <v>131</v>
      </c>
      <c r="B63" s="11">
        <v>2</v>
      </c>
      <c r="C63" s="11">
        <v>3</v>
      </c>
      <c r="D63" s="11">
        <v>36</v>
      </c>
      <c r="E63" s="13" t="s">
        <v>763</v>
      </c>
    </row>
    <row r="64" ht="15" customHeight="1" spans="1:5" x14ac:dyDescent="0.25">
      <c r="A64" s="11" t="s">
        <v>131</v>
      </c>
      <c r="B64" s="11">
        <v>2</v>
      </c>
      <c r="C64" s="11">
        <v>4</v>
      </c>
      <c r="D64" s="11">
        <v>33</v>
      </c>
      <c r="E64" s="13" t="s">
        <v>760</v>
      </c>
    </row>
    <row r="65" ht="15" customHeight="1" spans="1:5" x14ac:dyDescent="0.25">
      <c r="A65" s="11" t="s">
        <v>131</v>
      </c>
      <c r="B65" s="11">
        <v>3</v>
      </c>
      <c r="C65" s="11">
        <v>1</v>
      </c>
      <c r="D65" s="11">
        <v>33</v>
      </c>
      <c r="E65" s="13" t="s">
        <v>760</v>
      </c>
    </row>
    <row r="66" ht="15" customHeight="1" spans="1:5" x14ac:dyDescent="0.25">
      <c r="A66" s="11" t="s">
        <v>131</v>
      </c>
      <c r="B66" s="11">
        <v>3</v>
      </c>
      <c r="C66" s="11">
        <v>2</v>
      </c>
      <c r="D66" s="11">
        <v>37</v>
      </c>
      <c r="E66" s="13" t="s">
        <v>764</v>
      </c>
    </row>
    <row r="67" ht="15" customHeight="1" spans="1:5" x14ac:dyDescent="0.25">
      <c r="A67" s="11" t="s">
        <v>131</v>
      </c>
      <c r="B67" s="11">
        <v>3</v>
      </c>
      <c r="C67" s="11">
        <v>3</v>
      </c>
      <c r="D67" s="11">
        <v>25</v>
      </c>
      <c r="E67" s="13" t="s">
        <v>752</v>
      </c>
    </row>
    <row r="68" ht="15" customHeight="1" spans="1:5" x14ac:dyDescent="0.25">
      <c r="A68" s="11" t="s">
        <v>131</v>
      </c>
      <c r="B68" s="11">
        <v>4</v>
      </c>
      <c r="C68" s="11">
        <v>1</v>
      </c>
      <c r="D68" s="11">
        <v>33</v>
      </c>
      <c r="E68" s="13" t="s">
        <v>760</v>
      </c>
    </row>
    <row r="69" ht="15" customHeight="1" spans="1:5" x14ac:dyDescent="0.25">
      <c r="A69" s="11" t="s">
        <v>131</v>
      </c>
      <c r="B69" s="11">
        <v>4</v>
      </c>
      <c r="C69" s="11">
        <v>2</v>
      </c>
      <c r="D69" s="11">
        <v>38</v>
      </c>
      <c r="E69" s="13" t="s">
        <v>765</v>
      </c>
    </row>
    <row r="70" ht="15" customHeight="1" spans="1:5" x14ac:dyDescent="0.25">
      <c r="A70" s="11" t="s">
        <v>131</v>
      </c>
      <c r="B70" s="11">
        <v>4</v>
      </c>
      <c r="C70" s="11">
        <v>3</v>
      </c>
      <c r="D70" s="11">
        <v>39</v>
      </c>
      <c r="E70" s="13" t="s">
        <v>766</v>
      </c>
    </row>
    <row r="71" ht="15" customHeight="1" spans="1:5" x14ac:dyDescent="0.25">
      <c r="A71" s="11" t="s">
        <v>131</v>
      </c>
      <c r="B71" s="11">
        <v>4</v>
      </c>
      <c r="C71" s="11">
        <v>4</v>
      </c>
      <c r="D71" s="11">
        <v>40</v>
      </c>
      <c r="E71" s="13" t="s">
        <v>767</v>
      </c>
    </row>
    <row r="72" ht="15" customHeight="1" spans="1:5" x14ac:dyDescent="0.25">
      <c r="A72" s="11" t="s">
        <v>131</v>
      </c>
      <c r="B72" s="11">
        <v>4</v>
      </c>
      <c r="C72" s="11">
        <v>5</v>
      </c>
      <c r="D72" s="11">
        <v>41</v>
      </c>
      <c r="E72" s="13" t="s">
        <v>768</v>
      </c>
    </row>
    <row r="73" ht="15" customHeight="1" spans="1:5" x14ac:dyDescent="0.25">
      <c r="A73" s="11" t="s">
        <v>131</v>
      </c>
      <c r="B73" s="11">
        <v>5</v>
      </c>
      <c r="C73" s="11">
        <v>1</v>
      </c>
      <c r="D73" s="11">
        <v>41</v>
      </c>
      <c r="E73" s="13" t="s">
        <v>768</v>
      </c>
    </row>
    <row r="74" ht="15" customHeight="1" spans="1:5" x14ac:dyDescent="0.25">
      <c r="A74" s="11" t="s">
        <v>131</v>
      </c>
      <c r="B74" s="11">
        <v>5</v>
      </c>
      <c r="C74" s="11">
        <v>2</v>
      </c>
      <c r="D74" s="11">
        <v>33</v>
      </c>
      <c r="E74" s="13" t="s">
        <v>760</v>
      </c>
    </row>
    <row r="75" ht="15" customHeight="1" spans="1:5" x14ac:dyDescent="0.25">
      <c r="A75" s="11" t="s">
        <v>131</v>
      </c>
      <c r="B75" s="11">
        <v>5</v>
      </c>
      <c r="C75" s="11">
        <v>3</v>
      </c>
      <c r="D75" s="11">
        <v>32</v>
      </c>
      <c r="E75" s="13" t="s">
        <v>759</v>
      </c>
    </row>
    <row r="76" ht="15" customHeight="1" spans="1:5" x14ac:dyDescent="0.25">
      <c r="A76" s="11" t="s">
        <v>131</v>
      </c>
      <c r="B76" s="11">
        <v>5</v>
      </c>
      <c r="C76" s="11">
        <v>4</v>
      </c>
      <c r="D76" s="11">
        <v>1</v>
      </c>
      <c r="E76" s="13" t="s">
        <v>728</v>
      </c>
    </row>
    <row r="77" ht="15" customHeight="1" spans="1:5" x14ac:dyDescent="0.25">
      <c r="A77" s="11" t="s">
        <v>136</v>
      </c>
      <c r="B77" s="11">
        <v>1</v>
      </c>
      <c r="C77" s="11">
        <v>1</v>
      </c>
      <c r="D77" s="11">
        <v>42</v>
      </c>
      <c r="E77" s="13" t="s">
        <v>769</v>
      </c>
    </row>
    <row r="78" ht="15" customHeight="1" spans="1:5" x14ac:dyDescent="0.25">
      <c r="A78" s="11" t="s">
        <v>136</v>
      </c>
      <c r="B78" s="11">
        <v>1</v>
      </c>
      <c r="C78" s="11">
        <v>2</v>
      </c>
      <c r="D78" s="11">
        <v>43</v>
      </c>
      <c r="E78" s="13" t="s">
        <v>770</v>
      </c>
    </row>
    <row r="79" ht="15" customHeight="1" spans="1:5" x14ac:dyDescent="0.25">
      <c r="A79" s="11" t="s">
        <v>136</v>
      </c>
      <c r="B79" s="11">
        <v>2</v>
      </c>
      <c r="C79" s="11">
        <v>1</v>
      </c>
      <c r="D79" s="11">
        <v>43</v>
      </c>
      <c r="E79" s="13" t="s">
        <v>770</v>
      </c>
    </row>
    <row r="80" ht="15" customHeight="1" spans="1:5" x14ac:dyDescent="0.25">
      <c r="A80" s="11" t="s">
        <v>136</v>
      </c>
      <c r="B80" s="11">
        <v>2</v>
      </c>
      <c r="C80" s="11">
        <v>2</v>
      </c>
      <c r="D80" s="11">
        <v>44</v>
      </c>
      <c r="E80" s="13" t="s">
        <v>771</v>
      </c>
    </row>
    <row r="81" ht="15" customHeight="1" spans="1:5" x14ac:dyDescent="0.25">
      <c r="A81" s="11" t="s">
        <v>136</v>
      </c>
      <c r="B81" s="11">
        <v>2</v>
      </c>
      <c r="C81" s="11">
        <v>3</v>
      </c>
      <c r="D81" s="11">
        <v>45</v>
      </c>
      <c r="E81" s="13" t="s">
        <v>772</v>
      </c>
    </row>
    <row r="82" ht="15" customHeight="1" spans="1:5" x14ac:dyDescent="0.25">
      <c r="A82" s="11" t="s">
        <v>136</v>
      </c>
      <c r="B82" s="11">
        <v>2</v>
      </c>
      <c r="C82" s="11">
        <v>4</v>
      </c>
      <c r="D82" s="11">
        <v>46</v>
      </c>
      <c r="E82" s="13" t="s">
        <v>773</v>
      </c>
    </row>
    <row r="83" ht="15" customHeight="1" spans="1:5" x14ac:dyDescent="0.25">
      <c r="A83" s="11" t="s">
        <v>136</v>
      </c>
      <c r="B83" s="11">
        <v>2</v>
      </c>
      <c r="C83" s="11">
        <v>5</v>
      </c>
      <c r="D83" s="11">
        <v>47</v>
      </c>
      <c r="E83" s="13" t="s">
        <v>774</v>
      </c>
    </row>
    <row r="84" ht="15" customHeight="1" spans="1:5" x14ac:dyDescent="0.25">
      <c r="A84" s="11" t="s">
        <v>136</v>
      </c>
      <c r="B84" s="11">
        <v>3</v>
      </c>
      <c r="C84" s="11">
        <v>1</v>
      </c>
      <c r="D84" s="11">
        <v>47</v>
      </c>
      <c r="E84" s="13" t="s">
        <v>774</v>
      </c>
    </row>
    <row r="85" ht="15" customHeight="1" spans="1:5" x14ac:dyDescent="0.25">
      <c r="A85" s="11" t="s">
        <v>136</v>
      </c>
      <c r="B85" s="11">
        <v>3</v>
      </c>
      <c r="C85" s="11">
        <v>2</v>
      </c>
      <c r="D85" s="11">
        <v>46</v>
      </c>
      <c r="E85" s="13" t="s">
        <v>773</v>
      </c>
    </row>
    <row r="86" ht="15" customHeight="1" spans="1:5" x14ac:dyDescent="0.25">
      <c r="A86" s="11" t="s">
        <v>136</v>
      </c>
      <c r="B86" s="11">
        <v>3</v>
      </c>
      <c r="C86" s="11">
        <v>3</v>
      </c>
      <c r="D86" s="11">
        <v>48</v>
      </c>
      <c r="E86" s="13" t="s">
        <v>775</v>
      </c>
    </row>
    <row r="87" ht="15" customHeight="1" spans="1:5" x14ac:dyDescent="0.25">
      <c r="A87" s="11" t="s">
        <v>136</v>
      </c>
      <c r="B87" s="11">
        <v>4</v>
      </c>
      <c r="C87" s="11">
        <v>1</v>
      </c>
      <c r="D87" s="11">
        <v>47</v>
      </c>
      <c r="E87" s="13" t="s">
        <v>774</v>
      </c>
    </row>
    <row r="88" ht="15" customHeight="1" spans="1:5" x14ac:dyDescent="0.25">
      <c r="A88" s="11" t="s">
        <v>136</v>
      </c>
      <c r="B88" s="11">
        <v>4</v>
      </c>
      <c r="C88" s="11">
        <v>2</v>
      </c>
      <c r="D88" s="11">
        <v>46</v>
      </c>
      <c r="E88" s="13" t="s">
        <v>773</v>
      </c>
    </row>
    <row r="89" ht="15" customHeight="1" spans="1:5" x14ac:dyDescent="0.25">
      <c r="A89" s="11" t="s">
        <v>136</v>
      </c>
      <c r="B89" s="11">
        <v>4</v>
      </c>
      <c r="C89" s="11">
        <v>3</v>
      </c>
      <c r="D89" s="11">
        <v>45</v>
      </c>
      <c r="E89" s="13" t="s">
        <v>772</v>
      </c>
    </row>
    <row r="90" ht="15" customHeight="1" spans="1:5" x14ac:dyDescent="0.25">
      <c r="A90" s="11" t="s">
        <v>136</v>
      </c>
      <c r="B90" s="11">
        <v>4</v>
      </c>
      <c r="C90" s="11">
        <v>4</v>
      </c>
      <c r="D90" s="11">
        <v>43</v>
      </c>
      <c r="E90" s="13" t="s">
        <v>770</v>
      </c>
    </row>
    <row r="91" ht="15" customHeight="1" spans="1:5" x14ac:dyDescent="0.25">
      <c r="A91" s="11" t="s">
        <v>136</v>
      </c>
      <c r="B91" s="11">
        <v>4</v>
      </c>
      <c r="C91" s="11">
        <v>5</v>
      </c>
      <c r="D91" s="11">
        <v>42</v>
      </c>
      <c r="E91" s="13" t="s">
        <v>769</v>
      </c>
    </row>
    <row r="92" ht="15" customHeight="1" spans="1:5" x14ac:dyDescent="0.25">
      <c r="A92" s="11" t="s">
        <v>141</v>
      </c>
      <c r="B92" s="11">
        <v>1</v>
      </c>
      <c r="C92" s="11">
        <v>1</v>
      </c>
      <c r="D92" s="11">
        <v>49</v>
      </c>
      <c r="E92" s="13" t="s">
        <v>776</v>
      </c>
    </row>
    <row r="93" ht="15" customHeight="1" spans="1:5" x14ac:dyDescent="0.25">
      <c r="A93" s="11" t="s">
        <v>141</v>
      </c>
      <c r="B93" s="11">
        <v>1</v>
      </c>
      <c r="C93" s="11">
        <v>2</v>
      </c>
      <c r="D93" s="11">
        <v>50</v>
      </c>
      <c r="E93" s="13" t="s">
        <v>777</v>
      </c>
    </row>
    <row r="94" ht="15" customHeight="1" spans="1:5" x14ac:dyDescent="0.25">
      <c r="A94" s="11" t="s">
        <v>141</v>
      </c>
      <c r="B94" s="11">
        <v>1</v>
      </c>
      <c r="C94" s="11">
        <v>3</v>
      </c>
      <c r="D94" s="11">
        <v>51</v>
      </c>
      <c r="E94" s="13" t="s">
        <v>778</v>
      </c>
    </row>
    <row r="95" ht="15" customHeight="1" spans="1:5" x14ac:dyDescent="0.25">
      <c r="A95" s="11" t="s">
        <v>141</v>
      </c>
      <c r="B95" s="11">
        <v>1</v>
      </c>
      <c r="C95" s="11">
        <v>4</v>
      </c>
      <c r="D95" s="11">
        <v>52</v>
      </c>
      <c r="E95" s="13" t="s">
        <v>779</v>
      </c>
    </row>
    <row r="96" ht="15" customHeight="1" spans="1:5" x14ac:dyDescent="0.25">
      <c r="A96" s="11" t="s">
        <v>141</v>
      </c>
      <c r="B96" s="11">
        <v>2</v>
      </c>
      <c r="C96" s="11">
        <v>1</v>
      </c>
      <c r="D96" s="11">
        <v>53</v>
      </c>
      <c r="E96" s="13" t="s">
        <v>780</v>
      </c>
    </row>
    <row r="97" ht="15" customHeight="1" spans="1:5" x14ac:dyDescent="0.25">
      <c r="A97" s="11" t="s">
        <v>141</v>
      </c>
      <c r="B97" s="11">
        <v>2</v>
      </c>
      <c r="C97" s="11">
        <v>2</v>
      </c>
      <c r="D97" s="11">
        <v>54</v>
      </c>
      <c r="E97" s="13" t="s">
        <v>781</v>
      </c>
    </row>
    <row r="98" ht="15" customHeight="1" spans="1:5" x14ac:dyDescent="0.25">
      <c r="A98" s="11" t="s">
        <v>141</v>
      </c>
      <c r="B98" s="11">
        <v>2</v>
      </c>
      <c r="C98" s="11">
        <v>3</v>
      </c>
      <c r="D98" s="11">
        <v>55</v>
      </c>
      <c r="E98" s="13" t="s">
        <v>782</v>
      </c>
    </row>
    <row r="99" ht="15" customHeight="1" spans="1:5" x14ac:dyDescent="0.25">
      <c r="A99" s="11" t="s">
        <v>141</v>
      </c>
      <c r="B99" s="11">
        <v>2</v>
      </c>
      <c r="C99" s="11">
        <v>4</v>
      </c>
      <c r="D99" s="11">
        <v>56</v>
      </c>
      <c r="E99" s="13" t="s">
        <v>783</v>
      </c>
    </row>
    <row r="100" ht="15" customHeight="1" spans="1:5" x14ac:dyDescent="0.25">
      <c r="A100" s="11" t="s">
        <v>141</v>
      </c>
      <c r="B100" s="11">
        <v>3</v>
      </c>
      <c r="C100" s="11">
        <v>1</v>
      </c>
      <c r="D100" s="11">
        <v>57</v>
      </c>
      <c r="E100" s="13" t="s">
        <v>784</v>
      </c>
    </row>
    <row r="101" ht="15" customHeight="1" spans="1:5" x14ac:dyDescent="0.25">
      <c r="A101" s="11" t="s">
        <v>141</v>
      </c>
      <c r="B101" s="11">
        <v>3</v>
      </c>
      <c r="C101" s="11">
        <v>2</v>
      </c>
      <c r="D101" s="11">
        <v>25</v>
      </c>
      <c r="E101" s="13" t="s">
        <v>752</v>
      </c>
    </row>
    <row r="102" ht="15" customHeight="1" spans="1:5" x14ac:dyDescent="0.25">
      <c r="A102" s="11" t="s">
        <v>141</v>
      </c>
      <c r="B102" s="11">
        <v>3</v>
      </c>
      <c r="C102" s="11">
        <v>3</v>
      </c>
      <c r="D102" s="11">
        <v>56</v>
      </c>
      <c r="E102" s="13" t="s">
        <v>783</v>
      </c>
    </row>
    <row r="103" ht="15" customHeight="1" spans="1:5" x14ac:dyDescent="0.25">
      <c r="A103" s="11" t="s">
        <v>147</v>
      </c>
      <c r="B103" s="11">
        <v>1</v>
      </c>
      <c r="C103" s="11">
        <v>1</v>
      </c>
      <c r="D103" s="11">
        <v>42</v>
      </c>
      <c r="E103" s="13" t="s">
        <v>769</v>
      </c>
    </row>
    <row r="104" ht="15" customHeight="1" spans="1:5" x14ac:dyDescent="0.25">
      <c r="A104" s="11" t="s">
        <v>147</v>
      </c>
      <c r="B104" s="11">
        <v>1</v>
      </c>
      <c r="C104" s="11">
        <v>2</v>
      </c>
      <c r="D104" s="11">
        <v>58</v>
      </c>
      <c r="E104" s="13" t="s">
        <v>785</v>
      </c>
    </row>
    <row r="105" ht="15" customHeight="1" spans="1:5" x14ac:dyDescent="0.25">
      <c r="A105" s="11" t="s">
        <v>147</v>
      </c>
      <c r="B105" s="11">
        <v>2</v>
      </c>
      <c r="C105" s="11">
        <v>1</v>
      </c>
      <c r="D105" s="11">
        <v>58</v>
      </c>
      <c r="E105" s="13" t="s">
        <v>785</v>
      </c>
    </row>
    <row r="106" ht="15" customHeight="1" spans="1:5" x14ac:dyDescent="0.25">
      <c r="A106" s="11" t="s">
        <v>147</v>
      </c>
      <c r="B106" s="11">
        <v>2</v>
      </c>
      <c r="C106" s="11">
        <v>2</v>
      </c>
      <c r="D106" s="11">
        <v>59</v>
      </c>
      <c r="E106" s="13" t="s">
        <v>786</v>
      </c>
    </row>
    <row r="107" ht="15" customHeight="1" spans="1:5" x14ac:dyDescent="0.25">
      <c r="A107" s="11" t="s">
        <v>147</v>
      </c>
      <c r="B107" s="11">
        <v>2</v>
      </c>
      <c r="C107" s="11">
        <v>3</v>
      </c>
      <c r="D107" s="11">
        <v>60</v>
      </c>
      <c r="E107" s="13" t="s">
        <v>787</v>
      </c>
    </row>
    <row r="108" ht="15" customHeight="1" spans="1:5" x14ac:dyDescent="0.25">
      <c r="A108" s="11" t="s">
        <v>147</v>
      </c>
      <c r="B108" s="11">
        <v>2</v>
      </c>
      <c r="C108" s="11">
        <v>4</v>
      </c>
      <c r="D108" s="11">
        <v>61</v>
      </c>
      <c r="E108" s="13" t="s">
        <v>788</v>
      </c>
    </row>
    <row r="109" ht="15" customHeight="1" spans="1:5" x14ac:dyDescent="0.25">
      <c r="A109" s="11" t="s">
        <v>147</v>
      </c>
      <c r="B109" s="11">
        <v>3</v>
      </c>
      <c r="C109" s="11">
        <v>1</v>
      </c>
      <c r="D109" s="11">
        <v>61</v>
      </c>
      <c r="E109" s="13" t="s">
        <v>788</v>
      </c>
    </row>
    <row r="110" ht="15" customHeight="1" spans="1:5" x14ac:dyDescent="0.25">
      <c r="A110" s="11" t="s">
        <v>147</v>
      </c>
      <c r="B110" s="11">
        <v>3</v>
      </c>
      <c r="C110" s="11">
        <v>2</v>
      </c>
      <c r="D110" s="11">
        <v>60</v>
      </c>
      <c r="E110" s="13" t="s">
        <v>787</v>
      </c>
    </row>
    <row r="111" ht="15" customHeight="1" spans="1:5" x14ac:dyDescent="0.25">
      <c r="A111" s="11" t="s">
        <v>147</v>
      </c>
      <c r="B111" s="11">
        <v>3</v>
      </c>
      <c r="C111" s="11">
        <v>3</v>
      </c>
      <c r="D111" s="11">
        <v>62</v>
      </c>
      <c r="E111" s="13" t="s">
        <v>789</v>
      </c>
    </row>
    <row r="112" ht="15" customHeight="1" spans="1:5" x14ac:dyDescent="0.25">
      <c r="A112" s="11" t="s">
        <v>147</v>
      </c>
      <c r="B112" s="11">
        <v>3</v>
      </c>
      <c r="C112" s="11">
        <v>4</v>
      </c>
      <c r="D112" s="11">
        <v>63</v>
      </c>
      <c r="E112" s="13" t="s">
        <v>790</v>
      </c>
    </row>
    <row r="113" ht="15" customHeight="1" spans="1:5" x14ac:dyDescent="0.25">
      <c r="A113" s="11" t="s">
        <v>147</v>
      </c>
      <c r="B113" s="11">
        <v>4</v>
      </c>
      <c r="C113" s="11">
        <v>1</v>
      </c>
      <c r="D113" s="11">
        <v>63</v>
      </c>
      <c r="E113" s="13" t="s">
        <v>790</v>
      </c>
    </row>
    <row r="114" ht="15" customHeight="1" spans="1:5" x14ac:dyDescent="0.25">
      <c r="A114" s="11" t="s">
        <v>147</v>
      </c>
      <c r="B114" s="11">
        <v>4</v>
      </c>
      <c r="C114" s="11">
        <v>2</v>
      </c>
      <c r="D114" s="11">
        <v>64</v>
      </c>
      <c r="E114" s="13" t="s">
        <v>791</v>
      </c>
    </row>
    <row r="115" ht="15" customHeight="1" spans="1:5" x14ac:dyDescent="0.25">
      <c r="A115" s="11" t="s">
        <v>147</v>
      </c>
      <c r="B115" s="11">
        <v>4</v>
      </c>
      <c r="C115" s="11">
        <v>3</v>
      </c>
      <c r="D115" s="11">
        <v>65</v>
      </c>
      <c r="E115" s="13" t="s">
        <v>792</v>
      </c>
    </row>
    <row r="116" ht="15" customHeight="1" spans="1:5" x14ac:dyDescent="0.25">
      <c r="A116" s="11" t="s">
        <v>147</v>
      </c>
      <c r="B116" s="11">
        <v>5</v>
      </c>
      <c r="C116" s="11">
        <v>1</v>
      </c>
      <c r="D116" s="11">
        <v>65</v>
      </c>
      <c r="E116" s="13" t="s">
        <v>792</v>
      </c>
    </row>
    <row r="117" ht="15" customHeight="1" spans="1:5" x14ac:dyDescent="0.25">
      <c r="A117" s="11" t="s">
        <v>147</v>
      </c>
      <c r="B117" s="11">
        <v>5</v>
      </c>
      <c r="C117" s="11">
        <v>2</v>
      </c>
      <c r="D117" s="11">
        <v>66</v>
      </c>
      <c r="E117" s="13" t="s">
        <v>793</v>
      </c>
    </row>
    <row r="118" ht="15" customHeight="1" spans="1:5" x14ac:dyDescent="0.25">
      <c r="A118" s="11" t="s">
        <v>147</v>
      </c>
      <c r="B118" s="11">
        <v>5</v>
      </c>
      <c r="C118" s="11">
        <v>3</v>
      </c>
      <c r="D118" s="11">
        <v>67</v>
      </c>
      <c r="E118" s="13" t="s">
        <v>794</v>
      </c>
    </row>
    <row r="119" ht="15" customHeight="1" spans="1:5" x14ac:dyDescent="0.25">
      <c r="A119" s="11" t="s">
        <v>147</v>
      </c>
      <c r="B119" s="11">
        <v>5</v>
      </c>
      <c r="C119" s="11">
        <v>4</v>
      </c>
      <c r="D119" s="11">
        <v>68</v>
      </c>
      <c r="E119" s="13" t="s">
        <v>795</v>
      </c>
    </row>
    <row r="120" ht="15" customHeight="1" spans="1:5" x14ac:dyDescent="0.25">
      <c r="A120" s="11" t="s">
        <v>147</v>
      </c>
      <c r="B120" s="11">
        <v>6</v>
      </c>
      <c r="C120" s="11">
        <v>1</v>
      </c>
      <c r="D120" s="11">
        <v>68</v>
      </c>
      <c r="E120" s="13" t="s">
        <v>795</v>
      </c>
    </row>
    <row r="121" ht="15" customHeight="1" spans="1:5" x14ac:dyDescent="0.25">
      <c r="A121" s="11" t="s">
        <v>147</v>
      </c>
      <c r="B121" s="11">
        <v>6</v>
      </c>
      <c r="C121" s="11">
        <v>2</v>
      </c>
      <c r="D121" s="11">
        <v>69</v>
      </c>
      <c r="E121" s="13" t="s">
        <v>796</v>
      </c>
    </row>
    <row r="122" ht="15" customHeight="1" spans="1:5" x14ac:dyDescent="0.25">
      <c r="A122" s="11" t="s">
        <v>147</v>
      </c>
      <c r="B122" s="11">
        <v>7</v>
      </c>
      <c r="C122" s="11">
        <v>1</v>
      </c>
      <c r="D122" s="11">
        <v>70</v>
      </c>
      <c r="E122" s="13" t="s">
        <v>797</v>
      </c>
    </row>
    <row r="123" ht="15" customHeight="1" spans="1:5" x14ac:dyDescent="0.25">
      <c r="A123" s="11" t="s">
        <v>147</v>
      </c>
      <c r="B123" s="11">
        <v>7</v>
      </c>
      <c r="C123" s="11">
        <v>2</v>
      </c>
      <c r="D123" s="11">
        <v>71</v>
      </c>
      <c r="E123" s="13" t="s">
        <v>798</v>
      </c>
    </row>
    <row r="124" ht="15" customHeight="1" spans="1:5" x14ac:dyDescent="0.25">
      <c r="A124" s="11" t="s">
        <v>147</v>
      </c>
      <c r="B124" s="11">
        <v>7</v>
      </c>
      <c r="C124" s="11">
        <v>3</v>
      </c>
      <c r="D124" s="11">
        <v>72</v>
      </c>
      <c r="E124" s="13" t="s">
        <v>799</v>
      </c>
    </row>
    <row r="125" ht="15" customHeight="1" spans="1:5" x14ac:dyDescent="0.25">
      <c r="A125" s="11" t="s">
        <v>147</v>
      </c>
      <c r="B125" s="11">
        <v>8</v>
      </c>
      <c r="C125" s="11">
        <v>1</v>
      </c>
      <c r="D125" s="11">
        <v>73</v>
      </c>
      <c r="E125" s="13" t="s">
        <v>800</v>
      </c>
    </row>
    <row r="126" ht="15" customHeight="1" spans="1:5" x14ac:dyDescent="0.25">
      <c r="A126" s="11" t="s">
        <v>147</v>
      </c>
      <c r="B126" s="11">
        <v>8</v>
      </c>
      <c r="C126" s="11">
        <v>2</v>
      </c>
      <c r="D126" s="11">
        <v>74</v>
      </c>
      <c r="E126" s="13" t="s">
        <v>801</v>
      </c>
    </row>
    <row r="127" ht="15" customHeight="1" spans="1:5" x14ac:dyDescent="0.25">
      <c r="A127" s="11" t="s">
        <v>147</v>
      </c>
      <c r="B127" s="11">
        <v>8</v>
      </c>
      <c r="C127" s="11">
        <v>3</v>
      </c>
      <c r="D127" s="11">
        <v>75</v>
      </c>
      <c r="E127" s="13" t="s">
        <v>802</v>
      </c>
    </row>
    <row r="128" ht="15" customHeight="1" spans="1:5" x14ac:dyDescent="0.25">
      <c r="A128" s="11" t="s">
        <v>147</v>
      </c>
      <c r="B128" s="11">
        <v>9</v>
      </c>
      <c r="C128" s="11">
        <v>1</v>
      </c>
      <c r="D128" s="11">
        <v>68</v>
      </c>
      <c r="E128" s="13" t="s">
        <v>795</v>
      </c>
    </row>
    <row r="129" ht="15" customHeight="1" spans="1:5" x14ac:dyDescent="0.25">
      <c r="A129" s="11" t="s">
        <v>147</v>
      </c>
      <c r="B129" s="11">
        <v>9</v>
      </c>
      <c r="C129" s="11">
        <v>2</v>
      </c>
      <c r="D129" s="11">
        <v>76</v>
      </c>
      <c r="E129" s="13" t="s">
        <v>803</v>
      </c>
    </row>
    <row r="130" ht="15" customHeight="1" spans="1:5" x14ac:dyDescent="0.25">
      <c r="A130" s="11" t="s">
        <v>147</v>
      </c>
      <c r="B130" s="11">
        <v>9</v>
      </c>
      <c r="C130" s="11">
        <v>3</v>
      </c>
      <c r="D130" s="11">
        <v>77</v>
      </c>
      <c r="E130" s="13" t="s">
        <v>804</v>
      </c>
    </row>
    <row r="131" ht="15" customHeight="1" spans="1:5" x14ac:dyDescent="0.25">
      <c r="A131" s="11" t="s">
        <v>147</v>
      </c>
      <c r="B131" s="11">
        <v>9</v>
      </c>
      <c r="C131" s="11">
        <v>4</v>
      </c>
      <c r="D131" s="11">
        <v>78</v>
      </c>
      <c r="E131" s="13" t="s">
        <v>805</v>
      </c>
    </row>
    <row r="132" ht="15" customHeight="1" spans="1:5" x14ac:dyDescent="0.25">
      <c r="A132" s="11" t="s">
        <v>147</v>
      </c>
      <c r="B132" s="11">
        <v>10</v>
      </c>
      <c r="C132" s="11">
        <v>1</v>
      </c>
      <c r="D132" s="11">
        <v>78</v>
      </c>
      <c r="E132" s="13" t="s">
        <v>805</v>
      </c>
    </row>
    <row r="133" ht="15" customHeight="1" spans="1:5" x14ac:dyDescent="0.25">
      <c r="A133" s="11" t="s">
        <v>147</v>
      </c>
      <c r="B133" s="11">
        <v>10</v>
      </c>
      <c r="C133" s="11">
        <v>2</v>
      </c>
      <c r="D133" s="11">
        <v>79</v>
      </c>
      <c r="E133" s="13" t="s">
        <v>806</v>
      </c>
    </row>
    <row r="134" ht="15" customHeight="1" spans="1:5" x14ac:dyDescent="0.25">
      <c r="A134" s="11" t="s">
        <v>147</v>
      </c>
      <c r="B134" s="11">
        <v>10</v>
      </c>
      <c r="C134" s="11">
        <v>3</v>
      </c>
      <c r="D134" s="11">
        <v>44</v>
      </c>
      <c r="E134" s="13" t="s">
        <v>771</v>
      </c>
    </row>
    <row r="135" ht="15" customHeight="1" spans="1:5" x14ac:dyDescent="0.25">
      <c r="A135" s="11" t="s">
        <v>147</v>
      </c>
      <c r="B135" s="11">
        <v>10</v>
      </c>
      <c r="C135" s="11">
        <v>4</v>
      </c>
      <c r="D135" s="11">
        <v>43</v>
      </c>
      <c r="E135" s="13" t="s">
        <v>770</v>
      </c>
    </row>
    <row r="136" ht="15" customHeight="1" spans="1:5" x14ac:dyDescent="0.25">
      <c r="A136" s="11" t="s">
        <v>152</v>
      </c>
      <c r="B136" s="11">
        <v>1</v>
      </c>
      <c r="C136" s="11">
        <v>1</v>
      </c>
      <c r="D136" s="11">
        <v>80</v>
      </c>
      <c r="E136" s="13" t="s">
        <v>807</v>
      </c>
    </row>
    <row r="137" ht="15" customHeight="1" spans="1:5" x14ac:dyDescent="0.25">
      <c r="A137" s="11" t="s">
        <v>152</v>
      </c>
      <c r="B137" s="11">
        <v>1</v>
      </c>
      <c r="C137" s="11">
        <v>2</v>
      </c>
      <c r="D137" s="11">
        <v>81</v>
      </c>
      <c r="E137" s="13" t="s">
        <v>808</v>
      </c>
    </row>
    <row r="138" ht="15" customHeight="1" spans="1:5" x14ac:dyDescent="0.25">
      <c r="A138" s="11" t="s">
        <v>152</v>
      </c>
      <c r="B138" s="11">
        <v>1</v>
      </c>
      <c r="C138" s="11">
        <v>3</v>
      </c>
      <c r="D138" s="11">
        <v>82</v>
      </c>
      <c r="E138" s="13" t="s">
        <v>809</v>
      </c>
    </row>
    <row r="139" ht="15" customHeight="1" spans="1:5" x14ac:dyDescent="0.25">
      <c r="A139" s="11" t="s">
        <v>152</v>
      </c>
      <c r="B139" s="11">
        <v>2</v>
      </c>
      <c r="C139" s="11">
        <v>1</v>
      </c>
      <c r="D139" s="11">
        <v>81</v>
      </c>
      <c r="E139" s="13" t="s">
        <v>808</v>
      </c>
    </row>
    <row r="140" ht="15" customHeight="1" spans="1:5" x14ac:dyDescent="0.25">
      <c r="A140" s="11" t="s">
        <v>152</v>
      </c>
      <c r="B140" s="11">
        <v>2</v>
      </c>
      <c r="C140" s="11">
        <v>2</v>
      </c>
      <c r="D140" s="11">
        <v>83</v>
      </c>
      <c r="E140" s="13" t="s">
        <v>810</v>
      </c>
    </row>
    <row r="141" ht="15" customHeight="1" spans="1:5" x14ac:dyDescent="0.25">
      <c r="A141" s="11" t="s">
        <v>152</v>
      </c>
      <c r="B141" s="11">
        <v>2</v>
      </c>
      <c r="C141" s="11">
        <v>3</v>
      </c>
      <c r="D141" s="11">
        <v>84</v>
      </c>
      <c r="E141" s="13" t="s">
        <v>811</v>
      </c>
    </row>
    <row r="142" ht="15" customHeight="1" spans="1:5" x14ac:dyDescent="0.25">
      <c r="A142" s="11" t="s">
        <v>152</v>
      </c>
      <c r="B142" s="11">
        <v>2</v>
      </c>
      <c r="C142" s="11">
        <v>4</v>
      </c>
      <c r="D142" s="11">
        <v>85</v>
      </c>
      <c r="E142" s="13" t="s">
        <v>812</v>
      </c>
    </row>
    <row r="143" ht="15" customHeight="1" spans="1:5" x14ac:dyDescent="0.25">
      <c r="A143" s="11" t="s">
        <v>152</v>
      </c>
      <c r="B143" s="11">
        <v>3</v>
      </c>
      <c r="C143" s="11">
        <v>1</v>
      </c>
      <c r="D143" s="11">
        <v>80</v>
      </c>
      <c r="E143" s="13" t="s">
        <v>807</v>
      </c>
    </row>
    <row r="144" ht="15" customHeight="1" spans="1:5" x14ac:dyDescent="0.25">
      <c r="A144" s="11" t="s">
        <v>152</v>
      </c>
      <c r="B144" s="11">
        <v>3</v>
      </c>
      <c r="C144" s="11">
        <v>2</v>
      </c>
      <c r="D144" s="11">
        <v>86</v>
      </c>
      <c r="E144" s="13" t="s">
        <v>813</v>
      </c>
    </row>
    <row r="145" ht="15" customHeight="1" spans="1:5" x14ac:dyDescent="0.25">
      <c r="A145" s="11" t="s">
        <v>152</v>
      </c>
      <c r="B145" s="11">
        <v>3</v>
      </c>
      <c r="C145" s="11">
        <v>3</v>
      </c>
      <c r="D145" s="11">
        <v>87</v>
      </c>
      <c r="E145" s="13" t="s">
        <v>814</v>
      </c>
    </row>
    <row r="146" ht="15" customHeight="1" spans="1:5" x14ac:dyDescent="0.25">
      <c r="A146" s="11" t="s">
        <v>152</v>
      </c>
      <c r="B146" s="11">
        <v>4</v>
      </c>
      <c r="C146" s="11">
        <v>1</v>
      </c>
      <c r="D146" s="11">
        <v>87</v>
      </c>
      <c r="E146" s="13" t="s">
        <v>814</v>
      </c>
    </row>
    <row r="147" ht="15" customHeight="1" spans="1:5" x14ac:dyDescent="0.25">
      <c r="A147" s="11" t="s">
        <v>152</v>
      </c>
      <c r="B147" s="11">
        <v>4</v>
      </c>
      <c r="C147" s="11">
        <v>2</v>
      </c>
      <c r="D147" s="11">
        <v>88</v>
      </c>
      <c r="E147" s="13" t="s">
        <v>815</v>
      </c>
    </row>
    <row r="148" ht="15" customHeight="1" spans="1:5" x14ac:dyDescent="0.25">
      <c r="A148" s="11" t="s">
        <v>152</v>
      </c>
      <c r="B148" s="11">
        <v>4</v>
      </c>
      <c r="C148" s="11">
        <v>3</v>
      </c>
      <c r="D148" s="11">
        <v>89</v>
      </c>
      <c r="E148" s="13" t="s">
        <v>816</v>
      </c>
    </row>
    <row r="149" ht="15" customHeight="1" spans="1:5" x14ac:dyDescent="0.25">
      <c r="A149" s="11" t="s">
        <v>152</v>
      </c>
      <c r="B149" s="11">
        <v>5</v>
      </c>
      <c r="C149" s="11">
        <v>1</v>
      </c>
      <c r="D149" s="11">
        <v>86</v>
      </c>
      <c r="E149" s="13" t="s">
        <v>813</v>
      </c>
    </row>
    <row r="150" ht="15" customHeight="1" spans="1:5" x14ac:dyDescent="0.25">
      <c r="A150" s="11" t="s">
        <v>152</v>
      </c>
      <c r="B150" s="11">
        <v>5</v>
      </c>
      <c r="C150" s="11">
        <v>2</v>
      </c>
      <c r="D150" s="11">
        <v>90</v>
      </c>
      <c r="E150" s="13" t="s">
        <v>817</v>
      </c>
    </row>
    <row r="151" ht="15" customHeight="1" spans="1:5" x14ac:dyDescent="0.25">
      <c r="A151" s="11" t="s">
        <v>152</v>
      </c>
      <c r="B151" s="11">
        <v>5</v>
      </c>
      <c r="C151" s="11">
        <v>3</v>
      </c>
      <c r="D151" s="11">
        <v>91</v>
      </c>
      <c r="E151" s="13" t="s">
        <v>818</v>
      </c>
    </row>
    <row r="152" ht="15" customHeight="1" spans="1:5" x14ac:dyDescent="0.25">
      <c r="A152" s="11" t="s">
        <v>152</v>
      </c>
      <c r="B152" s="11">
        <v>6</v>
      </c>
      <c r="C152" s="11">
        <v>1</v>
      </c>
      <c r="D152" s="11">
        <v>90</v>
      </c>
      <c r="E152" s="13" t="s">
        <v>817</v>
      </c>
    </row>
    <row r="153" ht="15" customHeight="1" spans="1:5" x14ac:dyDescent="0.25">
      <c r="A153" s="11" t="s">
        <v>152</v>
      </c>
      <c r="B153" s="11">
        <v>6</v>
      </c>
      <c r="C153" s="11">
        <v>2</v>
      </c>
      <c r="D153" s="11">
        <v>92</v>
      </c>
      <c r="E153" s="13" t="s">
        <v>819</v>
      </c>
    </row>
    <row r="154" ht="15" customHeight="1" spans="1:5" x14ac:dyDescent="0.25">
      <c r="A154" s="11" t="s">
        <v>152</v>
      </c>
      <c r="B154" s="11">
        <v>6</v>
      </c>
      <c r="C154" s="11">
        <v>3</v>
      </c>
      <c r="D154" s="11">
        <v>93</v>
      </c>
      <c r="E154" s="13" t="s">
        <v>820</v>
      </c>
    </row>
    <row r="155" ht="15" customHeight="1" spans="1:5" x14ac:dyDescent="0.25">
      <c r="A155" s="11" t="s">
        <v>152</v>
      </c>
      <c r="B155" s="11">
        <v>6</v>
      </c>
      <c r="C155" s="11">
        <v>4</v>
      </c>
      <c r="D155" s="11">
        <v>94</v>
      </c>
      <c r="E155" s="13" t="s">
        <v>821</v>
      </c>
    </row>
    <row r="156" ht="15" customHeight="1" spans="1:5" x14ac:dyDescent="0.25">
      <c r="A156" s="11" t="s">
        <v>152</v>
      </c>
      <c r="B156" s="11">
        <v>7</v>
      </c>
      <c r="C156" s="11">
        <v>1</v>
      </c>
      <c r="D156" s="11">
        <v>90</v>
      </c>
      <c r="E156" s="13" t="s">
        <v>817</v>
      </c>
    </row>
    <row r="157" ht="15" customHeight="1" spans="1:5" x14ac:dyDescent="0.25">
      <c r="A157" s="11" t="s">
        <v>152</v>
      </c>
      <c r="B157" s="11">
        <v>7</v>
      </c>
      <c r="C157" s="11">
        <v>2</v>
      </c>
      <c r="D157" s="11">
        <v>80</v>
      </c>
      <c r="E157" s="13" t="s">
        <v>807</v>
      </c>
    </row>
    <row r="158" ht="15" customHeight="1" spans="1:5" x14ac:dyDescent="0.25">
      <c r="A158" s="11" t="s">
        <v>157</v>
      </c>
      <c r="B158" s="11">
        <v>1</v>
      </c>
      <c r="C158" s="11">
        <v>1</v>
      </c>
      <c r="D158" s="11">
        <v>42</v>
      </c>
      <c r="E158" s="13" t="s">
        <v>769</v>
      </c>
    </row>
    <row r="159" ht="15" customHeight="1" spans="1:5" x14ac:dyDescent="0.25">
      <c r="A159" s="11" t="s">
        <v>157</v>
      </c>
      <c r="B159" s="11">
        <v>1</v>
      </c>
      <c r="C159" s="11">
        <v>2</v>
      </c>
      <c r="D159" s="11">
        <v>58</v>
      </c>
      <c r="E159" s="13" t="s">
        <v>785</v>
      </c>
    </row>
    <row r="160" ht="15" customHeight="1" spans="1:5" x14ac:dyDescent="0.25">
      <c r="A160" s="11" t="s">
        <v>157</v>
      </c>
      <c r="B160" s="11">
        <v>1</v>
      </c>
      <c r="C160" s="11">
        <v>3</v>
      </c>
      <c r="D160" s="11">
        <v>95</v>
      </c>
      <c r="E160" s="13" t="s">
        <v>822</v>
      </c>
    </row>
    <row r="161" ht="15" customHeight="1" spans="1:5" x14ac:dyDescent="0.25">
      <c r="A161" s="11" t="s">
        <v>157</v>
      </c>
      <c r="B161" s="11">
        <v>2</v>
      </c>
      <c r="C161" s="11">
        <v>1</v>
      </c>
      <c r="D161" s="11">
        <v>58</v>
      </c>
      <c r="E161" s="13" t="s">
        <v>785</v>
      </c>
    </row>
    <row r="162" ht="15" customHeight="1" spans="1:5" x14ac:dyDescent="0.25">
      <c r="A162" s="11" t="s">
        <v>157</v>
      </c>
      <c r="B162" s="11">
        <v>2</v>
      </c>
      <c r="C162" s="11">
        <v>2</v>
      </c>
      <c r="D162" s="11">
        <v>59</v>
      </c>
      <c r="E162" s="13" t="s">
        <v>786</v>
      </c>
    </row>
    <row r="163" ht="15" customHeight="1" spans="1:5" x14ac:dyDescent="0.25">
      <c r="A163" s="11" t="s">
        <v>157</v>
      </c>
      <c r="B163" s="11">
        <v>2</v>
      </c>
      <c r="C163" s="11">
        <v>3</v>
      </c>
      <c r="D163" s="11">
        <v>64</v>
      </c>
      <c r="E163" s="13" t="s">
        <v>791</v>
      </c>
    </row>
    <row r="164" ht="15" customHeight="1" spans="1:5" x14ac:dyDescent="0.25">
      <c r="A164" s="11" t="s">
        <v>157</v>
      </c>
      <c r="B164" s="11">
        <v>2</v>
      </c>
      <c r="C164" s="11">
        <v>4</v>
      </c>
      <c r="D164" s="11">
        <v>62</v>
      </c>
      <c r="E164" s="13" t="s">
        <v>789</v>
      </c>
    </row>
    <row r="165" ht="15" customHeight="1" spans="1:5" x14ac:dyDescent="0.25">
      <c r="A165" s="11" t="s">
        <v>157</v>
      </c>
      <c r="B165" s="11">
        <v>2</v>
      </c>
      <c r="C165" s="11">
        <v>5</v>
      </c>
      <c r="D165" s="11">
        <v>63</v>
      </c>
      <c r="E165" s="13" t="s">
        <v>790</v>
      </c>
    </row>
    <row r="166" ht="15" customHeight="1" spans="1:5" x14ac:dyDescent="0.25">
      <c r="A166" s="11" t="s">
        <v>157</v>
      </c>
      <c r="B166" s="11">
        <v>3</v>
      </c>
      <c r="C166" s="11">
        <v>1</v>
      </c>
      <c r="D166" s="11">
        <v>63</v>
      </c>
      <c r="E166" s="13" t="s">
        <v>790</v>
      </c>
    </row>
    <row r="167" ht="15" customHeight="1" spans="1:5" x14ac:dyDescent="0.25">
      <c r="A167" s="11" t="s">
        <v>157</v>
      </c>
      <c r="B167" s="11">
        <v>3</v>
      </c>
      <c r="C167" s="11">
        <v>2</v>
      </c>
      <c r="D167" s="11">
        <v>96</v>
      </c>
      <c r="E167" s="13" t="s">
        <v>823</v>
      </c>
    </row>
    <row r="168" ht="15" customHeight="1" spans="1:5" x14ac:dyDescent="0.25">
      <c r="A168" s="11" t="s">
        <v>157</v>
      </c>
      <c r="B168" s="11">
        <v>3</v>
      </c>
      <c r="C168" s="11">
        <v>3</v>
      </c>
      <c r="D168" s="11">
        <v>97</v>
      </c>
      <c r="E168" s="13" t="s">
        <v>824</v>
      </c>
    </row>
    <row r="169" ht="15" customHeight="1" spans="1:5" x14ac:dyDescent="0.25">
      <c r="A169" s="11" t="s">
        <v>157</v>
      </c>
      <c r="B169" s="11">
        <v>4</v>
      </c>
      <c r="C169" s="11">
        <v>1</v>
      </c>
      <c r="D169" s="11">
        <v>63</v>
      </c>
      <c r="E169" s="13" t="s">
        <v>790</v>
      </c>
    </row>
    <row r="170" ht="15" customHeight="1" spans="1:5" x14ac:dyDescent="0.25">
      <c r="A170" s="11" t="s">
        <v>157</v>
      </c>
      <c r="B170" s="11">
        <v>4</v>
      </c>
      <c r="C170" s="11">
        <v>2</v>
      </c>
      <c r="D170" s="11">
        <v>62</v>
      </c>
      <c r="E170" s="13" t="s">
        <v>789</v>
      </c>
    </row>
    <row r="171" ht="15" customHeight="1" spans="1:5" x14ac:dyDescent="0.25">
      <c r="A171" s="11" t="s">
        <v>157</v>
      </c>
      <c r="B171" s="11">
        <v>4</v>
      </c>
      <c r="C171" s="11">
        <v>3</v>
      </c>
      <c r="D171" s="11">
        <v>58</v>
      </c>
      <c r="E171" s="13" t="s">
        <v>785</v>
      </c>
    </row>
    <row r="172" ht="15" customHeight="1" spans="1:5" x14ac:dyDescent="0.25">
      <c r="A172" s="11" t="s">
        <v>157</v>
      </c>
      <c r="B172" s="11">
        <v>4</v>
      </c>
      <c r="C172" s="11">
        <v>4</v>
      </c>
      <c r="D172" s="11">
        <v>42</v>
      </c>
      <c r="E172" s="13" t="s">
        <v>769</v>
      </c>
    </row>
    <row r="173" ht="15" customHeight="1" spans="1:5" x14ac:dyDescent="0.25">
      <c r="A173" s="11" t="s">
        <v>162</v>
      </c>
      <c r="B173" s="11">
        <v>1</v>
      </c>
      <c r="C173" s="11">
        <v>1</v>
      </c>
      <c r="D173" s="11">
        <v>56</v>
      </c>
      <c r="E173" s="13" t="s">
        <v>783</v>
      </c>
    </row>
    <row r="174" ht="15" customHeight="1" spans="1:5" x14ac:dyDescent="0.25">
      <c r="A174" s="11" t="s">
        <v>162</v>
      </c>
      <c r="B174" s="11">
        <v>1</v>
      </c>
      <c r="C174" s="11">
        <v>2</v>
      </c>
      <c r="D174" s="11">
        <v>49</v>
      </c>
      <c r="E174" s="13" t="s">
        <v>776</v>
      </c>
    </row>
    <row r="175" ht="15" customHeight="1" spans="1:5" x14ac:dyDescent="0.25">
      <c r="A175" s="11" t="s">
        <v>162</v>
      </c>
      <c r="B175" s="11">
        <v>1</v>
      </c>
      <c r="C175" s="11">
        <v>3</v>
      </c>
      <c r="D175" s="11">
        <v>50</v>
      </c>
      <c r="E175" s="13" t="s">
        <v>777</v>
      </c>
    </row>
    <row r="176" ht="15" customHeight="1" spans="1:5" x14ac:dyDescent="0.25">
      <c r="A176" s="11" t="s">
        <v>162</v>
      </c>
      <c r="B176" s="11">
        <v>1</v>
      </c>
      <c r="C176" s="11">
        <v>4</v>
      </c>
      <c r="D176" s="11">
        <v>51</v>
      </c>
      <c r="E176" s="13" t="s">
        <v>778</v>
      </c>
    </row>
    <row r="177" ht="15" customHeight="1" spans="1:5" x14ac:dyDescent="0.25">
      <c r="A177" s="11" t="s">
        <v>162</v>
      </c>
      <c r="B177" s="11">
        <v>1</v>
      </c>
      <c r="C177" s="11">
        <v>5</v>
      </c>
      <c r="D177" s="11">
        <v>52</v>
      </c>
      <c r="E177" s="13" t="s">
        <v>779</v>
      </c>
    </row>
    <row r="178" ht="15" customHeight="1" spans="1:5" x14ac:dyDescent="0.25">
      <c r="A178" s="11" t="s">
        <v>162</v>
      </c>
      <c r="B178" s="11">
        <v>2</v>
      </c>
      <c r="C178" s="11">
        <v>1</v>
      </c>
      <c r="D178" s="11">
        <v>56</v>
      </c>
      <c r="E178" s="13" t="s">
        <v>783</v>
      </c>
    </row>
    <row r="179" ht="15" customHeight="1" spans="1:5" x14ac:dyDescent="0.25">
      <c r="A179" s="11" t="s">
        <v>162</v>
      </c>
      <c r="B179" s="11">
        <v>2</v>
      </c>
      <c r="C179" s="11">
        <v>2</v>
      </c>
      <c r="D179" s="11">
        <v>98</v>
      </c>
      <c r="E179" s="13" t="s">
        <v>825</v>
      </c>
    </row>
    <row r="180" ht="15" customHeight="1" spans="1:5" x14ac:dyDescent="0.25">
      <c r="A180" s="11" t="s">
        <v>162</v>
      </c>
      <c r="B180" s="11">
        <v>2</v>
      </c>
      <c r="C180" s="11">
        <v>3</v>
      </c>
      <c r="D180" s="11">
        <v>99</v>
      </c>
      <c r="E180" s="13" t="s">
        <v>826</v>
      </c>
    </row>
    <row r="181" ht="15" customHeight="1" spans="1:5" x14ac:dyDescent="0.25">
      <c r="A181" s="11" t="s">
        <v>162</v>
      </c>
      <c r="B181" s="11">
        <v>2</v>
      </c>
      <c r="C181" s="11">
        <v>4</v>
      </c>
      <c r="D181" s="11">
        <v>100</v>
      </c>
      <c r="E181" s="13" t="s">
        <v>827</v>
      </c>
    </row>
    <row r="182" ht="15" customHeight="1" spans="1:5" x14ac:dyDescent="0.25">
      <c r="A182" s="11" t="s">
        <v>162</v>
      </c>
      <c r="B182" s="11">
        <v>2</v>
      </c>
      <c r="C182" s="11">
        <v>5</v>
      </c>
      <c r="D182" s="11">
        <v>101</v>
      </c>
      <c r="E182" s="13" t="s">
        <v>828</v>
      </c>
    </row>
    <row r="183" ht="15" customHeight="1" spans="1:5" x14ac:dyDescent="0.25">
      <c r="A183" s="11" t="s">
        <v>162</v>
      </c>
      <c r="B183" s="11">
        <v>3</v>
      </c>
      <c r="C183" s="11">
        <v>1</v>
      </c>
      <c r="D183" s="11">
        <v>56</v>
      </c>
      <c r="E183" s="13" t="s">
        <v>783</v>
      </c>
    </row>
    <row r="184" ht="15" customHeight="1" spans="1:5" x14ac:dyDescent="0.25">
      <c r="A184" s="11" t="s">
        <v>162</v>
      </c>
      <c r="B184" s="11">
        <v>3</v>
      </c>
      <c r="C184" s="11">
        <v>2</v>
      </c>
      <c r="D184" s="11">
        <v>102</v>
      </c>
      <c r="E184" s="13" t="s">
        <v>829</v>
      </c>
    </row>
    <row r="185" ht="15" customHeight="1" spans="1:5" x14ac:dyDescent="0.25">
      <c r="A185" s="11" t="s">
        <v>162</v>
      </c>
      <c r="B185" s="11">
        <v>3</v>
      </c>
      <c r="C185" s="11">
        <v>3</v>
      </c>
      <c r="D185" s="11">
        <v>103</v>
      </c>
      <c r="E185" s="13" t="s">
        <v>830</v>
      </c>
    </row>
    <row r="186" ht="15" customHeight="1" spans="1:5" x14ac:dyDescent="0.25">
      <c r="A186" s="11" t="s">
        <v>162</v>
      </c>
      <c r="B186" s="11">
        <v>3</v>
      </c>
      <c r="C186" s="11">
        <v>4</v>
      </c>
      <c r="D186" s="11">
        <v>104</v>
      </c>
      <c r="E186" s="13" t="s">
        <v>831</v>
      </c>
    </row>
    <row r="187" ht="15" customHeight="1" spans="1:5" x14ac:dyDescent="0.25">
      <c r="A187" s="11" t="s">
        <v>162</v>
      </c>
      <c r="B187" s="11">
        <v>3</v>
      </c>
      <c r="C187" s="11">
        <v>5</v>
      </c>
      <c r="D187" s="11">
        <v>105</v>
      </c>
      <c r="E187" s="13" t="s">
        <v>832</v>
      </c>
    </row>
    <row r="188" ht="15" customHeight="1" spans="1:5" x14ac:dyDescent="0.25">
      <c r="A188" s="11" t="s">
        <v>162</v>
      </c>
      <c r="B188" s="11">
        <v>3</v>
      </c>
      <c r="C188" s="11">
        <v>6</v>
      </c>
      <c r="D188" s="11">
        <v>106</v>
      </c>
      <c r="E188" s="13" t="s">
        <v>833</v>
      </c>
    </row>
    <row r="189" ht="15" customHeight="1" spans="1:5" x14ac:dyDescent="0.25">
      <c r="A189" s="11" t="s">
        <v>162</v>
      </c>
      <c r="B189" s="11">
        <v>4</v>
      </c>
      <c r="C189" s="11">
        <v>1</v>
      </c>
      <c r="D189" s="11">
        <v>57</v>
      </c>
      <c r="E189" s="13" t="s">
        <v>784</v>
      </c>
    </row>
    <row r="190" ht="15" customHeight="1" spans="1:5" x14ac:dyDescent="0.25">
      <c r="A190" s="11" t="s">
        <v>162</v>
      </c>
      <c r="B190" s="11">
        <v>4</v>
      </c>
      <c r="C190" s="11">
        <v>2</v>
      </c>
      <c r="D190" s="11">
        <v>25</v>
      </c>
      <c r="E190" s="13" t="s">
        <v>752</v>
      </c>
    </row>
    <row r="191" ht="15" customHeight="1" spans="1:5" x14ac:dyDescent="0.25">
      <c r="A191" s="11" t="s">
        <v>162</v>
      </c>
      <c r="B191" s="11">
        <v>4</v>
      </c>
      <c r="C191" s="11">
        <v>3</v>
      </c>
      <c r="D191" s="11">
        <v>56</v>
      </c>
      <c r="E191" s="13" t="s">
        <v>783</v>
      </c>
    </row>
    <row r="192" ht="15" customHeight="1" spans="1:5" x14ac:dyDescent="0.25">
      <c r="A192" s="11" t="s">
        <v>166</v>
      </c>
      <c r="B192" s="11">
        <v>1</v>
      </c>
      <c r="C192" s="11">
        <v>1</v>
      </c>
      <c r="D192" s="11">
        <v>107</v>
      </c>
      <c r="E192" s="13" t="s">
        <v>834</v>
      </c>
    </row>
    <row r="193" ht="15" customHeight="1" spans="1:5" x14ac:dyDescent="0.25">
      <c r="A193" s="11" t="s">
        <v>166</v>
      </c>
      <c r="B193" s="11">
        <v>1</v>
      </c>
      <c r="C193" s="11">
        <v>2</v>
      </c>
      <c r="D193" s="11">
        <v>108</v>
      </c>
      <c r="E193" s="13" t="s">
        <v>835</v>
      </c>
    </row>
    <row r="194" ht="15" customHeight="1" spans="1:5" x14ac:dyDescent="0.25">
      <c r="A194" s="11" t="s">
        <v>166</v>
      </c>
      <c r="B194" s="11">
        <v>1</v>
      </c>
      <c r="C194" s="11">
        <v>3</v>
      </c>
      <c r="D194" s="11">
        <v>109</v>
      </c>
      <c r="E194" s="13" t="s">
        <v>836</v>
      </c>
    </row>
    <row r="195" ht="15" customHeight="1" spans="1:5" x14ac:dyDescent="0.25">
      <c r="A195" s="11" t="s">
        <v>166</v>
      </c>
      <c r="B195" s="11">
        <v>2</v>
      </c>
      <c r="C195" s="11">
        <v>1</v>
      </c>
      <c r="D195" s="11">
        <v>108</v>
      </c>
      <c r="E195" s="13" t="s">
        <v>835</v>
      </c>
    </row>
    <row r="196" ht="15" customHeight="1" spans="1:5" x14ac:dyDescent="0.25">
      <c r="A196" s="11" t="s">
        <v>166</v>
      </c>
      <c r="B196" s="11">
        <v>2</v>
      </c>
      <c r="C196" s="11">
        <v>2</v>
      </c>
      <c r="D196" s="11">
        <v>110</v>
      </c>
      <c r="E196" s="13" t="s">
        <v>837</v>
      </c>
    </row>
    <row r="197" ht="15" customHeight="1" spans="1:5" x14ac:dyDescent="0.25">
      <c r="A197" s="11" t="s">
        <v>166</v>
      </c>
      <c r="B197" s="11">
        <v>2</v>
      </c>
      <c r="C197" s="11">
        <v>3</v>
      </c>
      <c r="D197" s="11">
        <v>111</v>
      </c>
      <c r="E197" s="13" t="s">
        <v>838</v>
      </c>
    </row>
    <row r="198" ht="15" customHeight="1" spans="1:5" x14ac:dyDescent="0.25">
      <c r="A198" s="11" t="s">
        <v>166</v>
      </c>
      <c r="B198" s="11">
        <v>3</v>
      </c>
      <c r="C198" s="11">
        <v>1</v>
      </c>
      <c r="D198" s="11">
        <v>107</v>
      </c>
      <c r="E198" s="13" t="s">
        <v>834</v>
      </c>
    </row>
    <row r="199" ht="15" customHeight="1" spans="1:5" x14ac:dyDescent="0.25">
      <c r="A199" s="11" t="s">
        <v>166</v>
      </c>
      <c r="B199" s="11">
        <v>3</v>
      </c>
      <c r="C199" s="11">
        <v>2</v>
      </c>
      <c r="D199" s="11">
        <v>112</v>
      </c>
      <c r="E199" s="13" t="s">
        <v>839</v>
      </c>
    </row>
    <row r="200" ht="15" customHeight="1" spans="1:5" x14ac:dyDescent="0.25">
      <c r="A200" s="11" t="s">
        <v>166</v>
      </c>
      <c r="B200" s="11">
        <v>3</v>
      </c>
      <c r="C200" s="11">
        <v>3</v>
      </c>
      <c r="D200" s="11">
        <v>113</v>
      </c>
      <c r="E200" s="13" t="s">
        <v>840</v>
      </c>
    </row>
    <row r="201" ht="15" customHeight="1" spans="1:5" x14ac:dyDescent="0.25">
      <c r="A201" s="11" t="s">
        <v>166</v>
      </c>
      <c r="B201" s="11">
        <v>4</v>
      </c>
      <c r="C201" s="11">
        <v>1</v>
      </c>
      <c r="D201" s="11">
        <v>112</v>
      </c>
      <c r="E201" s="13" t="s">
        <v>839</v>
      </c>
    </row>
    <row r="202" ht="15" customHeight="1" spans="1:5" x14ac:dyDescent="0.25">
      <c r="A202" s="11" t="s">
        <v>166</v>
      </c>
      <c r="B202" s="11">
        <v>4</v>
      </c>
      <c r="C202" s="11">
        <v>2</v>
      </c>
      <c r="D202" s="11">
        <v>114</v>
      </c>
      <c r="E202" s="13" t="s">
        <v>841</v>
      </c>
    </row>
    <row r="203" ht="15" customHeight="1" spans="1:5" x14ac:dyDescent="0.25">
      <c r="A203" s="11" t="s">
        <v>166</v>
      </c>
      <c r="B203" s="11">
        <v>4</v>
      </c>
      <c r="C203" s="11">
        <v>3</v>
      </c>
      <c r="D203" s="11">
        <v>115</v>
      </c>
      <c r="E203" s="13" t="s">
        <v>842</v>
      </c>
    </row>
    <row r="204" ht="15" customHeight="1" spans="1:5" x14ac:dyDescent="0.25">
      <c r="A204" s="11" t="s">
        <v>166</v>
      </c>
      <c r="B204" s="11">
        <v>4</v>
      </c>
      <c r="C204" s="11">
        <v>4</v>
      </c>
      <c r="D204" s="11">
        <v>116</v>
      </c>
      <c r="E204" s="13" t="s">
        <v>843</v>
      </c>
    </row>
    <row r="205" ht="15" customHeight="1" spans="1:5" x14ac:dyDescent="0.25">
      <c r="A205" s="11" t="s">
        <v>166</v>
      </c>
      <c r="B205" s="11">
        <v>5</v>
      </c>
      <c r="C205" s="11">
        <v>1</v>
      </c>
      <c r="D205" s="11">
        <v>112</v>
      </c>
      <c r="E205" s="13" t="s">
        <v>839</v>
      </c>
    </row>
    <row r="206" ht="15" customHeight="1" spans="1:5" x14ac:dyDescent="0.25">
      <c r="A206" s="11" t="s">
        <v>166</v>
      </c>
      <c r="B206" s="11">
        <v>5</v>
      </c>
      <c r="C206" s="11">
        <v>2</v>
      </c>
      <c r="D206" s="11">
        <v>117</v>
      </c>
      <c r="E206" s="13" t="s">
        <v>844</v>
      </c>
    </row>
    <row r="207" ht="15" customHeight="1" spans="1:5" x14ac:dyDescent="0.25">
      <c r="A207" s="11" t="s">
        <v>166</v>
      </c>
      <c r="B207" s="11">
        <v>6</v>
      </c>
      <c r="C207" s="11">
        <v>1</v>
      </c>
      <c r="D207" s="11">
        <v>117</v>
      </c>
      <c r="E207" s="13" t="s">
        <v>844</v>
      </c>
    </row>
    <row r="208" ht="15" customHeight="1" spans="1:5" x14ac:dyDescent="0.25">
      <c r="A208" s="11" t="s">
        <v>166</v>
      </c>
      <c r="B208" s="11">
        <v>6</v>
      </c>
      <c r="C208" s="11">
        <v>2</v>
      </c>
      <c r="D208" s="11">
        <v>118</v>
      </c>
      <c r="E208" s="13" t="s">
        <v>845</v>
      </c>
    </row>
    <row r="209" ht="15" customHeight="1" spans="1:5" x14ac:dyDescent="0.25">
      <c r="A209" s="11" t="s">
        <v>166</v>
      </c>
      <c r="B209" s="11">
        <v>6</v>
      </c>
      <c r="C209" s="11">
        <v>3</v>
      </c>
      <c r="D209" s="11">
        <v>119</v>
      </c>
      <c r="E209" s="13" t="s">
        <v>846</v>
      </c>
    </row>
    <row r="210" ht="15" customHeight="1" spans="1:5" x14ac:dyDescent="0.25">
      <c r="A210" s="11" t="s">
        <v>166</v>
      </c>
      <c r="B210" s="11">
        <v>6</v>
      </c>
      <c r="C210" s="11">
        <v>4</v>
      </c>
      <c r="D210" s="11">
        <v>120</v>
      </c>
      <c r="E210" s="13" t="s">
        <v>847</v>
      </c>
    </row>
    <row r="211" ht="15" customHeight="1" spans="1:5" x14ac:dyDescent="0.25">
      <c r="A211" s="11" t="s">
        <v>166</v>
      </c>
      <c r="B211" s="11">
        <v>7</v>
      </c>
      <c r="C211" s="11">
        <v>1</v>
      </c>
      <c r="D211" s="11">
        <v>117</v>
      </c>
      <c r="E211" s="13" t="s">
        <v>844</v>
      </c>
    </row>
    <row r="212" ht="15" customHeight="1" spans="1:5" x14ac:dyDescent="0.25">
      <c r="A212" s="11" t="s">
        <v>166</v>
      </c>
      <c r="B212" s="11">
        <v>7</v>
      </c>
      <c r="C212" s="11">
        <v>2</v>
      </c>
      <c r="D212" s="11">
        <v>120</v>
      </c>
      <c r="E212" s="13" t="s">
        <v>847</v>
      </c>
    </row>
    <row r="213" ht="15" customHeight="1" spans="1:5" x14ac:dyDescent="0.25">
      <c r="A213" s="11" t="s">
        <v>166</v>
      </c>
      <c r="B213" s="11">
        <v>7</v>
      </c>
      <c r="C213" s="11">
        <v>3</v>
      </c>
      <c r="D213" s="11">
        <v>121</v>
      </c>
      <c r="E213" s="13" t="s">
        <v>848</v>
      </c>
    </row>
    <row r="214" ht="15" customHeight="1" spans="1:5" x14ac:dyDescent="0.25">
      <c r="A214" s="11" t="s">
        <v>171</v>
      </c>
      <c r="B214" s="11">
        <v>1</v>
      </c>
      <c r="C214" s="11">
        <v>1</v>
      </c>
      <c r="D214" s="11">
        <v>122</v>
      </c>
      <c r="E214" s="13" t="s">
        <v>849</v>
      </c>
    </row>
    <row r="215" ht="15" customHeight="1" spans="1:5" x14ac:dyDescent="0.25">
      <c r="A215" s="11" t="s">
        <v>171</v>
      </c>
      <c r="B215" s="11">
        <v>1</v>
      </c>
      <c r="C215" s="11">
        <v>2</v>
      </c>
      <c r="D215" s="11">
        <v>123</v>
      </c>
      <c r="E215" s="13" t="s">
        <v>850</v>
      </c>
    </row>
    <row r="216" ht="15" customHeight="1" spans="1:5" x14ac:dyDescent="0.25">
      <c r="A216" s="11" t="s">
        <v>171</v>
      </c>
      <c r="B216" s="11">
        <v>1</v>
      </c>
      <c r="C216" s="11">
        <v>3</v>
      </c>
      <c r="D216" s="11">
        <v>124</v>
      </c>
      <c r="E216" s="13" t="s">
        <v>851</v>
      </c>
    </row>
    <row r="217" ht="15" customHeight="1" spans="1:5" x14ac:dyDescent="0.25">
      <c r="A217" s="11" t="s">
        <v>171</v>
      </c>
      <c r="B217" s="11">
        <v>2</v>
      </c>
      <c r="C217" s="11">
        <v>1</v>
      </c>
      <c r="D217" s="11">
        <v>122</v>
      </c>
      <c r="E217" s="13" t="s">
        <v>849</v>
      </c>
    </row>
    <row r="218" ht="15" customHeight="1" spans="1:5" x14ac:dyDescent="0.25">
      <c r="A218" s="11" t="s">
        <v>171</v>
      </c>
      <c r="B218" s="11">
        <v>2</v>
      </c>
      <c r="C218" s="11">
        <v>2</v>
      </c>
      <c r="D218" s="11">
        <v>125</v>
      </c>
      <c r="E218" s="13" t="s">
        <v>852</v>
      </c>
    </row>
    <row r="219" ht="15" customHeight="1" spans="1:5" x14ac:dyDescent="0.25">
      <c r="A219" s="11" t="s">
        <v>171</v>
      </c>
      <c r="B219" s="11">
        <v>2</v>
      </c>
      <c r="C219" s="11">
        <v>3</v>
      </c>
      <c r="D219" s="11">
        <v>126</v>
      </c>
      <c r="E219" s="13" t="s">
        <v>853</v>
      </c>
    </row>
    <row r="220" ht="15" customHeight="1" spans="1:5" x14ac:dyDescent="0.25">
      <c r="A220" s="11" t="s">
        <v>171</v>
      </c>
      <c r="B220" s="11">
        <v>3</v>
      </c>
      <c r="C220" s="11">
        <v>1</v>
      </c>
      <c r="D220" s="11">
        <v>125</v>
      </c>
      <c r="E220" s="13" t="s">
        <v>852</v>
      </c>
    </row>
    <row r="221" ht="15" customHeight="1" spans="1:5" x14ac:dyDescent="0.25">
      <c r="A221" s="11" t="s">
        <v>171</v>
      </c>
      <c r="B221" s="11">
        <v>3</v>
      </c>
      <c r="C221" s="11">
        <v>2</v>
      </c>
      <c r="D221" s="11">
        <v>127</v>
      </c>
      <c r="E221" s="13" t="s">
        <v>854</v>
      </c>
    </row>
    <row r="222" ht="15" customHeight="1" spans="1:5" x14ac:dyDescent="0.25">
      <c r="A222" s="11" t="s">
        <v>171</v>
      </c>
      <c r="B222" s="11">
        <v>3</v>
      </c>
      <c r="C222" s="11">
        <v>3</v>
      </c>
      <c r="D222" s="11">
        <v>128</v>
      </c>
      <c r="E222" s="13" t="s">
        <v>855</v>
      </c>
    </row>
    <row r="223" ht="15" customHeight="1" spans="1:5" x14ac:dyDescent="0.25">
      <c r="A223" s="11" t="s">
        <v>171</v>
      </c>
      <c r="B223" s="11">
        <v>4</v>
      </c>
      <c r="C223" s="11">
        <v>1</v>
      </c>
      <c r="D223" s="11">
        <v>125</v>
      </c>
      <c r="E223" s="13" t="s">
        <v>852</v>
      </c>
    </row>
    <row r="224" ht="15" customHeight="1" spans="1:5" x14ac:dyDescent="0.25">
      <c r="A224" s="11" t="s">
        <v>171</v>
      </c>
      <c r="B224" s="11">
        <v>4</v>
      </c>
      <c r="C224" s="11">
        <v>2</v>
      </c>
      <c r="D224" s="11">
        <v>129</v>
      </c>
      <c r="E224" s="13" t="s">
        <v>856</v>
      </c>
    </row>
    <row r="225" ht="15" customHeight="1" spans="1:5" x14ac:dyDescent="0.25">
      <c r="A225" s="11" t="s">
        <v>171</v>
      </c>
      <c r="B225" s="11">
        <v>4</v>
      </c>
      <c r="C225" s="11">
        <v>3</v>
      </c>
      <c r="D225" s="11">
        <v>130</v>
      </c>
      <c r="E225" s="13" t="s">
        <v>857</v>
      </c>
    </row>
    <row r="226" ht="15" customHeight="1" spans="1:5" x14ac:dyDescent="0.25">
      <c r="A226" s="11" t="s">
        <v>171</v>
      </c>
      <c r="B226" s="11">
        <v>5</v>
      </c>
      <c r="C226" s="11">
        <v>1</v>
      </c>
      <c r="D226" s="11">
        <v>129</v>
      </c>
      <c r="E226" s="13" t="s">
        <v>856</v>
      </c>
    </row>
    <row r="227" ht="15" customHeight="1" spans="1:5" x14ac:dyDescent="0.25">
      <c r="A227" s="11" t="s">
        <v>171</v>
      </c>
      <c r="B227" s="11">
        <v>5</v>
      </c>
      <c r="C227" s="11">
        <v>2</v>
      </c>
      <c r="D227" s="11">
        <v>131</v>
      </c>
      <c r="E227" s="13" t="s">
        <v>858</v>
      </c>
    </row>
    <row r="228" ht="15" customHeight="1" spans="1:5" x14ac:dyDescent="0.25">
      <c r="A228" s="11" t="s">
        <v>171</v>
      </c>
      <c r="B228" s="11">
        <v>5</v>
      </c>
      <c r="C228" s="11">
        <v>3</v>
      </c>
      <c r="D228" s="11">
        <v>132</v>
      </c>
      <c r="E228" s="13" t="s">
        <v>859</v>
      </c>
    </row>
    <row r="229" ht="15" customHeight="1" spans="1:5" x14ac:dyDescent="0.25">
      <c r="A229" s="11" t="s">
        <v>171</v>
      </c>
      <c r="B229" s="11">
        <v>6</v>
      </c>
      <c r="C229" s="11">
        <v>1</v>
      </c>
      <c r="D229" s="11">
        <v>131</v>
      </c>
      <c r="E229" s="13" t="s">
        <v>858</v>
      </c>
    </row>
    <row r="230" ht="15" customHeight="1" spans="1:5" x14ac:dyDescent="0.25">
      <c r="A230" s="11" t="s">
        <v>171</v>
      </c>
      <c r="B230" s="11">
        <v>6</v>
      </c>
      <c r="C230" s="11">
        <v>2</v>
      </c>
      <c r="D230" s="11">
        <v>133</v>
      </c>
      <c r="E230" s="13" t="s">
        <v>860</v>
      </c>
    </row>
    <row r="231" ht="15" customHeight="1" spans="1:5" x14ac:dyDescent="0.25">
      <c r="A231" s="11" t="s">
        <v>171</v>
      </c>
      <c r="B231" s="11">
        <v>6</v>
      </c>
      <c r="C231" s="11">
        <v>3</v>
      </c>
      <c r="D231" s="11">
        <v>134</v>
      </c>
      <c r="E231" s="13" t="s">
        <v>861</v>
      </c>
    </row>
    <row r="232" ht="15" customHeight="1" spans="1:5" x14ac:dyDescent="0.25">
      <c r="A232" s="11" t="s">
        <v>171</v>
      </c>
      <c r="B232" s="11">
        <v>7</v>
      </c>
      <c r="C232" s="11">
        <v>1</v>
      </c>
      <c r="D232" s="11">
        <v>125</v>
      </c>
      <c r="E232" s="13" t="s">
        <v>852</v>
      </c>
    </row>
    <row r="233" ht="15" customHeight="1" spans="1:5" x14ac:dyDescent="0.25">
      <c r="A233" s="11" t="s">
        <v>171</v>
      </c>
      <c r="B233" s="11">
        <v>7</v>
      </c>
      <c r="C233" s="11">
        <v>2</v>
      </c>
      <c r="D233" s="11">
        <v>122</v>
      </c>
      <c r="E233" s="13" t="s">
        <v>849</v>
      </c>
    </row>
    <row r="234" ht="15" customHeight="1" spans="1:5" x14ac:dyDescent="0.25">
      <c r="A234" s="11" t="s">
        <v>176</v>
      </c>
      <c r="B234" s="11">
        <v>1</v>
      </c>
      <c r="C234" s="11">
        <v>1</v>
      </c>
      <c r="D234" s="11">
        <v>135</v>
      </c>
      <c r="E234" s="13" t="s">
        <v>862</v>
      </c>
    </row>
    <row r="235" ht="15" customHeight="1" spans="1:5" x14ac:dyDescent="0.25">
      <c r="A235" s="11" t="s">
        <v>176</v>
      </c>
      <c r="B235" s="11">
        <v>1</v>
      </c>
      <c r="C235" s="11">
        <v>2</v>
      </c>
      <c r="D235" s="11">
        <v>136</v>
      </c>
      <c r="E235" s="13" t="s">
        <v>863</v>
      </c>
    </row>
    <row r="236" ht="15" customHeight="1" spans="1:5" x14ac:dyDescent="0.25">
      <c r="A236" s="11" t="s">
        <v>176</v>
      </c>
      <c r="B236" s="11">
        <v>2</v>
      </c>
      <c r="C236" s="11">
        <v>1</v>
      </c>
      <c r="D236" s="11">
        <v>135</v>
      </c>
      <c r="E236" s="13" t="s">
        <v>862</v>
      </c>
    </row>
    <row r="237" ht="15" customHeight="1" spans="1:5" x14ac:dyDescent="0.25">
      <c r="A237" s="11" t="s">
        <v>176</v>
      </c>
      <c r="B237" s="11">
        <v>2</v>
      </c>
      <c r="C237" s="11">
        <v>2</v>
      </c>
      <c r="D237" s="11">
        <v>137</v>
      </c>
      <c r="E237" s="13" t="s">
        <v>864</v>
      </c>
    </row>
    <row r="238" ht="15" customHeight="1" spans="1:5" x14ac:dyDescent="0.25">
      <c r="A238" s="11" t="s">
        <v>176</v>
      </c>
      <c r="B238" s="11">
        <v>2</v>
      </c>
      <c r="C238" s="11">
        <v>3</v>
      </c>
      <c r="D238" s="11">
        <v>138</v>
      </c>
      <c r="E238" s="13" t="s">
        <v>865</v>
      </c>
    </row>
    <row r="239" ht="15" customHeight="1" spans="1:5" x14ac:dyDescent="0.25">
      <c r="A239" s="11" t="s">
        <v>176</v>
      </c>
      <c r="B239" s="11">
        <v>3</v>
      </c>
      <c r="C239" s="11">
        <v>1</v>
      </c>
      <c r="D239" s="11">
        <v>135</v>
      </c>
      <c r="E239" s="13" t="s">
        <v>862</v>
      </c>
    </row>
    <row r="240" ht="15" customHeight="1" spans="1:5" x14ac:dyDescent="0.25">
      <c r="A240" s="11" t="s">
        <v>176</v>
      </c>
      <c r="B240" s="11">
        <v>3</v>
      </c>
      <c r="C240" s="11">
        <v>2</v>
      </c>
      <c r="D240" s="11">
        <v>139</v>
      </c>
      <c r="E240" s="13" t="s">
        <v>866</v>
      </c>
    </row>
    <row r="241" ht="15" customHeight="1" spans="1:5" x14ac:dyDescent="0.25">
      <c r="A241" s="11" t="s">
        <v>176</v>
      </c>
      <c r="B241" s="11">
        <v>3</v>
      </c>
      <c r="C241" s="11">
        <v>3</v>
      </c>
      <c r="D241" s="11">
        <v>140</v>
      </c>
      <c r="E241" s="13" t="s">
        <v>867</v>
      </c>
    </row>
    <row r="242" ht="15" customHeight="1" spans="1:5" x14ac:dyDescent="0.25">
      <c r="A242" s="11" t="s">
        <v>176</v>
      </c>
      <c r="B242" s="11">
        <v>4</v>
      </c>
      <c r="C242" s="11">
        <v>1</v>
      </c>
      <c r="D242" s="11">
        <v>140</v>
      </c>
      <c r="E242" s="13" t="s">
        <v>867</v>
      </c>
    </row>
    <row r="243" ht="15" customHeight="1" spans="1:5" x14ac:dyDescent="0.25">
      <c r="A243" s="11" t="s">
        <v>176</v>
      </c>
      <c r="B243" s="11">
        <v>4</v>
      </c>
      <c r="C243" s="11">
        <v>2</v>
      </c>
      <c r="D243" s="11">
        <v>141</v>
      </c>
      <c r="E243" s="13" t="s">
        <v>868</v>
      </c>
    </row>
    <row r="244" ht="15" customHeight="1" spans="1:5" x14ac:dyDescent="0.25">
      <c r="A244" s="11" t="s">
        <v>176</v>
      </c>
      <c r="B244" s="11">
        <v>5</v>
      </c>
      <c r="C244" s="11">
        <v>1</v>
      </c>
      <c r="D244" s="11">
        <v>140</v>
      </c>
      <c r="E244" s="13" t="s">
        <v>867</v>
      </c>
    </row>
    <row r="245" ht="15" customHeight="1" spans="1:5" x14ac:dyDescent="0.25">
      <c r="A245" s="11" t="s">
        <v>176</v>
      </c>
      <c r="B245" s="11">
        <v>5</v>
      </c>
      <c r="C245" s="11">
        <v>2</v>
      </c>
      <c r="D245" s="11">
        <v>135</v>
      </c>
      <c r="E245" s="13" t="s">
        <v>862</v>
      </c>
    </row>
    <row r="246" ht="15" customHeight="1" spans="1:5" x14ac:dyDescent="0.25">
      <c r="A246" s="11" t="s">
        <v>176</v>
      </c>
      <c r="B246" s="11">
        <v>6</v>
      </c>
      <c r="C246" s="11">
        <v>1</v>
      </c>
      <c r="D246" s="11">
        <v>135</v>
      </c>
      <c r="E246" s="13" t="s">
        <v>862</v>
      </c>
    </row>
    <row r="247" ht="15" customHeight="1" spans="1:5" x14ac:dyDescent="0.25">
      <c r="A247" s="11" t="s">
        <v>176</v>
      </c>
      <c r="B247" s="11">
        <v>6</v>
      </c>
      <c r="C247" s="11">
        <v>2</v>
      </c>
      <c r="D247" s="11">
        <v>142</v>
      </c>
      <c r="E247" s="13" t="s">
        <v>869</v>
      </c>
    </row>
    <row r="248" ht="15" customHeight="1" spans="1:5" x14ac:dyDescent="0.25">
      <c r="A248" s="11" t="s">
        <v>176</v>
      </c>
      <c r="B248" s="11">
        <v>6</v>
      </c>
      <c r="C248" s="11">
        <v>3</v>
      </c>
      <c r="D248" s="11">
        <v>95</v>
      </c>
      <c r="E248" s="13" t="s">
        <v>822</v>
      </c>
    </row>
    <row r="249" ht="15" customHeight="1" spans="1:5" x14ac:dyDescent="0.25">
      <c r="A249" s="11" t="s">
        <v>176</v>
      </c>
      <c r="B249" s="11">
        <v>7</v>
      </c>
      <c r="C249" s="11">
        <v>1</v>
      </c>
      <c r="D249" s="11">
        <v>142</v>
      </c>
      <c r="E249" s="13" t="s">
        <v>869</v>
      </c>
    </row>
    <row r="250" ht="15" customHeight="1" spans="1:5" x14ac:dyDescent="0.25">
      <c r="A250" s="11" t="s">
        <v>176</v>
      </c>
      <c r="B250" s="11">
        <v>7</v>
      </c>
      <c r="C250" s="11">
        <v>2</v>
      </c>
      <c r="D250" s="11">
        <v>92</v>
      </c>
      <c r="E250" s="13" t="s">
        <v>819</v>
      </c>
    </row>
    <row r="251" ht="15" customHeight="1" spans="1:5" x14ac:dyDescent="0.25">
      <c r="A251" s="11" t="s">
        <v>176</v>
      </c>
      <c r="B251" s="11">
        <v>7</v>
      </c>
      <c r="C251" s="11">
        <v>3</v>
      </c>
      <c r="D251" s="11">
        <v>143</v>
      </c>
      <c r="E251" s="13" t="s">
        <v>870</v>
      </c>
    </row>
    <row r="252" ht="15" customHeight="1" spans="1:5" x14ac:dyDescent="0.25">
      <c r="A252" s="11" t="s">
        <v>181</v>
      </c>
      <c r="B252" s="11">
        <v>1</v>
      </c>
      <c r="C252" s="11">
        <v>1</v>
      </c>
      <c r="D252" s="11">
        <v>42</v>
      </c>
      <c r="E252" s="13" t="s">
        <v>769</v>
      </c>
    </row>
    <row r="253" ht="15" customHeight="1" spans="1:5" x14ac:dyDescent="0.25">
      <c r="A253" s="11" t="s">
        <v>181</v>
      </c>
      <c r="B253" s="11">
        <v>1</v>
      </c>
      <c r="C253" s="11">
        <v>2</v>
      </c>
      <c r="D253" s="11">
        <v>43</v>
      </c>
      <c r="E253" s="13" t="s">
        <v>770</v>
      </c>
    </row>
    <row r="254" ht="15" customHeight="1" spans="1:5" x14ac:dyDescent="0.25">
      <c r="A254" s="11" t="s">
        <v>181</v>
      </c>
      <c r="B254" s="11">
        <v>2</v>
      </c>
      <c r="C254" s="11">
        <v>1</v>
      </c>
      <c r="D254" s="11">
        <v>43</v>
      </c>
      <c r="E254" s="13" t="s">
        <v>770</v>
      </c>
    </row>
    <row r="255" ht="15" customHeight="1" spans="1:5" x14ac:dyDescent="0.25">
      <c r="A255" s="11" t="s">
        <v>181</v>
      </c>
      <c r="B255" s="11">
        <v>2</v>
      </c>
      <c r="C255" s="11">
        <v>2</v>
      </c>
      <c r="D255" s="11">
        <v>44</v>
      </c>
      <c r="E255" s="13" t="s">
        <v>771</v>
      </c>
    </row>
    <row r="256" ht="15" customHeight="1" spans="1:5" x14ac:dyDescent="0.25">
      <c r="A256" s="11" t="s">
        <v>181</v>
      </c>
      <c r="B256" s="11">
        <v>2</v>
      </c>
      <c r="C256" s="11">
        <v>3</v>
      </c>
      <c r="D256" s="11">
        <v>45</v>
      </c>
      <c r="E256" s="13" t="s">
        <v>772</v>
      </c>
    </row>
    <row r="257" ht="15" customHeight="1" spans="1:5" x14ac:dyDescent="0.25">
      <c r="A257" s="11" t="s">
        <v>181</v>
      </c>
      <c r="B257" s="11">
        <v>2</v>
      </c>
      <c r="C257" s="11">
        <v>4</v>
      </c>
      <c r="D257" s="11">
        <v>46</v>
      </c>
      <c r="E257" s="13" t="s">
        <v>773</v>
      </c>
    </row>
    <row r="258" ht="15" customHeight="1" spans="1:5" x14ac:dyDescent="0.25">
      <c r="A258" s="11" t="s">
        <v>181</v>
      </c>
      <c r="B258" s="11">
        <v>2</v>
      </c>
      <c r="C258" s="11">
        <v>5</v>
      </c>
      <c r="D258" s="11">
        <v>47</v>
      </c>
      <c r="E258" s="13" t="s">
        <v>774</v>
      </c>
    </row>
    <row r="259" ht="15" customHeight="1" spans="1:5" x14ac:dyDescent="0.25">
      <c r="A259" s="11" t="s">
        <v>181</v>
      </c>
      <c r="B259" s="11">
        <v>3</v>
      </c>
      <c r="C259" s="11">
        <v>1</v>
      </c>
      <c r="D259" s="11">
        <v>47</v>
      </c>
      <c r="E259" s="13" t="s">
        <v>774</v>
      </c>
    </row>
    <row r="260" ht="15" customHeight="1" spans="1:5" x14ac:dyDescent="0.25">
      <c r="A260" s="11" t="s">
        <v>181</v>
      </c>
      <c r="B260" s="11">
        <v>3</v>
      </c>
      <c r="C260" s="11">
        <v>2</v>
      </c>
      <c r="D260" s="11">
        <v>79</v>
      </c>
      <c r="E260" s="13" t="s">
        <v>806</v>
      </c>
    </row>
    <row r="261" ht="15" customHeight="1" spans="1:5" x14ac:dyDescent="0.25">
      <c r="A261" s="11" t="s">
        <v>181</v>
      </c>
      <c r="B261" s="11">
        <v>3</v>
      </c>
      <c r="C261" s="11">
        <v>3</v>
      </c>
      <c r="D261" s="11">
        <v>77</v>
      </c>
      <c r="E261" s="13" t="s">
        <v>804</v>
      </c>
    </row>
    <row r="262" ht="15" customHeight="1" spans="1:5" x14ac:dyDescent="0.25">
      <c r="A262" s="11" t="s">
        <v>181</v>
      </c>
      <c r="B262" s="11">
        <v>3</v>
      </c>
      <c r="C262" s="11">
        <v>4</v>
      </c>
      <c r="D262" s="11">
        <v>144</v>
      </c>
      <c r="E262" s="13" t="s">
        <v>871</v>
      </c>
    </row>
    <row r="263" ht="15" customHeight="1" spans="1:5" x14ac:dyDescent="0.25">
      <c r="A263" s="11" t="s">
        <v>181</v>
      </c>
      <c r="B263" s="11">
        <v>4</v>
      </c>
      <c r="C263" s="11">
        <v>1</v>
      </c>
      <c r="D263" s="11">
        <v>144</v>
      </c>
      <c r="E263" s="13" t="s">
        <v>871</v>
      </c>
    </row>
    <row r="264" ht="15" customHeight="1" spans="1:5" x14ac:dyDescent="0.25">
      <c r="A264" s="11" t="s">
        <v>181</v>
      </c>
      <c r="B264" s="11">
        <v>4</v>
      </c>
      <c r="C264" s="11">
        <v>2</v>
      </c>
      <c r="D264" s="11">
        <v>79</v>
      </c>
      <c r="E264" s="13" t="s">
        <v>806</v>
      </c>
    </row>
    <row r="265" ht="15" customHeight="1" spans="1:5" x14ac:dyDescent="0.25">
      <c r="A265" s="11" t="s">
        <v>181</v>
      </c>
      <c r="B265" s="11">
        <v>4</v>
      </c>
      <c r="C265" s="11">
        <v>3</v>
      </c>
      <c r="D265" s="11">
        <v>45</v>
      </c>
      <c r="E265" s="13" t="s">
        <v>772</v>
      </c>
    </row>
    <row r="266" ht="15" customHeight="1" spans="1:5" x14ac:dyDescent="0.25">
      <c r="A266" s="11" t="s">
        <v>181</v>
      </c>
      <c r="B266" s="11">
        <v>4</v>
      </c>
      <c r="C266" s="11">
        <v>4</v>
      </c>
      <c r="D266" s="11">
        <v>43</v>
      </c>
      <c r="E266" s="13" t="s">
        <v>770</v>
      </c>
    </row>
    <row r="267" ht="15" customHeight="1" spans="1:5" x14ac:dyDescent="0.25">
      <c r="A267" s="11" t="s">
        <v>181</v>
      </c>
      <c r="B267" s="11">
        <v>4</v>
      </c>
      <c r="C267" s="11">
        <v>5</v>
      </c>
      <c r="D267" s="11">
        <v>42</v>
      </c>
      <c r="E267" s="13" t="s">
        <v>769</v>
      </c>
    </row>
    <row r="268" ht="15" customHeight="1" spans="1:5" x14ac:dyDescent="0.25">
      <c r="A268" s="11" t="s">
        <v>186</v>
      </c>
      <c r="B268" s="11">
        <v>1</v>
      </c>
      <c r="C268" s="11">
        <v>1</v>
      </c>
      <c r="D268" s="11">
        <v>145</v>
      </c>
      <c r="E268" s="13" t="s">
        <v>872</v>
      </c>
    </row>
    <row r="269" ht="15" customHeight="1" spans="1:5" x14ac:dyDescent="0.25">
      <c r="A269" s="11" t="s">
        <v>186</v>
      </c>
      <c r="B269" s="11">
        <v>1</v>
      </c>
      <c r="C269" s="11">
        <v>2</v>
      </c>
      <c r="D269" s="11">
        <v>146</v>
      </c>
      <c r="E269" s="13" t="s">
        <v>873</v>
      </c>
    </row>
    <row r="270" ht="15" customHeight="1" spans="1:5" x14ac:dyDescent="0.25">
      <c r="A270" s="11" t="s">
        <v>186</v>
      </c>
      <c r="B270" s="11">
        <v>1</v>
      </c>
      <c r="C270" s="11">
        <v>3</v>
      </c>
      <c r="D270" s="11">
        <v>147</v>
      </c>
      <c r="E270" s="13" t="s">
        <v>874</v>
      </c>
    </row>
    <row r="271" ht="15" customHeight="1" spans="1:5" x14ac:dyDescent="0.25">
      <c r="A271" s="11" t="s">
        <v>186</v>
      </c>
      <c r="B271" s="11">
        <v>1</v>
      </c>
      <c r="C271" s="11">
        <v>4</v>
      </c>
      <c r="D271" s="11">
        <v>148</v>
      </c>
      <c r="E271" s="13" t="s">
        <v>875</v>
      </c>
    </row>
    <row r="272" ht="15" customHeight="1" spans="1:5" x14ac:dyDescent="0.25">
      <c r="A272" s="11" t="s">
        <v>186</v>
      </c>
      <c r="B272" s="11">
        <v>1</v>
      </c>
      <c r="C272" s="11">
        <v>5</v>
      </c>
      <c r="D272" s="11">
        <v>149</v>
      </c>
      <c r="E272" s="13" t="s">
        <v>876</v>
      </c>
    </row>
    <row r="273" ht="15" customHeight="1" spans="1:5" x14ac:dyDescent="0.25">
      <c r="A273" s="11" t="s">
        <v>186</v>
      </c>
      <c r="B273" s="11">
        <v>1</v>
      </c>
      <c r="C273" s="11">
        <v>6</v>
      </c>
      <c r="D273" s="11">
        <v>150</v>
      </c>
      <c r="E273" s="13" t="s">
        <v>877</v>
      </c>
    </row>
    <row r="274" ht="15" customHeight="1" spans="1:5" x14ac:dyDescent="0.25">
      <c r="A274" s="11" t="s">
        <v>186</v>
      </c>
      <c r="B274" s="11">
        <v>1</v>
      </c>
      <c r="C274" s="11">
        <v>7</v>
      </c>
      <c r="D274" s="11">
        <v>151</v>
      </c>
      <c r="E274" s="13" t="s">
        <v>878</v>
      </c>
    </row>
    <row r="275" ht="15" customHeight="1" spans="1:5" x14ac:dyDescent="0.25">
      <c r="A275" s="11" t="s">
        <v>186</v>
      </c>
      <c r="B275" s="11">
        <v>2</v>
      </c>
      <c r="C275" s="11">
        <v>1</v>
      </c>
      <c r="D275" s="11">
        <v>152</v>
      </c>
      <c r="E275" s="13" t="s">
        <v>879</v>
      </c>
    </row>
    <row r="276" ht="15" customHeight="1" spans="1:5" x14ac:dyDescent="0.25">
      <c r="A276" s="11" t="s">
        <v>186</v>
      </c>
      <c r="B276" s="11">
        <v>2</v>
      </c>
      <c r="C276" s="11">
        <v>2</v>
      </c>
      <c r="D276" s="11">
        <v>153</v>
      </c>
      <c r="E276" s="13" t="s">
        <v>880</v>
      </c>
    </row>
    <row r="277" ht="15" customHeight="1" spans="1:5" x14ac:dyDescent="0.25">
      <c r="A277" s="11" t="s">
        <v>186</v>
      </c>
      <c r="B277" s="11">
        <v>2</v>
      </c>
      <c r="C277" s="11">
        <v>3</v>
      </c>
      <c r="D277" s="11">
        <v>154</v>
      </c>
      <c r="E277" s="13" t="s">
        <v>881</v>
      </c>
    </row>
    <row r="278" ht="15" customHeight="1" spans="1:5" x14ac:dyDescent="0.25">
      <c r="A278" s="11" t="s">
        <v>186</v>
      </c>
      <c r="B278" s="11">
        <v>2</v>
      </c>
      <c r="C278" s="11">
        <v>4</v>
      </c>
      <c r="D278" s="11">
        <v>155</v>
      </c>
      <c r="E278" s="13" t="s">
        <v>882</v>
      </c>
    </row>
    <row r="279" ht="15" customHeight="1" spans="1:5" x14ac:dyDescent="0.25">
      <c r="A279" s="11" t="s">
        <v>186</v>
      </c>
      <c r="B279" s="11">
        <v>2</v>
      </c>
      <c r="C279" s="11">
        <v>5</v>
      </c>
      <c r="D279" s="11">
        <v>156</v>
      </c>
      <c r="E279" s="13" t="s">
        <v>883</v>
      </c>
    </row>
    <row r="280" ht="15" customHeight="1" spans="1:5" x14ac:dyDescent="0.25">
      <c r="A280" s="11" t="s">
        <v>186</v>
      </c>
      <c r="B280" s="11">
        <v>3</v>
      </c>
      <c r="C280" s="11">
        <v>1</v>
      </c>
      <c r="D280" s="11">
        <v>153</v>
      </c>
      <c r="E280" s="13" t="s">
        <v>880</v>
      </c>
    </row>
    <row r="281" ht="15" customHeight="1" spans="1:5" x14ac:dyDescent="0.25">
      <c r="A281" s="11" t="s">
        <v>186</v>
      </c>
      <c r="B281" s="11">
        <v>3</v>
      </c>
      <c r="C281" s="11">
        <v>2</v>
      </c>
      <c r="D281" s="11">
        <v>157</v>
      </c>
      <c r="E281" s="13" t="s">
        <v>884</v>
      </c>
    </row>
    <row r="282" ht="15" customHeight="1" spans="1:5" x14ac:dyDescent="0.25">
      <c r="A282" s="11" t="s">
        <v>186</v>
      </c>
      <c r="B282" s="11">
        <v>3</v>
      </c>
      <c r="C282" s="11">
        <v>3</v>
      </c>
      <c r="D282" s="11">
        <v>158</v>
      </c>
      <c r="E282" s="13" t="s">
        <v>885</v>
      </c>
    </row>
    <row r="283" ht="15" customHeight="1" spans="1:5" x14ac:dyDescent="0.25">
      <c r="A283" s="11" t="s">
        <v>186</v>
      </c>
      <c r="B283" s="11">
        <v>3</v>
      </c>
      <c r="C283" s="11">
        <v>4</v>
      </c>
      <c r="D283" s="11">
        <v>159</v>
      </c>
      <c r="E283" s="13" t="s">
        <v>886</v>
      </c>
    </row>
    <row r="284" ht="15" customHeight="1" spans="1:5" x14ac:dyDescent="0.25">
      <c r="A284" s="11" t="s">
        <v>186</v>
      </c>
      <c r="B284" s="11">
        <v>3</v>
      </c>
      <c r="C284" s="11">
        <v>5</v>
      </c>
      <c r="D284" s="11">
        <v>160</v>
      </c>
      <c r="E284" s="13" t="s">
        <v>887</v>
      </c>
    </row>
    <row r="285" ht="15" customHeight="1" spans="1:5" x14ac:dyDescent="0.25">
      <c r="A285" s="11" t="s">
        <v>186</v>
      </c>
      <c r="B285" s="11">
        <v>4</v>
      </c>
      <c r="C285" s="11">
        <v>1</v>
      </c>
      <c r="D285" s="11">
        <v>161</v>
      </c>
      <c r="E285" s="13" t="s">
        <v>888</v>
      </c>
    </row>
    <row r="286" ht="15" customHeight="1" spans="1:5" x14ac:dyDescent="0.25">
      <c r="A286" s="11" t="s">
        <v>186</v>
      </c>
      <c r="B286" s="11">
        <v>4</v>
      </c>
      <c r="C286" s="11">
        <v>2</v>
      </c>
      <c r="D286" s="11">
        <v>157</v>
      </c>
      <c r="E286" s="13" t="s">
        <v>884</v>
      </c>
    </row>
    <row r="287" ht="15" customHeight="1" spans="1:5" x14ac:dyDescent="0.25">
      <c r="A287" s="11" t="s">
        <v>186</v>
      </c>
      <c r="B287" s="11">
        <v>4</v>
      </c>
      <c r="C287" s="11">
        <v>3</v>
      </c>
      <c r="D287" s="11">
        <v>162</v>
      </c>
      <c r="E287" s="13" t="s">
        <v>889</v>
      </c>
    </row>
    <row r="288" ht="15" customHeight="1" spans="1:5" x14ac:dyDescent="0.25">
      <c r="A288" s="11" t="s">
        <v>186</v>
      </c>
      <c r="B288" s="11">
        <v>4</v>
      </c>
      <c r="C288" s="11">
        <v>4</v>
      </c>
      <c r="D288" s="11">
        <v>163</v>
      </c>
      <c r="E288" s="13" t="s">
        <v>890</v>
      </c>
    </row>
    <row r="289" ht="15" customHeight="1" spans="1:5" x14ac:dyDescent="0.25">
      <c r="A289" s="11" t="s">
        <v>186</v>
      </c>
      <c r="B289" s="11">
        <v>5</v>
      </c>
      <c r="C289" s="11">
        <v>1</v>
      </c>
      <c r="D289" s="11">
        <v>164</v>
      </c>
      <c r="E289" s="13" t="s">
        <v>891</v>
      </c>
    </row>
    <row r="290" ht="15" customHeight="1" spans="1:5" x14ac:dyDescent="0.25">
      <c r="A290" s="11" t="s">
        <v>186</v>
      </c>
      <c r="B290" s="11">
        <v>5</v>
      </c>
      <c r="C290" s="11">
        <v>2</v>
      </c>
      <c r="D290" s="11">
        <v>152</v>
      </c>
      <c r="E290" s="13" t="s">
        <v>879</v>
      </c>
    </row>
    <row r="291" ht="15" customHeight="1" spans="1:5" x14ac:dyDescent="0.25">
      <c r="A291" s="11" t="s">
        <v>186</v>
      </c>
      <c r="B291" s="11">
        <v>5</v>
      </c>
      <c r="C291" s="11">
        <v>3</v>
      </c>
      <c r="D291" s="11">
        <v>121</v>
      </c>
      <c r="E291" s="13" t="s">
        <v>848</v>
      </c>
    </row>
    <row r="292" ht="15" customHeight="1" spans="1:5" x14ac:dyDescent="0.25">
      <c r="A292" s="11" t="s">
        <v>191</v>
      </c>
      <c r="B292" s="11">
        <v>1</v>
      </c>
      <c r="C292" s="11">
        <v>1</v>
      </c>
      <c r="D292" s="11">
        <v>165</v>
      </c>
      <c r="E292" s="13" t="s">
        <v>892</v>
      </c>
    </row>
    <row r="293" ht="15" customHeight="1" spans="1:5" x14ac:dyDescent="0.25">
      <c r="A293" s="11" t="s">
        <v>191</v>
      </c>
      <c r="B293" s="11">
        <v>1</v>
      </c>
      <c r="C293" s="11">
        <v>2</v>
      </c>
      <c r="D293" s="11">
        <v>166</v>
      </c>
      <c r="E293" s="13" t="s">
        <v>893</v>
      </c>
    </row>
    <row r="294" ht="15" customHeight="1" spans="1:5" x14ac:dyDescent="0.25">
      <c r="A294" s="11" t="s">
        <v>191</v>
      </c>
      <c r="B294" s="11">
        <v>1</v>
      </c>
      <c r="C294" s="11">
        <v>3</v>
      </c>
      <c r="D294" s="11">
        <v>167</v>
      </c>
      <c r="E294" s="13" t="s">
        <v>894</v>
      </c>
    </row>
    <row r="295" ht="15" customHeight="1" spans="1:5" x14ac:dyDescent="0.25">
      <c r="A295" s="11" t="s">
        <v>191</v>
      </c>
      <c r="B295" s="11">
        <v>2</v>
      </c>
      <c r="C295" s="11">
        <v>1</v>
      </c>
      <c r="D295" s="11">
        <v>168</v>
      </c>
      <c r="E295" s="13" t="s">
        <v>895</v>
      </c>
    </row>
    <row r="296" ht="15" customHeight="1" spans="1:5" x14ac:dyDescent="0.25">
      <c r="A296" s="11" t="s">
        <v>191</v>
      </c>
      <c r="B296" s="11">
        <v>2</v>
      </c>
      <c r="C296" s="11">
        <v>2</v>
      </c>
      <c r="D296" s="11">
        <v>166</v>
      </c>
      <c r="E296" s="13" t="s">
        <v>893</v>
      </c>
    </row>
    <row r="297" ht="15" customHeight="1" spans="1:5" x14ac:dyDescent="0.25">
      <c r="A297" s="11" t="s">
        <v>191</v>
      </c>
      <c r="B297" s="11">
        <v>2</v>
      </c>
      <c r="C297" s="11">
        <v>3</v>
      </c>
      <c r="D297" s="11">
        <v>165</v>
      </c>
      <c r="E297" s="13" t="s">
        <v>892</v>
      </c>
    </row>
    <row r="298" ht="15" customHeight="1" spans="1:5" x14ac:dyDescent="0.25">
      <c r="A298" s="11" t="s">
        <v>191</v>
      </c>
      <c r="B298" s="11">
        <v>2</v>
      </c>
      <c r="C298" s="11">
        <v>4</v>
      </c>
      <c r="D298" s="11">
        <v>169</v>
      </c>
      <c r="E298" s="13" t="s">
        <v>896</v>
      </c>
    </row>
    <row r="299" ht="15" customHeight="1" spans="1:5" x14ac:dyDescent="0.25">
      <c r="A299" s="11" t="s">
        <v>191</v>
      </c>
      <c r="B299" s="11">
        <v>3</v>
      </c>
      <c r="C299" s="11">
        <v>1</v>
      </c>
      <c r="D299" s="11">
        <v>165</v>
      </c>
      <c r="E299" s="13" t="s">
        <v>892</v>
      </c>
    </row>
    <row r="300" ht="15" customHeight="1" spans="1:5" x14ac:dyDescent="0.25">
      <c r="A300" s="11" t="s">
        <v>191</v>
      </c>
      <c r="B300" s="11">
        <v>3</v>
      </c>
      <c r="C300" s="11">
        <v>2</v>
      </c>
      <c r="D300" s="11">
        <v>170</v>
      </c>
      <c r="E300" s="13" t="s">
        <v>897</v>
      </c>
    </row>
    <row r="301" ht="15" customHeight="1" spans="1:5" x14ac:dyDescent="0.25">
      <c r="A301" s="11" t="s">
        <v>191</v>
      </c>
      <c r="B301" s="11">
        <v>3</v>
      </c>
      <c r="C301" s="11">
        <v>3</v>
      </c>
      <c r="D301" s="11">
        <v>171</v>
      </c>
      <c r="E301" s="13" t="s">
        <v>898</v>
      </c>
    </row>
    <row r="302" ht="15" customHeight="1" spans="1:5" x14ac:dyDescent="0.25">
      <c r="A302" s="11" t="s">
        <v>191</v>
      </c>
      <c r="B302" s="11">
        <v>3</v>
      </c>
      <c r="C302" s="11">
        <v>4</v>
      </c>
      <c r="D302" s="11">
        <v>172</v>
      </c>
      <c r="E302" s="13" t="s">
        <v>899</v>
      </c>
    </row>
    <row r="303" ht="15" customHeight="1" spans="1:5" x14ac:dyDescent="0.25">
      <c r="A303" s="11" t="s">
        <v>191</v>
      </c>
      <c r="B303" s="11">
        <v>4</v>
      </c>
      <c r="C303" s="11">
        <v>1</v>
      </c>
      <c r="D303" s="11">
        <v>173</v>
      </c>
      <c r="E303" s="13" t="s">
        <v>900</v>
      </c>
    </row>
    <row r="304" ht="15" customHeight="1" spans="1:5" x14ac:dyDescent="0.25">
      <c r="A304" s="11" t="s">
        <v>191</v>
      </c>
      <c r="B304" s="11">
        <v>4</v>
      </c>
      <c r="C304" s="11">
        <v>2</v>
      </c>
      <c r="D304" s="11">
        <v>165</v>
      </c>
      <c r="E304" s="13" t="s">
        <v>892</v>
      </c>
    </row>
    <row r="305" ht="15" customHeight="1" spans="1:5" x14ac:dyDescent="0.25">
      <c r="A305" s="11" t="s">
        <v>191</v>
      </c>
      <c r="B305" s="11">
        <v>4</v>
      </c>
      <c r="C305" s="11">
        <v>3</v>
      </c>
      <c r="D305" s="11">
        <v>25</v>
      </c>
      <c r="E305" s="13" t="s">
        <v>752</v>
      </c>
    </row>
    <row r="306" ht="15" customHeight="1" spans="1:5" x14ac:dyDescent="0.25">
      <c r="A306" s="11" t="s">
        <v>191</v>
      </c>
      <c r="B306" s="11">
        <v>4</v>
      </c>
      <c r="C306" s="11">
        <v>4</v>
      </c>
      <c r="D306" s="11">
        <v>174</v>
      </c>
      <c r="E306" s="13" t="s">
        <v>901</v>
      </c>
    </row>
    <row r="307" ht="15" customHeight="1" spans="1:5" x14ac:dyDescent="0.25">
      <c r="A307" s="11" t="s">
        <v>191</v>
      </c>
      <c r="B307" s="11">
        <v>5</v>
      </c>
      <c r="C307" s="11">
        <v>1</v>
      </c>
      <c r="D307" s="11">
        <v>165</v>
      </c>
      <c r="E307" s="13" t="s">
        <v>892</v>
      </c>
    </row>
    <row r="308" ht="15" customHeight="1" spans="1:5" x14ac:dyDescent="0.25">
      <c r="A308" s="11" t="s">
        <v>191</v>
      </c>
      <c r="B308" s="11">
        <v>5</v>
      </c>
      <c r="C308" s="11">
        <v>2</v>
      </c>
      <c r="D308" s="11">
        <v>175</v>
      </c>
      <c r="E308" s="13" t="s">
        <v>902</v>
      </c>
    </row>
    <row r="309" ht="15" customHeight="1" spans="1:5" x14ac:dyDescent="0.25">
      <c r="A309" s="11" t="s">
        <v>196</v>
      </c>
      <c r="B309" s="11">
        <v>1</v>
      </c>
      <c r="C309" s="11">
        <v>1</v>
      </c>
      <c r="D309" s="11">
        <v>152</v>
      </c>
      <c r="E309" s="13" t="s">
        <v>879</v>
      </c>
    </row>
    <row r="310" ht="15" customHeight="1" spans="1:5" x14ac:dyDescent="0.25">
      <c r="A310" s="11" t="s">
        <v>196</v>
      </c>
      <c r="B310" s="11">
        <v>1</v>
      </c>
      <c r="C310" s="11">
        <v>2</v>
      </c>
      <c r="D310" s="11">
        <v>176</v>
      </c>
      <c r="E310" s="13" t="s">
        <v>903</v>
      </c>
    </row>
    <row r="311" ht="15" customHeight="1" spans="1:5" x14ac:dyDescent="0.25">
      <c r="A311" s="11" t="s">
        <v>196</v>
      </c>
      <c r="B311" s="11">
        <v>1</v>
      </c>
      <c r="C311" s="11">
        <v>3</v>
      </c>
      <c r="D311" s="11">
        <v>145</v>
      </c>
      <c r="E311" s="13" t="s">
        <v>872</v>
      </c>
    </row>
    <row r="312" ht="15" customHeight="1" spans="1:5" x14ac:dyDescent="0.25">
      <c r="A312" s="11" t="s">
        <v>196</v>
      </c>
      <c r="B312" s="11">
        <v>1</v>
      </c>
      <c r="C312" s="11">
        <v>4</v>
      </c>
      <c r="D312" s="11">
        <v>25</v>
      </c>
      <c r="E312" s="13" t="s">
        <v>752</v>
      </c>
    </row>
    <row r="313" ht="15" customHeight="1" spans="1:5" x14ac:dyDescent="0.25">
      <c r="A313" s="11" t="s">
        <v>196</v>
      </c>
      <c r="B313" s="11">
        <v>1</v>
      </c>
      <c r="C313" s="11">
        <v>5</v>
      </c>
      <c r="D313" s="11">
        <v>177</v>
      </c>
      <c r="E313" s="13" t="s">
        <v>904</v>
      </c>
    </row>
    <row r="314" ht="15" customHeight="1" spans="1:5" x14ac:dyDescent="0.25">
      <c r="A314" s="11" t="s">
        <v>196</v>
      </c>
      <c r="B314" s="11">
        <v>2</v>
      </c>
      <c r="C314" s="11">
        <v>1</v>
      </c>
      <c r="D314" s="11">
        <v>178</v>
      </c>
      <c r="E314" s="13" t="s">
        <v>905</v>
      </c>
    </row>
    <row r="315" ht="15" customHeight="1" spans="1:5" x14ac:dyDescent="0.25">
      <c r="A315" s="11" t="s">
        <v>196</v>
      </c>
      <c r="B315" s="11">
        <v>2</v>
      </c>
      <c r="C315" s="11">
        <v>2</v>
      </c>
      <c r="D315" s="11">
        <v>179</v>
      </c>
      <c r="E315" s="13" t="s">
        <v>906</v>
      </c>
    </row>
    <row r="316" ht="15" customHeight="1" spans="1:5" x14ac:dyDescent="0.25">
      <c r="A316" s="11" t="s">
        <v>196</v>
      </c>
      <c r="B316" s="11">
        <v>2</v>
      </c>
      <c r="C316" s="11">
        <v>3</v>
      </c>
      <c r="D316" s="11">
        <v>180</v>
      </c>
      <c r="E316" s="13" t="s">
        <v>907</v>
      </c>
    </row>
    <row r="317" ht="15" customHeight="1" spans="1:5" x14ac:dyDescent="0.25">
      <c r="A317" s="11" t="s">
        <v>196</v>
      </c>
      <c r="B317" s="11">
        <v>2</v>
      </c>
      <c r="C317" s="11">
        <v>4</v>
      </c>
      <c r="D317" s="11">
        <v>181</v>
      </c>
      <c r="E317" s="13" t="s">
        <v>908</v>
      </c>
    </row>
    <row r="318" ht="15" customHeight="1" spans="1:5" x14ac:dyDescent="0.25">
      <c r="A318" s="11" t="s">
        <v>196</v>
      </c>
      <c r="B318" s="11">
        <v>2</v>
      </c>
      <c r="C318" s="11">
        <v>5</v>
      </c>
      <c r="D318" s="11">
        <v>182</v>
      </c>
      <c r="E318" s="13" t="s">
        <v>909</v>
      </c>
    </row>
    <row r="319" ht="15" customHeight="1" spans="1:5" x14ac:dyDescent="0.25">
      <c r="A319" s="11" t="s">
        <v>201</v>
      </c>
      <c r="B319" s="11">
        <v>1</v>
      </c>
      <c r="C319" s="11">
        <v>1</v>
      </c>
      <c r="D319" s="11">
        <v>183</v>
      </c>
      <c r="E319" s="13" t="s">
        <v>910</v>
      </c>
    </row>
    <row r="320" ht="15" customHeight="1" spans="1:5" x14ac:dyDescent="0.25">
      <c r="A320" s="11" t="s">
        <v>201</v>
      </c>
      <c r="B320" s="11">
        <v>1</v>
      </c>
      <c r="C320" s="11">
        <v>2</v>
      </c>
      <c r="D320" s="11">
        <v>184</v>
      </c>
      <c r="E320" s="13" t="s">
        <v>911</v>
      </c>
    </row>
    <row r="321" ht="15" customHeight="1" spans="1:5" x14ac:dyDescent="0.25">
      <c r="A321" s="11" t="s">
        <v>201</v>
      </c>
      <c r="B321" s="11">
        <v>2</v>
      </c>
      <c r="C321" s="11">
        <v>1</v>
      </c>
      <c r="D321" s="11">
        <v>184</v>
      </c>
      <c r="E321" s="13" t="s">
        <v>911</v>
      </c>
    </row>
    <row r="322" ht="15" customHeight="1" spans="1:5" x14ac:dyDescent="0.25">
      <c r="A322" s="11" t="s">
        <v>201</v>
      </c>
      <c r="B322" s="11">
        <v>2</v>
      </c>
      <c r="C322" s="11">
        <v>2</v>
      </c>
      <c r="D322" s="11">
        <v>185</v>
      </c>
      <c r="E322" s="13" t="s">
        <v>912</v>
      </c>
    </row>
    <row r="323" ht="15" customHeight="1" spans="1:5" x14ac:dyDescent="0.25">
      <c r="A323" s="11" t="s">
        <v>201</v>
      </c>
      <c r="B323" s="11">
        <v>3</v>
      </c>
      <c r="C323" s="11">
        <v>1</v>
      </c>
      <c r="D323" s="11">
        <v>185</v>
      </c>
      <c r="E323" s="13" t="s">
        <v>912</v>
      </c>
    </row>
    <row r="324" ht="15" customHeight="1" spans="1:5" x14ac:dyDescent="0.25">
      <c r="A324" s="11" t="s">
        <v>201</v>
      </c>
      <c r="B324" s="11">
        <v>3</v>
      </c>
      <c r="C324" s="11">
        <v>2</v>
      </c>
      <c r="D324" s="11">
        <v>184</v>
      </c>
      <c r="E324" s="13" t="s">
        <v>911</v>
      </c>
    </row>
    <row r="325" ht="15" customHeight="1" spans="1:5" x14ac:dyDescent="0.25">
      <c r="A325" s="11" t="s">
        <v>201</v>
      </c>
      <c r="B325" s="11">
        <v>4</v>
      </c>
      <c r="C325" s="11">
        <v>1</v>
      </c>
      <c r="D325" s="11">
        <v>186</v>
      </c>
      <c r="E325" s="13" t="s">
        <v>913</v>
      </c>
    </row>
    <row r="326" ht="15" customHeight="1" spans="1:5" x14ac:dyDescent="0.25">
      <c r="A326" s="11" t="s">
        <v>201</v>
      </c>
      <c r="B326" s="11">
        <v>4</v>
      </c>
      <c r="C326" s="11">
        <v>2</v>
      </c>
      <c r="D326" s="11">
        <v>187</v>
      </c>
      <c r="E326" s="13" t="s">
        <v>914</v>
      </c>
    </row>
    <row r="327" ht="15" customHeight="1" spans="1:5" x14ac:dyDescent="0.25">
      <c r="A327" s="11" t="s">
        <v>201</v>
      </c>
      <c r="B327" s="11">
        <v>5</v>
      </c>
      <c r="C327" s="11">
        <v>1</v>
      </c>
      <c r="D327" s="11">
        <v>184</v>
      </c>
      <c r="E327" s="13" t="s">
        <v>911</v>
      </c>
    </row>
    <row r="328" ht="15" customHeight="1" spans="1:5" x14ac:dyDescent="0.25">
      <c r="A328" s="11" t="s">
        <v>201</v>
      </c>
      <c r="B328" s="11">
        <v>5</v>
      </c>
      <c r="C328" s="11">
        <v>2</v>
      </c>
      <c r="D328" s="11">
        <v>188</v>
      </c>
      <c r="E328" s="13" t="s">
        <v>915</v>
      </c>
    </row>
    <row r="329" ht="15" customHeight="1" spans="1:5" x14ac:dyDescent="0.25">
      <c r="A329" s="11" t="s">
        <v>201</v>
      </c>
      <c r="B329" s="11">
        <v>6</v>
      </c>
      <c r="C329" s="11">
        <v>1</v>
      </c>
      <c r="D329" s="11">
        <v>184</v>
      </c>
      <c r="E329" s="13" t="s">
        <v>911</v>
      </c>
    </row>
    <row r="330" ht="15" customHeight="1" spans="1:5" x14ac:dyDescent="0.25">
      <c r="A330" s="11" t="s">
        <v>201</v>
      </c>
      <c r="B330" s="11">
        <v>6</v>
      </c>
      <c r="C330" s="11">
        <v>2</v>
      </c>
      <c r="D330" s="11">
        <v>185</v>
      </c>
      <c r="E330" s="13" t="s">
        <v>912</v>
      </c>
    </row>
    <row r="331" ht="15" customHeight="1" spans="1:5" x14ac:dyDescent="0.25">
      <c r="A331" s="11" t="s">
        <v>201</v>
      </c>
      <c r="B331" s="11">
        <v>7</v>
      </c>
      <c r="C331" s="11">
        <v>1</v>
      </c>
      <c r="D331" s="11">
        <v>184</v>
      </c>
      <c r="E331" s="13" t="s">
        <v>911</v>
      </c>
    </row>
    <row r="332" ht="15" customHeight="1" spans="1:5" x14ac:dyDescent="0.25">
      <c r="A332" s="11" t="s">
        <v>201</v>
      </c>
      <c r="B332" s="11">
        <v>7</v>
      </c>
      <c r="C332" s="11">
        <v>2</v>
      </c>
      <c r="D332" s="11">
        <v>183</v>
      </c>
      <c r="E332" s="13" t="s">
        <v>910</v>
      </c>
    </row>
    <row r="333" ht="15" customHeight="1" spans="1:5" x14ac:dyDescent="0.25">
      <c r="A333" s="11" t="s">
        <v>206</v>
      </c>
      <c r="B333" s="11">
        <v>1</v>
      </c>
      <c r="C333" s="11">
        <v>1</v>
      </c>
      <c r="D333" s="11">
        <v>189</v>
      </c>
      <c r="E333" s="13" t="s">
        <v>916</v>
      </c>
    </row>
    <row r="334" ht="15" customHeight="1" spans="1:5" x14ac:dyDescent="0.25">
      <c r="A334" s="11" t="s">
        <v>206</v>
      </c>
      <c r="B334" s="11">
        <v>1</v>
      </c>
      <c r="C334" s="11">
        <v>2</v>
      </c>
      <c r="D334" s="11">
        <v>190</v>
      </c>
      <c r="E334" s="13" t="s">
        <v>917</v>
      </c>
    </row>
    <row r="335" ht="15" customHeight="1" spans="1:5" x14ac:dyDescent="0.25">
      <c r="A335" s="11" t="s">
        <v>206</v>
      </c>
      <c r="B335" s="11">
        <v>2</v>
      </c>
      <c r="C335" s="11">
        <v>1</v>
      </c>
      <c r="D335" s="11">
        <v>189</v>
      </c>
      <c r="E335" s="13" t="s">
        <v>916</v>
      </c>
    </row>
    <row r="336" ht="15" customHeight="1" spans="1:5" x14ac:dyDescent="0.25">
      <c r="A336" s="11" t="s">
        <v>206</v>
      </c>
      <c r="B336" s="11">
        <v>2</v>
      </c>
      <c r="C336" s="11">
        <v>2</v>
      </c>
      <c r="D336" s="11">
        <v>191</v>
      </c>
      <c r="E336" s="13" t="s">
        <v>918</v>
      </c>
    </row>
    <row r="337" ht="15" customHeight="1" spans="1:5" x14ac:dyDescent="0.25">
      <c r="A337" s="11" t="s">
        <v>206</v>
      </c>
      <c r="B337" s="11">
        <v>3</v>
      </c>
      <c r="C337" s="11">
        <v>1</v>
      </c>
      <c r="D337" s="11">
        <v>41</v>
      </c>
      <c r="E337" s="13" t="s">
        <v>768</v>
      </c>
    </row>
    <row r="338" ht="15" customHeight="1" spans="1:5" x14ac:dyDescent="0.25">
      <c r="A338" s="11" t="s">
        <v>206</v>
      </c>
      <c r="B338" s="11">
        <v>3</v>
      </c>
      <c r="C338" s="11">
        <v>2</v>
      </c>
      <c r="D338" s="11">
        <v>192</v>
      </c>
      <c r="E338" s="13" t="s">
        <v>919</v>
      </c>
    </row>
    <row r="339" ht="15" customHeight="1" spans="1:5" x14ac:dyDescent="0.25">
      <c r="A339" s="11" t="s">
        <v>206</v>
      </c>
      <c r="B339" s="11">
        <v>3</v>
      </c>
      <c r="C339" s="11">
        <v>3</v>
      </c>
      <c r="D339" s="11">
        <v>193</v>
      </c>
      <c r="E339" s="13" t="s">
        <v>920</v>
      </c>
    </row>
    <row r="340" ht="15" customHeight="1" spans="1:5" x14ac:dyDescent="0.25">
      <c r="A340" s="11" t="s">
        <v>206</v>
      </c>
      <c r="B340" s="11">
        <v>4</v>
      </c>
      <c r="C340" s="11">
        <v>1</v>
      </c>
      <c r="D340" s="11">
        <v>192</v>
      </c>
      <c r="E340" s="13" t="s">
        <v>919</v>
      </c>
    </row>
    <row r="341" ht="15" customHeight="1" spans="1:5" x14ac:dyDescent="0.25">
      <c r="A341" s="11" t="s">
        <v>206</v>
      </c>
      <c r="B341" s="11">
        <v>4</v>
      </c>
      <c r="C341" s="11">
        <v>2</v>
      </c>
      <c r="D341" s="11">
        <v>194</v>
      </c>
      <c r="E341" s="13" t="s">
        <v>921</v>
      </c>
    </row>
    <row r="342" ht="15" customHeight="1" spans="1:5" x14ac:dyDescent="0.25">
      <c r="A342" s="11" t="s">
        <v>206</v>
      </c>
      <c r="B342" s="11">
        <v>5</v>
      </c>
      <c r="C342" s="11">
        <v>1</v>
      </c>
      <c r="D342" s="11">
        <v>41</v>
      </c>
      <c r="E342" s="13" t="s">
        <v>768</v>
      </c>
    </row>
    <row r="343" ht="15" customHeight="1" spans="1:5" x14ac:dyDescent="0.25">
      <c r="A343" s="11" t="s">
        <v>206</v>
      </c>
      <c r="B343" s="11">
        <v>5</v>
      </c>
      <c r="C343" s="11">
        <v>2</v>
      </c>
      <c r="D343" s="11">
        <v>40</v>
      </c>
      <c r="E343" s="13" t="s">
        <v>767</v>
      </c>
    </row>
    <row r="344" ht="15" customHeight="1" spans="1:5" x14ac:dyDescent="0.25">
      <c r="A344" s="11" t="s">
        <v>206</v>
      </c>
      <c r="B344" s="11">
        <v>5</v>
      </c>
      <c r="C344" s="11">
        <v>3</v>
      </c>
      <c r="D344" s="11">
        <v>195</v>
      </c>
      <c r="E344" s="13" t="s">
        <v>922</v>
      </c>
    </row>
    <row r="345" ht="15" customHeight="1" spans="1:5" x14ac:dyDescent="0.25">
      <c r="A345" s="11" t="s">
        <v>206</v>
      </c>
      <c r="B345" s="11">
        <v>6</v>
      </c>
      <c r="C345" s="11">
        <v>1</v>
      </c>
      <c r="D345" s="11">
        <v>41</v>
      </c>
      <c r="E345" s="13" t="s">
        <v>768</v>
      </c>
    </row>
    <row r="346" ht="15" customHeight="1" spans="1:5" x14ac:dyDescent="0.25">
      <c r="A346" s="11" t="s">
        <v>206</v>
      </c>
      <c r="B346" s="11">
        <v>6</v>
      </c>
      <c r="C346" s="11">
        <v>2</v>
      </c>
      <c r="D346" s="11">
        <v>196</v>
      </c>
      <c r="E346" s="13" t="s">
        <v>923</v>
      </c>
    </row>
    <row r="347" ht="15" customHeight="1" spans="1:5" x14ac:dyDescent="0.25">
      <c r="A347" s="11" t="s">
        <v>206</v>
      </c>
      <c r="B347" s="11">
        <v>7</v>
      </c>
      <c r="C347" s="11">
        <v>1</v>
      </c>
      <c r="D347" s="11">
        <v>189</v>
      </c>
      <c r="E347" s="13" t="s">
        <v>916</v>
      </c>
    </row>
    <row r="348" ht="15" customHeight="1" spans="1:5" x14ac:dyDescent="0.25">
      <c r="A348" s="11" t="s">
        <v>211</v>
      </c>
      <c r="B348" s="11">
        <v>1</v>
      </c>
      <c r="C348" s="11">
        <v>1</v>
      </c>
      <c r="D348" s="11">
        <v>189</v>
      </c>
      <c r="E348" s="13" t="s">
        <v>916</v>
      </c>
    </row>
    <row r="349" ht="15" customHeight="1" spans="1:5" x14ac:dyDescent="0.25">
      <c r="A349" s="11" t="s">
        <v>211</v>
      </c>
      <c r="B349" s="11">
        <v>1</v>
      </c>
      <c r="C349" s="11">
        <v>2</v>
      </c>
      <c r="D349" s="11">
        <v>190</v>
      </c>
      <c r="E349" s="13" t="s">
        <v>917</v>
      </c>
    </row>
    <row r="350" ht="15" customHeight="1" spans="1:5" x14ac:dyDescent="0.25">
      <c r="A350" s="11" t="s">
        <v>211</v>
      </c>
      <c r="B350" s="11">
        <v>2</v>
      </c>
      <c r="C350" s="11">
        <v>1</v>
      </c>
      <c r="D350" s="11">
        <v>190</v>
      </c>
      <c r="E350" s="13" t="s">
        <v>917</v>
      </c>
    </row>
    <row r="351" ht="15" customHeight="1" spans="1:5" x14ac:dyDescent="0.25">
      <c r="A351" s="11" t="s">
        <v>211</v>
      </c>
      <c r="B351" s="11">
        <v>2</v>
      </c>
      <c r="C351" s="11">
        <v>2</v>
      </c>
      <c r="D351" s="11">
        <v>189</v>
      </c>
      <c r="E351" s="13" t="s">
        <v>916</v>
      </c>
    </row>
    <row r="352" ht="15" customHeight="1" spans="1:5" x14ac:dyDescent="0.25">
      <c r="A352" s="11" t="s">
        <v>211</v>
      </c>
      <c r="B352" s="11">
        <v>3</v>
      </c>
      <c r="C352" s="11">
        <v>1</v>
      </c>
      <c r="D352" s="11">
        <v>41</v>
      </c>
      <c r="E352" s="13" t="s">
        <v>768</v>
      </c>
    </row>
    <row r="353" ht="15" customHeight="1" spans="1:5" x14ac:dyDescent="0.25">
      <c r="A353" s="11" t="s">
        <v>211</v>
      </c>
      <c r="B353" s="11">
        <v>3</v>
      </c>
      <c r="C353" s="11">
        <v>2</v>
      </c>
      <c r="D353" s="11">
        <v>197</v>
      </c>
      <c r="E353" s="13" t="s">
        <v>924</v>
      </c>
    </row>
    <row r="354" ht="15" customHeight="1" spans="1:5" x14ac:dyDescent="0.25">
      <c r="A354" s="11" t="s">
        <v>211</v>
      </c>
      <c r="B354" s="11">
        <v>3</v>
      </c>
      <c r="C354" s="11">
        <v>3</v>
      </c>
      <c r="D354" s="11">
        <v>193</v>
      </c>
      <c r="E354" s="13" t="s">
        <v>920</v>
      </c>
    </row>
    <row r="355" ht="15" customHeight="1" spans="1:5" x14ac:dyDescent="0.25">
      <c r="A355" s="11" t="s">
        <v>211</v>
      </c>
      <c r="B355" s="11">
        <v>4</v>
      </c>
      <c r="C355" s="11">
        <v>1</v>
      </c>
      <c r="D355" s="11">
        <v>41</v>
      </c>
      <c r="E355" s="13" t="s">
        <v>768</v>
      </c>
    </row>
    <row r="356" ht="15" customHeight="1" spans="1:5" x14ac:dyDescent="0.25">
      <c r="A356" s="11" t="s">
        <v>211</v>
      </c>
      <c r="B356" s="11">
        <v>4</v>
      </c>
      <c r="C356" s="11">
        <v>2</v>
      </c>
      <c r="D356" s="11">
        <v>196</v>
      </c>
      <c r="E356" s="13" t="s">
        <v>923</v>
      </c>
    </row>
    <row r="357" ht="15" customHeight="1" spans="1:5" x14ac:dyDescent="0.25">
      <c r="A357" s="11" t="s">
        <v>211</v>
      </c>
      <c r="B357" s="11">
        <v>5</v>
      </c>
      <c r="C357" s="11">
        <v>1</v>
      </c>
      <c r="D357" s="11">
        <v>41</v>
      </c>
      <c r="E357" s="13" t="s">
        <v>768</v>
      </c>
    </row>
    <row r="358" ht="15" customHeight="1" spans="1:5" x14ac:dyDescent="0.25">
      <c r="A358" s="11" t="s">
        <v>211</v>
      </c>
      <c r="B358" s="11">
        <v>5</v>
      </c>
      <c r="C358" s="11">
        <v>2</v>
      </c>
      <c r="D358" s="11">
        <v>40</v>
      </c>
      <c r="E358" s="13" t="s">
        <v>767</v>
      </c>
    </row>
    <row r="359" ht="15" customHeight="1" spans="1:5" x14ac:dyDescent="0.25">
      <c r="A359" s="11" t="s">
        <v>211</v>
      </c>
      <c r="B359" s="11">
        <v>5</v>
      </c>
      <c r="C359" s="11">
        <v>3</v>
      </c>
      <c r="D359" s="11">
        <v>195</v>
      </c>
      <c r="E359" s="13" t="s">
        <v>922</v>
      </c>
    </row>
    <row r="360" ht="15" customHeight="1" spans="1:5" x14ac:dyDescent="0.25">
      <c r="A360" s="11" t="s">
        <v>211</v>
      </c>
      <c r="B360" s="11">
        <v>6</v>
      </c>
      <c r="C360" s="11">
        <v>1</v>
      </c>
      <c r="D360" s="11">
        <v>41</v>
      </c>
      <c r="E360" s="13" t="s">
        <v>768</v>
      </c>
    </row>
    <row r="361" ht="15" customHeight="1" spans="1:5" x14ac:dyDescent="0.25">
      <c r="A361" s="11" t="s">
        <v>211</v>
      </c>
      <c r="B361" s="11">
        <v>6</v>
      </c>
      <c r="C361" s="11">
        <v>2</v>
      </c>
      <c r="D361" s="11">
        <v>192</v>
      </c>
      <c r="E361" s="13" t="s">
        <v>919</v>
      </c>
    </row>
    <row r="362" ht="15" customHeight="1" spans="1:5" x14ac:dyDescent="0.25">
      <c r="A362" s="11" t="s">
        <v>211</v>
      </c>
      <c r="B362" s="11">
        <v>7</v>
      </c>
      <c r="C362" s="11">
        <v>1</v>
      </c>
      <c r="D362" s="11">
        <v>189</v>
      </c>
      <c r="E362" s="13" t="s">
        <v>916</v>
      </c>
    </row>
    <row r="363" ht="15" customHeight="1" spans="1:5" x14ac:dyDescent="0.25">
      <c r="A363" s="11" t="s">
        <v>216</v>
      </c>
      <c r="B363" s="11">
        <v>1</v>
      </c>
      <c r="C363" s="11">
        <v>1</v>
      </c>
      <c r="D363" s="11">
        <v>198</v>
      </c>
      <c r="E363" s="13" t="s">
        <v>925</v>
      </c>
    </row>
    <row r="364" ht="15" customHeight="1" spans="1:5" x14ac:dyDescent="0.25">
      <c r="A364" s="11" t="s">
        <v>216</v>
      </c>
      <c r="B364" s="11">
        <v>1</v>
      </c>
      <c r="C364" s="11">
        <v>2</v>
      </c>
      <c r="D364" s="11">
        <v>199</v>
      </c>
      <c r="E364" s="13" t="s">
        <v>926</v>
      </c>
    </row>
    <row r="365" ht="15" customHeight="1" spans="1:5" x14ac:dyDescent="0.25">
      <c r="A365" s="11" t="s">
        <v>216</v>
      </c>
      <c r="B365" s="11">
        <v>2</v>
      </c>
      <c r="C365" s="11">
        <v>1</v>
      </c>
      <c r="D365" s="11">
        <v>200</v>
      </c>
      <c r="E365" s="13" t="s">
        <v>927</v>
      </c>
    </row>
    <row r="366" ht="15" customHeight="1" spans="1:5" x14ac:dyDescent="0.25">
      <c r="A366" s="11" t="s">
        <v>216</v>
      </c>
      <c r="B366" s="11">
        <v>2</v>
      </c>
      <c r="C366" s="11">
        <v>2</v>
      </c>
      <c r="D366" s="11">
        <v>201</v>
      </c>
      <c r="E366" s="13" t="s">
        <v>928</v>
      </c>
    </row>
    <row r="367" ht="15" customHeight="1" spans="1:5" x14ac:dyDescent="0.25">
      <c r="A367" s="11" t="s">
        <v>216</v>
      </c>
      <c r="B367" s="11">
        <v>3</v>
      </c>
      <c r="C367" s="11">
        <v>1</v>
      </c>
      <c r="D367" s="11">
        <v>200</v>
      </c>
      <c r="E367" s="13" t="s">
        <v>927</v>
      </c>
    </row>
    <row r="368" ht="15" customHeight="1" spans="1:5" x14ac:dyDescent="0.25">
      <c r="A368" s="11" t="s">
        <v>216</v>
      </c>
      <c r="B368" s="11">
        <v>3</v>
      </c>
      <c r="C368" s="11">
        <v>2</v>
      </c>
      <c r="D368" s="11">
        <v>202</v>
      </c>
      <c r="E368" s="13" t="s">
        <v>929</v>
      </c>
    </row>
    <row r="369" ht="15" customHeight="1" spans="1:5" x14ac:dyDescent="0.25">
      <c r="A369" s="11" t="s">
        <v>216</v>
      </c>
      <c r="B369" s="11">
        <v>4</v>
      </c>
      <c r="C369" s="11">
        <v>1</v>
      </c>
      <c r="D369" s="11">
        <v>203</v>
      </c>
      <c r="E369" s="13" t="s">
        <v>930</v>
      </c>
    </row>
    <row r="370" ht="15" customHeight="1" spans="1:5" x14ac:dyDescent="0.25">
      <c r="A370" s="11" t="s">
        <v>216</v>
      </c>
      <c r="B370" s="11">
        <v>4</v>
      </c>
      <c r="C370" s="11">
        <v>2</v>
      </c>
      <c r="D370" s="11">
        <v>204</v>
      </c>
      <c r="E370" s="13" t="s">
        <v>931</v>
      </c>
    </row>
    <row r="371" ht="15" customHeight="1" spans="1:5" x14ac:dyDescent="0.25">
      <c r="A371" s="11" t="s">
        <v>216</v>
      </c>
      <c r="B371" s="11">
        <v>5</v>
      </c>
      <c r="C371" s="11">
        <v>1</v>
      </c>
      <c r="D371" s="11">
        <v>198</v>
      </c>
      <c r="E371" s="13" t="s">
        <v>925</v>
      </c>
    </row>
    <row r="372" ht="15" customHeight="1" spans="1:5" x14ac:dyDescent="0.25">
      <c r="A372" s="11" t="s">
        <v>216</v>
      </c>
      <c r="B372" s="11">
        <v>5</v>
      </c>
      <c r="C372" s="11">
        <v>2</v>
      </c>
      <c r="D372" s="11">
        <v>200</v>
      </c>
      <c r="E372" s="13" t="s">
        <v>927</v>
      </c>
    </row>
    <row r="373" ht="15" customHeight="1" spans="1:5" x14ac:dyDescent="0.25">
      <c r="A373" s="11" t="s">
        <v>221</v>
      </c>
      <c r="B373" s="11">
        <v>1</v>
      </c>
      <c r="C373" s="11">
        <v>1</v>
      </c>
      <c r="D373" s="11">
        <v>62</v>
      </c>
      <c r="E373" s="13" t="s">
        <v>789</v>
      </c>
    </row>
    <row r="374" ht="15" customHeight="1" spans="1:5" x14ac:dyDescent="0.25">
      <c r="A374" s="11" t="s">
        <v>221</v>
      </c>
      <c r="B374" s="11">
        <v>1</v>
      </c>
      <c r="C374" s="11">
        <v>2</v>
      </c>
      <c r="D374" s="11">
        <v>64</v>
      </c>
      <c r="E374" s="13" t="s">
        <v>791</v>
      </c>
    </row>
    <row r="375" ht="15" customHeight="1" spans="1:5" x14ac:dyDescent="0.25">
      <c r="A375" s="11" t="s">
        <v>221</v>
      </c>
      <c r="B375" s="11">
        <v>2</v>
      </c>
      <c r="C375" s="11">
        <v>1</v>
      </c>
      <c r="D375" s="11">
        <v>205</v>
      </c>
      <c r="E375" s="13" t="s">
        <v>932</v>
      </c>
    </row>
    <row r="376" ht="15" customHeight="1" spans="1:5" x14ac:dyDescent="0.25">
      <c r="A376" s="11" t="s">
        <v>221</v>
      </c>
      <c r="B376" s="11">
        <v>3</v>
      </c>
      <c r="C376" s="11">
        <v>1</v>
      </c>
      <c r="D376" s="11">
        <v>206</v>
      </c>
      <c r="E376" s="13" t="s">
        <v>933</v>
      </c>
    </row>
    <row r="377" ht="15" customHeight="1" spans="1:5" x14ac:dyDescent="0.25">
      <c r="A377" s="11" t="s">
        <v>221</v>
      </c>
      <c r="B377" s="11">
        <v>3</v>
      </c>
      <c r="C377" s="11">
        <v>2</v>
      </c>
      <c r="D377" s="11">
        <v>64</v>
      </c>
      <c r="E377" s="13" t="s">
        <v>791</v>
      </c>
    </row>
    <row r="378" ht="15" customHeight="1" spans="1:5" x14ac:dyDescent="0.25">
      <c r="A378" s="11" t="s">
        <v>221</v>
      </c>
      <c r="B378" s="11">
        <v>4</v>
      </c>
      <c r="C378" s="11">
        <v>1</v>
      </c>
      <c r="D378" s="11">
        <v>64</v>
      </c>
      <c r="E378" s="13" t="s">
        <v>791</v>
      </c>
    </row>
    <row r="379" ht="15" customHeight="1" spans="1:5" x14ac:dyDescent="0.25">
      <c r="A379" s="11" t="s">
        <v>221</v>
      </c>
      <c r="B379" s="11">
        <v>4</v>
      </c>
      <c r="C379" s="11">
        <v>2</v>
      </c>
      <c r="D379" s="11">
        <v>207</v>
      </c>
      <c r="E379" s="13" t="s">
        <v>934</v>
      </c>
    </row>
    <row r="380" ht="15" customHeight="1" spans="1:5" x14ac:dyDescent="0.25">
      <c r="A380" s="11" t="s">
        <v>221</v>
      </c>
      <c r="B380" s="11">
        <v>5</v>
      </c>
      <c r="C380" s="11">
        <v>1</v>
      </c>
      <c r="D380" s="11">
        <v>64</v>
      </c>
      <c r="E380" s="13" t="s">
        <v>791</v>
      </c>
    </row>
    <row r="381" ht="15" customHeight="1" spans="1:5" x14ac:dyDescent="0.25">
      <c r="A381" s="11" t="s">
        <v>221</v>
      </c>
      <c r="B381" s="11">
        <v>5</v>
      </c>
      <c r="C381" s="11">
        <v>2</v>
      </c>
      <c r="D381" s="11">
        <v>62</v>
      </c>
      <c r="E381" s="13" t="s">
        <v>789</v>
      </c>
    </row>
    <row r="382" ht="15" customHeight="1" spans="1:5" x14ac:dyDescent="0.25">
      <c r="A382" s="11" t="s">
        <v>226</v>
      </c>
      <c r="B382" s="11">
        <v>1</v>
      </c>
      <c r="C382" s="11">
        <v>1</v>
      </c>
      <c r="D382" s="11">
        <v>208</v>
      </c>
      <c r="E382" s="13" t="s">
        <v>935</v>
      </c>
    </row>
    <row r="383" ht="15" customHeight="1" spans="1:5" x14ac:dyDescent="0.25">
      <c r="A383" s="11" t="s">
        <v>226</v>
      </c>
      <c r="B383" s="11">
        <v>1</v>
      </c>
      <c r="C383" s="11">
        <v>2</v>
      </c>
      <c r="D383" s="11">
        <v>209</v>
      </c>
      <c r="E383" s="13" t="s">
        <v>936</v>
      </c>
    </row>
    <row r="384" ht="15" customHeight="1" spans="1:5" x14ac:dyDescent="0.25">
      <c r="A384" s="11" t="s">
        <v>226</v>
      </c>
      <c r="B384" s="11">
        <v>2</v>
      </c>
      <c r="C384" s="11">
        <v>1</v>
      </c>
      <c r="D384" s="11">
        <v>158</v>
      </c>
      <c r="E384" s="13" t="s">
        <v>885</v>
      </c>
    </row>
    <row r="385" ht="15" customHeight="1" spans="1:5" x14ac:dyDescent="0.25">
      <c r="A385" s="11" t="s">
        <v>226</v>
      </c>
      <c r="B385" s="11">
        <v>2</v>
      </c>
      <c r="C385" s="11">
        <v>2</v>
      </c>
      <c r="D385" s="11">
        <v>208</v>
      </c>
      <c r="E385" s="13" t="s">
        <v>935</v>
      </c>
    </row>
    <row r="386" ht="15" customHeight="1" spans="1:5" x14ac:dyDescent="0.25">
      <c r="A386" s="11" t="s">
        <v>226</v>
      </c>
      <c r="B386" s="11">
        <v>3</v>
      </c>
      <c r="C386" s="11">
        <v>1</v>
      </c>
      <c r="D386" s="11">
        <v>209</v>
      </c>
      <c r="E386" s="13" t="s">
        <v>936</v>
      </c>
    </row>
    <row r="387" ht="15" customHeight="1" spans="1:5" x14ac:dyDescent="0.25">
      <c r="A387" s="11" t="s">
        <v>226</v>
      </c>
      <c r="B387" s="11">
        <v>3</v>
      </c>
      <c r="C387" s="11">
        <v>2</v>
      </c>
      <c r="D387" s="11">
        <v>210</v>
      </c>
      <c r="E387" s="13" t="s">
        <v>937</v>
      </c>
    </row>
    <row r="388" ht="15" customHeight="1" spans="1:5" x14ac:dyDescent="0.25">
      <c r="A388" s="11" t="s">
        <v>226</v>
      </c>
      <c r="B388" s="11">
        <v>4</v>
      </c>
      <c r="C388" s="11">
        <v>1</v>
      </c>
      <c r="D388" s="11">
        <v>157</v>
      </c>
      <c r="E388" s="13" t="s">
        <v>884</v>
      </c>
    </row>
    <row r="389" ht="15" customHeight="1" spans="1:5" x14ac:dyDescent="0.25">
      <c r="A389" s="11" t="s">
        <v>226</v>
      </c>
      <c r="B389" s="11">
        <v>4</v>
      </c>
      <c r="C389" s="11">
        <v>2</v>
      </c>
      <c r="D389" s="11">
        <v>25</v>
      </c>
      <c r="E389" s="13" t="s">
        <v>752</v>
      </c>
    </row>
    <row r="390" ht="15" customHeight="1" spans="1:5" x14ac:dyDescent="0.25">
      <c r="A390" s="11" t="s">
        <v>231</v>
      </c>
      <c r="B390" s="11">
        <v>1</v>
      </c>
      <c r="C390" s="11">
        <v>1</v>
      </c>
      <c r="D390" s="11">
        <v>153</v>
      </c>
      <c r="E390" s="13" t="s">
        <v>880</v>
      </c>
    </row>
    <row r="391" ht="15" customHeight="1" spans="1:5" x14ac:dyDescent="0.25">
      <c r="A391" s="11" t="s">
        <v>231</v>
      </c>
      <c r="B391" s="11">
        <v>1</v>
      </c>
      <c r="C391" s="11">
        <v>2</v>
      </c>
      <c r="D391" s="11">
        <v>211</v>
      </c>
      <c r="E391" s="13" t="s">
        <v>938</v>
      </c>
    </row>
    <row r="392" ht="15" customHeight="1" spans="1:5" x14ac:dyDescent="0.25">
      <c r="A392" s="11" t="s">
        <v>231</v>
      </c>
      <c r="B392" s="11">
        <v>2</v>
      </c>
      <c r="C392" s="11">
        <v>1</v>
      </c>
      <c r="D392" s="11">
        <v>153</v>
      </c>
      <c r="E392" s="13" t="s">
        <v>880</v>
      </c>
    </row>
    <row r="393" ht="15" customHeight="1" spans="1:5" x14ac:dyDescent="0.25">
      <c r="A393" s="11" t="s">
        <v>231</v>
      </c>
      <c r="B393" s="11">
        <v>2</v>
      </c>
      <c r="C393" s="11">
        <v>2</v>
      </c>
      <c r="D393" s="11">
        <v>212</v>
      </c>
      <c r="E393" s="13" t="s">
        <v>939</v>
      </c>
    </row>
    <row r="394" ht="15" customHeight="1" spans="1:5" x14ac:dyDescent="0.25">
      <c r="A394" s="11" t="s">
        <v>231</v>
      </c>
      <c r="B394" s="11">
        <v>3</v>
      </c>
      <c r="C394" s="11">
        <v>1</v>
      </c>
      <c r="D394" s="11">
        <v>213</v>
      </c>
      <c r="E394" s="13" t="s">
        <v>940</v>
      </c>
    </row>
    <row r="395" ht="15" customHeight="1" spans="1:5" x14ac:dyDescent="0.25">
      <c r="A395" s="11" t="s">
        <v>231</v>
      </c>
      <c r="B395" s="11">
        <v>3</v>
      </c>
      <c r="C395" s="11">
        <v>2</v>
      </c>
      <c r="D395" s="11">
        <v>214</v>
      </c>
      <c r="E395" s="13" t="s">
        <v>941</v>
      </c>
    </row>
    <row r="396" ht="15" customHeight="1" spans="1:5" x14ac:dyDescent="0.25">
      <c r="A396" s="11" t="s">
        <v>231</v>
      </c>
      <c r="B396" s="11">
        <v>4</v>
      </c>
      <c r="C396" s="11">
        <v>1</v>
      </c>
      <c r="D396" s="11">
        <v>215</v>
      </c>
      <c r="E396" s="13" t="s">
        <v>942</v>
      </c>
    </row>
    <row r="397" ht="15" customHeight="1" spans="1:5" x14ac:dyDescent="0.25">
      <c r="A397" s="11" t="s">
        <v>231</v>
      </c>
      <c r="B397" s="11">
        <v>4</v>
      </c>
      <c r="C397" s="11">
        <v>2</v>
      </c>
      <c r="D397" s="11">
        <v>214</v>
      </c>
      <c r="E397" s="13" t="s">
        <v>941</v>
      </c>
    </row>
    <row r="398" ht="15" customHeight="1" spans="1:5" x14ac:dyDescent="0.25">
      <c r="A398" s="11" t="s">
        <v>236</v>
      </c>
      <c r="B398" s="11">
        <v>1</v>
      </c>
      <c r="C398" s="11">
        <v>1</v>
      </c>
      <c r="D398" s="11">
        <v>216</v>
      </c>
      <c r="E398" s="13" t="s">
        <v>943</v>
      </c>
    </row>
    <row r="399" ht="15" customHeight="1" spans="1:5" x14ac:dyDescent="0.25">
      <c r="A399" s="11" t="s">
        <v>236</v>
      </c>
      <c r="B399" s="11">
        <v>1</v>
      </c>
      <c r="C399" s="11">
        <v>2</v>
      </c>
      <c r="D399" s="11">
        <v>217</v>
      </c>
      <c r="E399" s="13" t="s">
        <v>944</v>
      </c>
    </row>
    <row r="400" ht="15" customHeight="1" spans="1:5" x14ac:dyDescent="0.25">
      <c r="A400" s="11" t="s">
        <v>236</v>
      </c>
      <c r="B400" s="11">
        <v>2</v>
      </c>
      <c r="C400" s="11">
        <v>1</v>
      </c>
      <c r="D400" s="11">
        <v>217</v>
      </c>
      <c r="E400" s="13" t="s">
        <v>944</v>
      </c>
    </row>
    <row r="401" ht="15" customHeight="1" spans="1:5" x14ac:dyDescent="0.25">
      <c r="A401" s="11" t="s">
        <v>236</v>
      </c>
      <c r="B401" s="11">
        <v>2</v>
      </c>
      <c r="C401" s="11">
        <v>2</v>
      </c>
      <c r="D401" s="11">
        <v>218</v>
      </c>
      <c r="E401" s="13" t="s">
        <v>945</v>
      </c>
    </row>
    <row r="402" ht="15" customHeight="1" spans="1:5" x14ac:dyDescent="0.25">
      <c r="A402" s="11" t="s">
        <v>236</v>
      </c>
      <c r="B402" s="11">
        <v>3</v>
      </c>
      <c r="C402" s="11">
        <v>1</v>
      </c>
      <c r="D402" s="11">
        <v>219</v>
      </c>
      <c r="E402" s="13" t="s">
        <v>946</v>
      </c>
    </row>
    <row r="403" ht="15" customHeight="1" spans="1:5" x14ac:dyDescent="0.25">
      <c r="A403" s="11" t="s">
        <v>236</v>
      </c>
      <c r="B403" s="11">
        <v>3</v>
      </c>
      <c r="C403" s="11">
        <v>2</v>
      </c>
      <c r="D403" s="11">
        <v>220</v>
      </c>
      <c r="E403" s="13" t="s">
        <v>947</v>
      </c>
    </row>
    <row r="404" ht="15" customHeight="1" spans="1:5" x14ac:dyDescent="0.25">
      <c r="A404" s="11" t="s">
        <v>236</v>
      </c>
      <c r="B404" s="11">
        <v>4</v>
      </c>
      <c r="C404" s="11">
        <v>1</v>
      </c>
      <c r="D404" s="11">
        <v>217</v>
      </c>
      <c r="E404" s="13" t="s">
        <v>944</v>
      </c>
    </row>
    <row r="405" ht="15" customHeight="1" spans="1:5" x14ac:dyDescent="0.25">
      <c r="A405" s="11" t="s">
        <v>236</v>
      </c>
      <c r="B405" s="11">
        <v>4</v>
      </c>
      <c r="C405" s="11">
        <v>2</v>
      </c>
      <c r="D405" s="11">
        <v>221</v>
      </c>
      <c r="E405" s="13" t="s">
        <v>948</v>
      </c>
    </row>
    <row r="406" ht="15" customHeight="1" spans="1:5" x14ac:dyDescent="0.25">
      <c r="A406" s="11" t="s">
        <v>236</v>
      </c>
      <c r="B406" s="11">
        <v>5</v>
      </c>
      <c r="C406" s="11">
        <v>1</v>
      </c>
      <c r="D406" s="11">
        <v>222</v>
      </c>
      <c r="E406" s="13" t="s">
        <v>949</v>
      </c>
    </row>
    <row r="407" ht="15" customHeight="1" spans="1:5" x14ac:dyDescent="0.25">
      <c r="A407" s="11" t="s">
        <v>236</v>
      </c>
      <c r="B407" s="11">
        <v>5</v>
      </c>
      <c r="C407" s="11">
        <v>2</v>
      </c>
      <c r="D407" s="11">
        <v>216</v>
      </c>
      <c r="E407" s="13" t="s">
        <v>943</v>
      </c>
    </row>
    <row r="408" ht="15" customHeight="1" spans="1:5" x14ac:dyDescent="0.25">
      <c r="A408" s="11" t="s">
        <v>241</v>
      </c>
      <c r="B408" s="11">
        <v>1</v>
      </c>
      <c r="C408" s="11">
        <v>1</v>
      </c>
      <c r="D408" s="11">
        <v>223</v>
      </c>
      <c r="E408" s="13" t="s">
        <v>950</v>
      </c>
    </row>
    <row r="409" ht="15" customHeight="1" spans="1:5" x14ac:dyDescent="0.25">
      <c r="A409" s="11" t="s">
        <v>241</v>
      </c>
      <c r="B409" s="11">
        <v>1</v>
      </c>
      <c r="C409" s="11">
        <v>2</v>
      </c>
      <c r="D409" s="11">
        <v>224</v>
      </c>
      <c r="E409" s="13" t="s">
        <v>951</v>
      </c>
    </row>
    <row r="410" ht="15" customHeight="1" spans="1:5" x14ac:dyDescent="0.25">
      <c r="A410" s="11" t="s">
        <v>241</v>
      </c>
      <c r="B410" s="11">
        <v>2</v>
      </c>
      <c r="C410" s="11">
        <v>1</v>
      </c>
      <c r="D410" s="11">
        <v>225</v>
      </c>
      <c r="E410" s="13" t="s">
        <v>952</v>
      </c>
    </row>
    <row r="411" ht="15" customHeight="1" spans="1:5" x14ac:dyDescent="0.25">
      <c r="A411" s="11" t="s">
        <v>241</v>
      </c>
      <c r="B411" s="11">
        <v>2</v>
      </c>
      <c r="C411" s="11">
        <v>2</v>
      </c>
      <c r="D411" s="11">
        <v>226</v>
      </c>
      <c r="E411" s="13" t="s">
        <v>953</v>
      </c>
    </row>
    <row r="412" ht="15" customHeight="1" spans="1:5" x14ac:dyDescent="0.25">
      <c r="A412" s="11" t="s">
        <v>241</v>
      </c>
      <c r="B412" s="11">
        <v>3</v>
      </c>
      <c r="C412" s="11">
        <v>1</v>
      </c>
      <c r="D412" s="11">
        <v>224</v>
      </c>
      <c r="E412" s="13" t="s">
        <v>951</v>
      </c>
    </row>
    <row r="413" ht="15" customHeight="1" spans="1:5" x14ac:dyDescent="0.25">
      <c r="A413" s="11" t="s">
        <v>241</v>
      </c>
      <c r="B413" s="11">
        <v>3</v>
      </c>
      <c r="C413" s="11">
        <v>2</v>
      </c>
      <c r="D413" s="11">
        <v>227</v>
      </c>
      <c r="E413" s="13" t="s">
        <v>954</v>
      </c>
    </row>
    <row r="414" ht="15" customHeight="1" spans="1:5" x14ac:dyDescent="0.25">
      <c r="A414" s="11" t="s">
        <v>241</v>
      </c>
      <c r="B414" s="11">
        <v>4</v>
      </c>
      <c r="C414" s="11">
        <v>1</v>
      </c>
      <c r="D414" s="11">
        <v>228</v>
      </c>
      <c r="E414" s="13" t="s">
        <v>955</v>
      </c>
    </row>
    <row r="415" ht="15" customHeight="1" spans="1:5" x14ac:dyDescent="0.25">
      <c r="A415" s="11" t="s">
        <v>241</v>
      </c>
      <c r="B415" s="11">
        <v>4</v>
      </c>
      <c r="C415" s="11">
        <v>2</v>
      </c>
      <c r="D415" s="11">
        <v>229</v>
      </c>
      <c r="E415" s="13" t="s">
        <v>956</v>
      </c>
    </row>
    <row r="416" ht="15" customHeight="1" spans="1:5" x14ac:dyDescent="0.25">
      <c r="A416" s="11" t="s">
        <v>246</v>
      </c>
      <c r="B416" s="11">
        <v>1</v>
      </c>
      <c r="C416" s="11">
        <v>1</v>
      </c>
      <c r="D416" s="11">
        <v>230</v>
      </c>
      <c r="E416" s="13" t="s">
        <v>957</v>
      </c>
    </row>
    <row r="417" ht="15" customHeight="1" spans="1:5" x14ac:dyDescent="0.25">
      <c r="A417" s="11" t="s">
        <v>246</v>
      </c>
      <c r="B417" s="11">
        <v>1</v>
      </c>
      <c r="C417" s="11">
        <v>2</v>
      </c>
      <c r="D417" s="11">
        <v>231</v>
      </c>
      <c r="E417" s="13" t="s">
        <v>958</v>
      </c>
    </row>
    <row r="418" ht="15" customHeight="1" spans="1:5" x14ac:dyDescent="0.25">
      <c r="A418" s="11" t="s">
        <v>246</v>
      </c>
      <c r="B418" s="11">
        <v>2</v>
      </c>
      <c r="C418" s="11">
        <v>1</v>
      </c>
      <c r="D418" s="11">
        <v>232</v>
      </c>
      <c r="E418" s="13" t="s">
        <v>959</v>
      </c>
    </row>
    <row r="419" ht="15" customHeight="1" spans="1:5" x14ac:dyDescent="0.25">
      <c r="A419" s="11" t="s">
        <v>246</v>
      </c>
      <c r="B419" s="11">
        <v>2</v>
      </c>
      <c r="C419" s="11">
        <v>2</v>
      </c>
      <c r="D419" s="11">
        <v>231</v>
      </c>
      <c r="E419" s="13" t="s">
        <v>958</v>
      </c>
    </row>
    <row r="420" ht="15" customHeight="1" spans="1:5" x14ac:dyDescent="0.25">
      <c r="A420" s="11" t="s">
        <v>246</v>
      </c>
      <c r="B420" s="11">
        <v>3</v>
      </c>
      <c r="C420" s="11">
        <v>1</v>
      </c>
      <c r="D420" s="11">
        <v>233</v>
      </c>
      <c r="E420" s="13" t="s">
        <v>960</v>
      </c>
    </row>
    <row r="421" ht="15" customHeight="1" spans="1:5" x14ac:dyDescent="0.25">
      <c r="A421" s="11" t="s">
        <v>246</v>
      </c>
      <c r="B421" s="11">
        <v>3</v>
      </c>
      <c r="C421" s="11">
        <v>2</v>
      </c>
      <c r="D421" s="11">
        <v>234</v>
      </c>
      <c r="E421" s="13" t="s">
        <v>961</v>
      </c>
    </row>
    <row r="422" ht="15" customHeight="1" spans="1:5" x14ac:dyDescent="0.25">
      <c r="A422" s="11" t="s">
        <v>246</v>
      </c>
      <c r="B422" s="11">
        <v>4</v>
      </c>
      <c r="C422" s="11">
        <v>1</v>
      </c>
      <c r="D422" s="11">
        <v>235</v>
      </c>
      <c r="E422" s="13" t="s">
        <v>962</v>
      </c>
    </row>
    <row r="423" ht="15" customHeight="1" spans="1:5" x14ac:dyDescent="0.25">
      <c r="A423" s="11" t="s">
        <v>246</v>
      </c>
      <c r="B423" s="11">
        <v>4</v>
      </c>
      <c r="C423" s="11">
        <v>2</v>
      </c>
      <c r="D423" s="11">
        <v>236</v>
      </c>
      <c r="E423" s="13" t="s">
        <v>963</v>
      </c>
    </row>
    <row r="424" ht="15" customHeight="1" spans="1:5" x14ac:dyDescent="0.25">
      <c r="A424" s="11" t="s">
        <v>246</v>
      </c>
      <c r="B424" s="11">
        <v>5</v>
      </c>
      <c r="C424" s="11">
        <v>1</v>
      </c>
      <c r="D424" s="11">
        <v>230</v>
      </c>
      <c r="E424" s="13" t="s">
        <v>957</v>
      </c>
    </row>
    <row r="425" ht="15" customHeight="1" spans="1:5" x14ac:dyDescent="0.25">
      <c r="A425" s="11" t="s">
        <v>246</v>
      </c>
      <c r="B425" s="11">
        <v>5</v>
      </c>
      <c r="C425" s="11">
        <v>2</v>
      </c>
      <c r="D425" s="11">
        <v>237</v>
      </c>
      <c r="E425" s="13" t="s">
        <v>964</v>
      </c>
    </row>
    <row r="426" ht="15" customHeight="1" spans="1:5" x14ac:dyDescent="0.25">
      <c r="A426" s="11" t="s">
        <v>251</v>
      </c>
      <c r="B426" s="11">
        <v>1</v>
      </c>
      <c r="C426" s="11">
        <v>1</v>
      </c>
      <c r="D426" s="11">
        <v>62</v>
      </c>
      <c r="E426" s="13" t="s">
        <v>789</v>
      </c>
    </row>
    <row r="427" ht="15" customHeight="1" spans="1:5" x14ac:dyDescent="0.25">
      <c r="A427" s="11" t="s">
        <v>251</v>
      </c>
      <c r="B427" s="11">
        <v>1</v>
      </c>
      <c r="C427" s="11">
        <v>2</v>
      </c>
      <c r="D427" s="11">
        <v>60</v>
      </c>
      <c r="E427" s="13" t="s">
        <v>787</v>
      </c>
    </row>
    <row r="428" ht="15" customHeight="1" spans="1:5" x14ac:dyDescent="0.25">
      <c r="A428" s="11" t="s">
        <v>251</v>
      </c>
      <c r="B428" s="11">
        <v>2</v>
      </c>
      <c r="C428" s="11">
        <v>1</v>
      </c>
      <c r="D428" s="11">
        <v>238</v>
      </c>
      <c r="E428" s="13" t="s">
        <v>965</v>
      </c>
    </row>
    <row r="429" ht="15" customHeight="1" spans="1:5" x14ac:dyDescent="0.25">
      <c r="A429" s="11" t="s">
        <v>251</v>
      </c>
      <c r="B429" s="11">
        <v>2</v>
      </c>
      <c r="C429" s="11">
        <v>2</v>
      </c>
      <c r="D429" s="11">
        <v>239</v>
      </c>
      <c r="E429" s="13" t="s">
        <v>966</v>
      </c>
    </row>
    <row r="430" ht="15" customHeight="1" spans="1:5" x14ac:dyDescent="0.25">
      <c r="A430" s="11" t="s">
        <v>251</v>
      </c>
      <c r="B430" s="11">
        <v>3</v>
      </c>
      <c r="C430" s="11">
        <v>1</v>
      </c>
      <c r="D430" s="11">
        <v>238</v>
      </c>
      <c r="E430" s="13" t="s">
        <v>965</v>
      </c>
    </row>
    <row r="431" ht="15" customHeight="1" spans="1:5" x14ac:dyDescent="0.25">
      <c r="A431" s="11" t="s">
        <v>251</v>
      </c>
      <c r="B431" s="11">
        <v>3</v>
      </c>
      <c r="C431" s="11">
        <v>2</v>
      </c>
      <c r="D431" s="11">
        <v>240</v>
      </c>
      <c r="E431" s="13" t="s">
        <v>967</v>
      </c>
    </row>
    <row r="432" ht="15" customHeight="1" spans="1:5" x14ac:dyDescent="0.25">
      <c r="A432" s="11" t="s">
        <v>251</v>
      </c>
      <c r="B432" s="11">
        <v>4</v>
      </c>
      <c r="C432" s="11">
        <v>1</v>
      </c>
      <c r="D432" s="11">
        <v>60</v>
      </c>
      <c r="E432" s="13" t="s">
        <v>787</v>
      </c>
    </row>
    <row r="433" ht="15" customHeight="1" spans="1:5" x14ac:dyDescent="0.25">
      <c r="A433" s="11" t="s">
        <v>251</v>
      </c>
      <c r="B433" s="11">
        <v>4</v>
      </c>
      <c r="C433" s="11">
        <v>2</v>
      </c>
      <c r="D433" s="11">
        <v>61</v>
      </c>
      <c r="E433" s="13" t="s">
        <v>788</v>
      </c>
    </row>
    <row r="434" ht="15" customHeight="1" spans="1:5" x14ac:dyDescent="0.25">
      <c r="A434" s="11" t="s">
        <v>251</v>
      </c>
      <c r="B434" s="11">
        <v>4</v>
      </c>
      <c r="C434" s="11">
        <v>3</v>
      </c>
      <c r="D434" s="11">
        <v>240</v>
      </c>
      <c r="E434" s="13" t="s">
        <v>967</v>
      </c>
    </row>
    <row r="435" ht="15" customHeight="1" spans="1:5" x14ac:dyDescent="0.25">
      <c r="A435" s="11" t="s">
        <v>251</v>
      </c>
      <c r="B435" s="11">
        <v>5</v>
      </c>
      <c r="C435" s="11">
        <v>1</v>
      </c>
      <c r="D435" s="11">
        <v>238</v>
      </c>
      <c r="E435" s="13" t="s">
        <v>965</v>
      </c>
    </row>
    <row r="436" ht="15" customHeight="1" spans="1:5" x14ac:dyDescent="0.25">
      <c r="A436" s="11" t="s">
        <v>251</v>
      </c>
      <c r="B436" s="11">
        <v>5</v>
      </c>
      <c r="C436" s="11">
        <v>2</v>
      </c>
      <c r="D436" s="11">
        <v>62</v>
      </c>
      <c r="E436" s="13" t="s">
        <v>789</v>
      </c>
    </row>
    <row r="437" spans="1:5" x14ac:dyDescent="0.25">
      <c r="A437" s="15" t="s">
        <v>260</v>
      </c>
      <c r="B437">
        <v>1</v>
      </c>
      <c r="C437">
        <v>1</v>
      </c>
      <c r="D437">
        <v>244</v>
      </c>
      <c r="E437" s="13" t="s">
        <v>971</v>
      </c>
    </row>
    <row r="438" spans="1:5" x14ac:dyDescent="0.25">
      <c r="A438" s="15" t="s">
        <v>260</v>
      </c>
      <c r="B438">
        <v>2</v>
      </c>
      <c r="C438">
        <v>2</v>
      </c>
      <c r="D438">
        <v>244</v>
      </c>
      <c r="E438" s="13" t="s">
        <v>971</v>
      </c>
    </row>
    <row r="439" spans="1:5" x14ac:dyDescent="0.25">
      <c r="A439" s="15" t="s">
        <v>260</v>
      </c>
      <c r="B439">
        <v>3</v>
      </c>
      <c r="C439">
        <v>3</v>
      </c>
      <c r="D439">
        <v>244</v>
      </c>
      <c r="E439" s="13" t="s">
        <v>971</v>
      </c>
    </row>
    <row r="440" spans="1:5" x14ac:dyDescent="0.25">
      <c r="A440" s="15" t="s">
        <v>260</v>
      </c>
      <c r="B440">
        <v>4</v>
      </c>
      <c r="C440">
        <v>4</v>
      </c>
      <c r="D440">
        <v>244</v>
      </c>
      <c r="E440" s="13" t="s">
        <v>971</v>
      </c>
    </row>
    <row r="441" spans="1:5" x14ac:dyDescent="0.25">
      <c r="A441" s="15" t="s">
        <v>260</v>
      </c>
      <c r="B441">
        <v>5</v>
      </c>
      <c r="C441">
        <v>5</v>
      </c>
      <c r="D441">
        <v>244</v>
      </c>
      <c r="E441" s="13" t="s">
        <v>971</v>
      </c>
    </row>
  </sheetData>
  <autoFilter ref="A1:E44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22" customWidth="1"/>
    <col min="4" max="24" width="13.571428571428571" customWidth="1"/>
  </cols>
  <sheetData>
    <row r="1" ht="30" customHeight="1" spans="1:4" x14ac:dyDescent="0.25">
      <c r="A1" s="5" t="s">
        <v>975</v>
      </c>
      <c r="B1" s="5" t="s">
        <v>976</v>
      </c>
      <c r="C1" s="5" t="s">
        <v>977</v>
      </c>
      <c r="D1" s="6" t="s">
        <v>978</v>
      </c>
    </row>
    <row r="2" ht="15" customHeight="1" spans="1:4" x14ac:dyDescent="0.25">
      <c r="A2" s="11">
        <v>1</v>
      </c>
      <c r="B2" s="11" t="s">
        <v>979</v>
      </c>
      <c r="C2" s="11" t="s">
        <v>980</v>
      </c>
      <c r="D2" s="13">
        <v>16</v>
      </c>
    </row>
    <row r="3" ht="15" customHeight="1" spans="1:4" x14ac:dyDescent="0.25">
      <c r="A3" s="11">
        <v>2</v>
      </c>
      <c r="B3" s="11" t="s">
        <v>981</v>
      </c>
      <c r="C3" s="11" t="s">
        <v>982</v>
      </c>
      <c r="D3" s="13">
        <v>26</v>
      </c>
    </row>
    <row r="4" ht="15" customHeight="1" spans="1:4" x14ac:dyDescent="0.25">
      <c r="A4" s="11">
        <v>3</v>
      </c>
      <c r="B4" s="11" t="s">
        <v>981</v>
      </c>
      <c r="C4" s="11" t="s">
        <v>983</v>
      </c>
      <c r="D4" s="13">
        <v>21</v>
      </c>
    </row>
    <row r="5" ht="15" customHeight="1" spans="1:4" x14ac:dyDescent="0.25">
      <c r="A5" s="11">
        <v>4</v>
      </c>
      <c r="B5" s="11" t="s">
        <v>981</v>
      </c>
      <c r="C5" s="11" t="s">
        <v>984</v>
      </c>
      <c r="D5" s="13">
        <v>5</v>
      </c>
    </row>
    <row r="6" ht="15" customHeight="1" spans="1:4" x14ac:dyDescent="0.25">
      <c r="A6" s="11">
        <v>5</v>
      </c>
      <c r="B6" s="11" t="s">
        <v>981</v>
      </c>
      <c r="C6" s="11" t="s">
        <v>985</v>
      </c>
      <c r="D6" s="13">
        <v>8</v>
      </c>
    </row>
    <row r="7" ht="15" customHeight="1" spans="1:4" x14ac:dyDescent="0.25">
      <c r="A7" s="11">
        <v>6</v>
      </c>
      <c r="B7" s="11" t="s">
        <v>983</v>
      </c>
      <c r="C7" s="11" t="s">
        <v>986</v>
      </c>
      <c r="D7" s="13">
        <v>24</v>
      </c>
    </row>
    <row r="8" ht="15" customHeight="1" spans="1:4" x14ac:dyDescent="0.25">
      <c r="A8" s="11">
        <v>7</v>
      </c>
      <c r="B8" s="11" t="s">
        <v>983</v>
      </c>
      <c r="C8" s="11" t="s">
        <v>987</v>
      </c>
      <c r="D8" s="13">
        <v>16</v>
      </c>
    </row>
    <row r="9" ht="15" customHeight="1" spans="1:4" x14ac:dyDescent="0.25">
      <c r="A9" s="11">
        <v>8</v>
      </c>
      <c r="B9" s="11" t="s">
        <v>983</v>
      </c>
      <c r="C9" s="11" t="s">
        <v>988</v>
      </c>
      <c r="D9" s="13">
        <v>3</v>
      </c>
    </row>
    <row r="10" ht="15" customHeight="1" spans="1:4" x14ac:dyDescent="0.25">
      <c r="A10" s="11">
        <v>9</v>
      </c>
      <c r="B10" s="11" t="s">
        <v>983</v>
      </c>
      <c r="C10" s="11" t="s">
        <v>989</v>
      </c>
      <c r="D10" s="13">
        <v>9</v>
      </c>
    </row>
    <row r="11" ht="15" customHeight="1" spans="1:4" x14ac:dyDescent="0.25">
      <c r="A11" s="11">
        <v>10</v>
      </c>
      <c r="B11" s="11" t="s">
        <v>990</v>
      </c>
      <c r="C11" s="11" t="s">
        <v>991</v>
      </c>
      <c r="D11" s="13">
        <v>11</v>
      </c>
    </row>
    <row r="12" ht="15" customHeight="1" spans="1:4" x14ac:dyDescent="0.25">
      <c r="A12" s="11">
        <v>11</v>
      </c>
      <c r="B12" s="11" t="s">
        <v>990</v>
      </c>
      <c r="C12" s="11" t="s">
        <v>992</v>
      </c>
      <c r="D12" s="13">
        <v>16</v>
      </c>
    </row>
    <row r="13" ht="15" customHeight="1" spans="1:4" x14ac:dyDescent="0.25">
      <c r="A13" s="11">
        <v>12</v>
      </c>
      <c r="B13" s="11" t="s">
        <v>993</v>
      </c>
      <c r="C13" s="11" t="s">
        <v>994</v>
      </c>
      <c r="D13" s="13">
        <v>2</v>
      </c>
    </row>
    <row r="14" ht="15" customHeight="1" spans="1:4" x14ac:dyDescent="0.25">
      <c r="A14" s="11">
        <v>13</v>
      </c>
      <c r="B14" s="11" t="s">
        <v>993</v>
      </c>
      <c r="C14" s="11" t="s">
        <v>995</v>
      </c>
      <c r="D14" s="13">
        <v>3</v>
      </c>
    </row>
    <row r="15" ht="15" customHeight="1" spans="1:4" x14ac:dyDescent="0.25">
      <c r="A15" s="11">
        <v>14</v>
      </c>
      <c r="B15" s="11" t="s">
        <v>993</v>
      </c>
      <c r="C15" s="11" t="s">
        <v>996</v>
      </c>
      <c r="D15" s="13">
        <v>6</v>
      </c>
    </row>
    <row r="16" ht="15" customHeight="1" spans="1:4" x14ac:dyDescent="0.25">
      <c r="A16" s="11">
        <v>15</v>
      </c>
      <c r="B16" s="11" t="s">
        <v>979</v>
      </c>
      <c r="C16" s="11" t="s">
        <v>997</v>
      </c>
      <c r="D16" s="13">
        <v>4</v>
      </c>
    </row>
    <row r="17" ht="15" customHeight="1" spans="1:4" x14ac:dyDescent="0.25">
      <c r="A17" s="11">
        <v>16</v>
      </c>
      <c r="B17" s="11" t="s">
        <v>981</v>
      </c>
      <c r="C17" s="11" t="s">
        <v>998</v>
      </c>
      <c r="D17" s="13">
        <v>8</v>
      </c>
    </row>
    <row r="18" ht="15" customHeight="1" spans="1:4" x14ac:dyDescent="0.25">
      <c r="A18" s="11">
        <v>17</v>
      </c>
      <c r="B18" s="11" t="s">
        <v>993</v>
      </c>
      <c r="C18" s="11" t="s">
        <v>999</v>
      </c>
      <c r="D18" s="13">
        <v>2</v>
      </c>
    </row>
    <row r="19" ht="15" customHeight="1" spans="1:4" x14ac:dyDescent="0.25">
      <c r="A19" s="11">
        <v>18</v>
      </c>
      <c r="B19" s="11" t="s">
        <v>979</v>
      </c>
      <c r="C19" s="11" t="s">
        <v>1000</v>
      </c>
      <c r="D19" s="13">
        <v>9</v>
      </c>
    </row>
    <row r="20" ht="15" customHeight="1" spans="1:4" x14ac:dyDescent="0.25">
      <c r="A20" s="11">
        <v>19</v>
      </c>
      <c r="B20" s="11" t="s">
        <v>981</v>
      </c>
      <c r="C20" s="11" t="s">
        <v>1001</v>
      </c>
      <c r="D20" s="13">
        <v>12</v>
      </c>
    </row>
    <row r="21" ht="15" customHeight="1" spans="1:4" x14ac:dyDescent="0.25">
      <c r="A21" s="11">
        <v>20</v>
      </c>
      <c r="B21" s="11" t="s">
        <v>981</v>
      </c>
      <c r="C21" s="11" t="s">
        <v>1002</v>
      </c>
      <c r="D21" s="13">
        <v>1</v>
      </c>
    </row>
    <row r="22" ht="15" customHeight="1" spans="1:4" x14ac:dyDescent="0.25">
      <c r="A22" s="11">
        <v>21</v>
      </c>
      <c r="B22" s="11" t="s">
        <v>983</v>
      </c>
      <c r="C22" s="11" t="s">
        <v>1003</v>
      </c>
      <c r="D22" s="13">
        <v>14</v>
      </c>
    </row>
    <row r="23" ht="15" customHeight="1" spans="1:4" x14ac:dyDescent="0.25">
      <c r="A23" s="11">
        <v>22</v>
      </c>
      <c r="B23" s="11" t="s">
        <v>990</v>
      </c>
      <c r="C23" s="11" t="s">
        <v>1004</v>
      </c>
      <c r="D23" s="13">
        <v>2</v>
      </c>
    </row>
    <row r="24" ht="15" customHeight="1" spans="1:4" x14ac:dyDescent="0.25">
      <c r="A24" s="11">
        <v>23</v>
      </c>
      <c r="B24" s="11" t="s">
        <v>993</v>
      </c>
      <c r="C24" s="11" t="s">
        <v>1005</v>
      </c>
      <c r="D24" s="13">
        <v>12</v>
      </c>
    </row>
    <row r="25" ht="15" customHeight="1" spans="1:4" x14ac:dyDescent="0.25">
      <c r="A25" s="11">
        <v>24</v>
      </c>
      <c r="B25" s="11" t="s">
        <v>993</v>
      </c>
      <c r="C25" s="11" t="s">
        <v>1006</v>
      </c>
      <c r="D25" s="13">
        <v>3</v>
      </c>
    </row>
    <row r="26" ht="15" customHeight="1" spans="1:4" x14ac:dyDescent="0.25">
      <c r="A26" s="11">
        <v>25</v>
      </c>
      <c r="B26" s="11" t="s">
        <v>993</v>
      </c>
      <c r="C26" s="11" t="s">
        <v>985</v>
      </c>
      <c r="D26" s="13">
        <v>7</v>
      </c>
    </row>
    <row r="27" ht="15" customHeight="1" spans="1:4" x14ac:dyDescent="0.25">
      <c r="A27" s="11">
        <v>26</v>
      </c>
      <c r="B27" s="11" t="s">
        <v>981</v>
      </c>
      <c r="C27" s="11" t="s">
        <v>1007</v>
      </c>
      <c r="D27" s="13">
        <v>3</v>
      </c>
    </row>
    <row r="28" ht="15" customHeight="1" spans="1:4" x14ac:dyDescent="0.25">
      <c r="A28" s="11">
        <v>27</v>
      </c>
      <c r="B28" s="11" t="s">
        <v>990</v>
      </c>
      <c r="C28" s="11" t="s">
        <v>1008</v>
      </c>
      <c r="D28" s="13">
        <v>7</v>
      </c>
    </row>
    <row r="29" ht="15" customHeight="1" spans="1:4" x14ac:dyDescent="0.25">
      <c r="A29" s="11">
        <v>28</v>
      </c>
      <c r="B29" s="11" t="s">
        <v>993</v>
      </c>
      <c r="C29" s="11" t="s">
        <v>1007</v>
      </c>
      <c r="D29" s="13">
        <v>1</v>
      </c>
    </row>
    <row r="30" ht="15" customHeight="1" spans="1:4" x14ac:dyDescent="0.25">
      <c r="A30" s="11">
        <v>29</v>
      </c>
      <c r="B30" s="11" t="s">
        <v>990</v>
      </c>
      <c r="C30" s="11" t="s">
        <v>1009</v>
      </c>
      <c r="D30" s="13">
        <v>3</v>
      </c>
    </row>
    <row r="31" ht="15" customHeight="1" spans="1:4" x14ac:dyDescent="0.25">
      <c r="A31" s="11">
        <v>30</v>
      </c>
      <c r="B31" s="11" t="s">
        <v>993</v>
      </c>
      <c r="C31" s="11" t="s">
        <v>986</v>
      </c>
      <c r="D31" s="13">
        <v>3</v>
      </c>
    </row>
    <row r="32" ht="15" customHeight="1" spans="1:4" x14ac:dyDescent="0.25">
      <c r="A32" s="11">
        <v>31</v>
      </c>
      <c r="B32" s="11" t="s">
        <v>993</v>
      </c>
      <c r="C32" s="11" t="s">
        <v>1003</v>
      </c>
      <c r="D32" s="13">
        <v>4</v>
      </c>
    </row>
    <row r="33" ht="15" customHeight="1" spans="1:4" x14ac:dyDescent="0.25">
      <c r="A33" s="11">
        <v>32</v>
      </c>
      <c r="B33" s="11" t="s">
        <v>979</v>
      </c>
      <c r="C33" s="11" t="s">
        <v>1010</v>
      </c>
      <c r="D33" s="13">
        <v>2</v>
      </c>
    </row>
    <row r="34" ht="15" customHeight="1" spans="1:4" x14ac:dyDescent="0.25">
      <c r="A34" s="11">
        <v>33</v>
      </c>
      <c r="B34" s="11" t="s">
        <v>979</v>
      </c>
      <c r="C34" s="11" t="s">
        <v>1011</v>
      </c>
      <c r="D34" s="13">
        <v>2</v>
      </c>
    </row>
    <row r="35" ht="15" customHeight="1" spans="1:4" x14ac:dyDescent="0.25">
      <c r="A35" s="11">
        <v>34</v>
      </c>
      <c r="B35" s="11" t="s">
        <v>979</v>
      </c>
      <c r="C35" s="11" t="s">
        <v>1012</v>
      </c>
      <c r="D35" s="13">
        <v>2</v>
      </c>
    </row>
    <row r="36" ht="15" customHeight="1" spans="1:4" x14ac:dyDescent="0.25">
      <c r="A36" s="11">
        <v>35</v>
      </c>
      <c r="B36" s="11" t="s">
        <v>979</v>
      </c>
      <c r="C36" s="11" t="s">
        <v>1013</v>
      </c>
      <c r="D36" s="13">
        <v>1</v>
      </c>
    </row>
    <row r="37" ht="15" customHeight="1" spans="1:4" x14ac:dyDescent="0.25">
      <c r="A37" s="11">
        <v>36</v>
      </c>
      <c r="B37" s="11" t="s">
        <v>990</v>
      </c>
      <c r="C37" s="11" t="s">
        <v>1014</v>
      </c>
      <c r="D37" s="13">
        <v>2</v>
      </c>
    </row>
    <row r="38" ht="15" customHeight="1" spans="1:4" x14ac:dyDescent="0.25">
      <c r="A38" s="11">
        <v>37</v>
      </c>
      <c r="B38" s="11" t="s">
        <v>993</v>
      </c>
      <c r="C38" s="11" t="s">
        <v>1015</v>
      </c>
      <c r="D38" s="13">
        <v>1</v>
      </c>
    </row>
    <row r="39" ht="15" customHeight="1" spans="1:4" x14ac:dyDescent="0.25">
      <c r="A39" s="11">
        <v>38</v>
      </c>
      <c r="B39" s="11" t="s">
        <v>993</v>
      </c>
      <c r="C39" s="11" t="s">
        <v>1001</v>
      </c>
      <c r="D39" s="13">
        <v>2</v>
      </c>
    </row>
    <row r="40" ht="15" customHeight="1" spans="1:4" x14ac:dyDescent="0.25">
      <c r="A40" s="11">
        <v>39</v>
      </c>
      <c r="B40" s="11" t="s">
        <v>993</v>
      </c>
      <c r="C40" s="11" t="s">
        <v>1016</v>
      </c>
      <c r="D40" s="13">
        <v>1</v>
      </c>
    </row>
    <row r="41" ht="15" customHeight="1" spans="1:4" x14ac:dyDescent="0.25">
      <c r="A41" s="11">
        <v>40</v>
      </c>
      <c r="B41" s="11" t="s">
        <v>981</v>
      </c>
      <c r="C41" s="11" t="s">
        <v>1017</v>
      </c>
      <c r="D41" s="13">
        <v>3</v>
      </c>
    </row>
    <row r="42" ht="15" customHeight="1" spans="1:4" x14ac:dyDescent="0.25">
      <c r="A42" s="11">
        <v>41</v>
      </c>
      <c r="B42" s="11" t="s">
        <v>983</v>
      </c>
      <c r="C42" s="11" t="s">
        <v>1018</v>
      </c>
      <c r="D42" s="13">
        <v>14</v>
      </c>
    </row>
    <row r="43" ht="15" customHeight="1" spans="1:4" x14ac:dyDescent="0.25">
      <c r="A43" s="11">
        <v>42</v>
      </c>
      <c r="B43" s="11" t="s">
        <v>993</v>
      </c>
      <c r="C43" s="11" t="s">
        <v>1019</v>
      </c>
      <c r="D43" s="13">
        <v>2</v>
      </c>
    </row>
    <row r="44" ht="15" customHeight="1" spans="1:4" x14ac:dyDescent="0.25">
      <c r="A44" s="11">
        <v>43</v>
      </c>
      <c r="B44" s="11" t="s">
        <v>993</v>
      </c>
      <c r="C44" s="11" t="s">
        <v>1020</v>
      </c>
      <c r="D44" s="13">
        <v>1</v>
      </c>
    </row>
    <row r="45" ht="15" customHeight="1" spans="1:4" x14ac:dyDescent="0.25">
      <c r="A45" s="11">
        <v>44</v>
      </c>
      <c r="B45" s="11" t="s">
        <v>993</v>
      </c>
      <c r="C45" s="11" t="s">
        <v>1017</v>
      </c>
      <c r="D45" s="13">
        <v>6</v>
      </c>
    </row>
    <row r="46" ht="15" customHeight="1" spans="1:4" x14ac:dyDescent="0.25">
      <c r="A46" s="11">
        <v>45</v>
      </c>
      <c r="B46" s="11" t="s">
        <v>993</v>
      </c>
      <c r="C46" s="11" t="s">
        <v>1014</v>
      </c>
      <c r="D46" s="13">
        <v>1</v>
      </c>
    </row>
    <row r="47" ht="15" customHeight="1" spans="1:4" x14ac:dyDescent="0.25">
      <c r="A47" s="11">
        <v>46</v>
      </c>
      <c r="B47" s="11" t="s">
        <v>993</v>
      </c>
      <c r="C47" s="11" t="s">
        <v>1021</v>
      </c>
      <c r="D47" s="13">
        <v>4</v>
      </c>
    </row>
    <row r="48" ht="15" customHeight="1" spans="1:4" x14ac:dyDescent="0.25">
      <c r="A48" s="11">
        <v>47</v>
      </c>
      <c r="B48" s="11" t="s">
        <v>993</v>
      </c>
      <c r="C48" s="11" t="s">
        <v>983</v>
      </c>
      <c r="D48" s="13">
        <v>12</v>
      </c>
    </row>
    <row r="49" ht="15" customHeight="1" spans="1:4" x14ac:dyDescent="0.25">
      <c r="A49" s="11">
        <v>48</v>
      </c>
      <c r="B49" s="11" t="s">
        <v>979</v>
      </c>
      <c r="C49" s="11" t="s">
        <v>1022</v>
      </c>
      <c r="D49" s="13">
        <v>1</v>
      </c>
    </row>
    <row r="50" ht="15" customHeight="1" spans="1:4" x14ac:dyDescent="0.25">
      <c r="A50" s="11">
        <v>49</v>
      </c>
      <c r="B50" s="11" t="s">
        <v>983</v>
      </c>
      <c r="C50" s="11" t="s">
        <v>1023</v>
      </c>
      <c r="D50" s="13">
        <v>1</v>
      </c>
    </row>
    <row r="51" ht="15" customHeight="1" spans="1:4" x14ac:dyDescent="0.25">
      <c r="A51" s="11">
        <v>50</v>
      </c>
      <c r="B51" s="11" t="s">
        <v>983</v>
      </c>
      <c r="C51" s="11" t="s">
        <v>1024</v>
      </c>
      <c r="D51" s="13">
        <v>1</v>
      </c>
    </row>
    <row r="52" ht="15" customHeight="1" spans="1:4" x14ac:dyDescent="0.25">
      <c r="A52" s="11">
        <v>51</v>
      </c>
      <c r="B52" s="11" t="s">
        <v>983</v>
      </c>
      <c r="C52" s="11" t="s">
        <v>1025</v>
      </c>
      <c r="D52" s="13">
        <v>1</v>
      </c>
    </row>
    <row r="53" ht="15" customHeight="1" spans="1:4" x14ac:dyDescent="0.25">
      <c r="A53" s="11">
        <v>52</v>
      </c>
      <c r="B53" s="11" t="s">
        <v>993</v>
      </c>
      <c r="C53" s="11" t="s">
        <v>1022</v>
      </c>
      <c r="D53" s="13">
        <v>9</v>
      </c>
    </row>
    <row r="54" ht="15" customHeight="1" spans="1:4" x14ac:dyDescent="0.25">
      <c r="A54" s="11">
        <v>53</v>
      </c>
      <c r="B54" s="11" t="s">
        <v>993</v>
      </c>
      <c r="C54" s="11" t="s">
        <v>1026</v>
      </c>
      <c r="D54" s="13">
        <v>1</v>
      </c>
    </row>
    <row r="55" ht="15" customHeight="1" spans="1:4" x14ac:dyDescent="0.25">
      <c r="A55" s="11">
        <v>54</v>
      </c>
      <c r="B55" s="11" t="s">
        <v>981</v>
      </c>
      <c r="C55" s="11" t="s">
        <v>1010</v>
      </c>
      <c r="D55" s="13">
        <v>11</v>
      </c>
    </row>
    <row r="56" ht="15" customHeight="1" spans="1:4" x14ac:dyDescent="0.25">
      <c r="A56" s="11">
        <v>55</v>
      </c>
      <c r="B56" s="11" t="s">
        <v>981</v>
      </c>
      <c r="C56" s="11" t="s">
        <v>1011</v>
      </c>
      <c r="D56" s="13">
        <v>9</v>
      </c>
    </row>
    <row r="57" ht="15" customHeight="1" spans="1:4" x14ac:dyDescent="0.25">
      <c r="A57" s="11">
        <v>56</v>
      </c>
      <c r="B57" s="11" t="s">
        <v>983</v>
      </c>
      <c r="C57" s="11" t="s">
        <v>1027</v>
      </c>
      <c r="D57" s="13">
        <v>11</v>
      </c>
    </row>
    <row r="58" ht="15" customHeight="1" spans="1:4" x14ac:dyDescent="0.25">
      <c r="A58" s="11">
        <v>57</v>
      </c>
      <c r="B58" s="11" t="s">
        <v>990</v>
      </c>
      <c r="C58" s="11" t="s">
        <v>1028</v>
      </c>
      <c r="D58" s="13">
        <v>1</v>
      </c>
    </row>
    <row r="59" ht="15" customHeight="1" spans="1:4" x14ac:dyDescent="0.25">
      <c r="A59" s="11">
        <v>58</v>
      </c>
      <c r="B59" s="11" t="s">
        <v>979</v>
      </c>
      <c r="C59" s="11" t="s">
        <v>1029</v>
      </c>
      <c r="D59" s="13">
        <v>8</v>
      </c>
    </row>
    <row r="60" ht="15" customHeight="1" spans="1:4" x14ac:dyDescent="0.25">
      <c r="A60" s="11">
        <v>59</v>
      </c>
      <c r="B60" s="11" t="s">
        <v>993</v>
      </c>
      <c r="C60" s="11" t="s">
        <v>1030</v>
      </c>
      <c r="D60" s="13">
        <v>4</v>
      </c>
    </row>
  </sheetData>
  <autoFilter ref="A1:D60"/>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2"/>
  <sheetViews>
    <sheetView workbookViewId="0">
      <pane ySplit="1" topLeftCell="A2" activePane="bottomLeft" state="frozen"/>
      <selection pane="bottomLeft"/>
    </sheetView>
  </sheetViews>
  <sheetFormatPr defaultRowHeight="15" outlineLevelRow="0" outlineLevelCol="0" x14ac:dyDescent="55"/>
  <cols>
    <col min="1" max="1" width="38.57142857142857" customWidth="1"/>
    <col min="2" max="2" width="9.285714285714286" customWidth="1"/>
    <col min="3" max="3" width="10.857142857142858" customWidth="1"/>
    <col min="4" max="4" width="14.285714285714286" customWidth="1"/>
    <col min="5" max="5" width="42.142857142857146" customWidth="1"/>
    <col min="6" max="24" width="13.571428571428571" customWidth="1"/>
  </cols>
  <sheetData>
    <row r="1" ht="30" customHeight="1" spans="1:5" x14ac:dyDescent="0.25">
      <c r="A1" s="5" t="s">
        <v>102</v>
      </c>
      <c r="B1" s="5" t="s">
        <v>975</v>
      </c>
      <c r="C1" s="6" t="s">
        <v>976</v>
      </c>
      <c r="D1" s="6" t="s">
        <v>977</v>
      </c>
      <c r="E1" s="6" t="s">
        <v>1031</v>
      </c>
    </row>
    <row r="2" ht="15" customHeight="1" spans="1:5" x14ac:dyDescent="0.25">
      <c r="A2" s="11" t="s">
        <v>118</v>
      </c>
      <c r="B2" s="11">
        <v>1</v>
      </c>
      <c r="C2" s="13" t="s">
        <v>979</v>
      </c>
      <c r="D2" s="13" t="s">
        <v>980</v>
      </c>
      <c r="E2" s="13" t="s">
        <v>120</v>
      </c>
    </row>
    <row r="3" ht="15" customHeight="1" spans="1:5" x14ac:dyDescent="0.25">
      <c r="A3" s="11" t="s">
        <v>118</v>
      </c>
      <c r="B3" s="11">
        <v>2</v>
      </c>
      <c r="C3" s="13" t="s">
        <v>981</v>
      </c>
      <c r="D3" s="13" t="s">
        <v>982</v>
      </c>
      <c r="E3" s="13" t="s">
        <v>120</v>
      </c>
    </row>
    <row r="4" ht="15" customHeight="1" spans="1:5" x14ac:dyDescent="0.25">
      <c r="A4" s="11" t="s">
        <v>118</v>
      </c>
      <c r="B4" s="11">
        <v>3</v>
      </c>
      <c r="C4" s="13" t="s">
        <v>981</v>
      </c>
      <c r="D4" s="13" t="s">
        <v>983</v>
      </c>
      <c r="E4" s="13" t="s">
        <v>120</v>
      </c>
    </row>
    <row r="5" ht="15" customHeight="1" spans="1:5" x14ac:dyDescent="0.25">
      <c r="A5" s="11" t="s">
        <v>118</v>
      </c>
      <c r="B5" s="11">
        <v>4</v>
      </c>
      <c r="C5" s="13" t="s">
        <v>981</v>
      </c>
      <c r="D5" s="13" t="s">
        <v>984</v>
      </c>
      <c r="E5" s="13" t="s">
        <v>120</v>
      </c>
    </row>
    <row r="6" ht="15" customHeight="1" spans="1:5" x14ac:dyDescent="0.25">
      <c r="A6" s="11" t="s">
        <v>118</v>
      </c>
      <c r="B6" s="11">
        <v>5</v>
      </c>
      <c r="C6" s="13" t="s">
        <v>981</v>
      </c>
      <c r="D6" s="13" t="s">
        <v>985</v>
      </c>
      <c r="E6" s="13" t="s">
        <v>120</v>
      </c>
    </row>
    <row r="7" ht="15" customHeight="1" spans="1:5" x14ac:dyDescent="0.25">
      <c r="A7" s="11" t="s">
        <v>118</v>
      </c>
      <c r="B7" s="11">
        <v>6</v>
      </c>
      <c r="C7" s="13" t="s">
        <v>983</v>
      </c>
      <c r="D7" s="13" t="s">
        <v>986</v>
      </c>
      <c r="E7" s="13" t="s">
        <v>120</v>
      </c>
    </row>
    <row r="8" ht="15" customHeight="1" spans="1:5" x14ac:dyDescent="0.25">
      <c r="A8" s="11" t="s">
        <v>118</v>
      </c>
      <c r="B8" s="11">
        <v>7</v>
      </c>
      <c r="C8" s="13" t="s">
        <v>983</v>
      </c>
      <c r="D8" s="13" t="s">
        <v>987</v>
      </c>
      <c r="E8" s="13" t="s">
        <v>120</v>
      </c>
    </row>
    <row r="9" ht="15" customHeight="1" spans="1:5" x14ac:dyDescent="0.25">
      <c r="A9" s="11" t="s">
        <v>118</v>
      </c>
      <c r="B9" s="11">
        <v>9</v>
      </c>
      <c r="C9" s="13" t="s">
        <v>983</v>
      </c>
      <c r="D9" s="13" t="s">
        <v>989</v>
      </c>
      <c r="E9" s="13" t="s">
        <v>120</v>
      </c>
    </row>
    <row r="10" ht="15" customHeight="1" spans="1:5" x14ac:dyDescent="0.25">
      <c r="A10" s="11" t="s">
        <v>118</v>
      </c>
      <c r="B10" s="11">
        <v>10</v>
      </c>
      <c r="C10" s="13" t="s">
        <v>990</v>
      </c>
      <c r="D10" s="13" t="s">
        <v>991</v>
      </c>
      <c r="E10" s="13" t="s">
        <v>120</v>
      </c>
    </row>
    <row r="11" ht="15" customHeight="1" spans="1:5" x14ac:dyDescent="0.25">
      <c r="A11" s="11" t="s">
        <v>118</v>
      </c>
      <c r="B11" s="11">
        <v>11</v>
      </c>
      <c r="C11" s="13" t="s">
        <v>990</v>
      </c>
      <c r="D11" s="13" t="s">
        <v>992</v>
      </c>
      <c r="E11" s="13" t="s">
        <v>120</v>
      </c>
    </row>
    <row r="12" ht="15" customHeight="1" spans="1:5" x14ac:dyDescent="0.25">
      <c r="A12" s="11" t="s">
        <v>118</v>
      </c>
      <c r="B12" s="11">
        <v>12</v>
      </c>
      <c r="C12" s="13" t="s">
        <v>993</v>
      </c>
      <c r="D12" s="13" t="s">
        <v>994</v>
      </c>
      <c r="E12" s="13" t="s">
        <v>120</v>
      </c>
    </row>
    <row r="13" ht="15" customHeight="1" spans="1:5" x14ac:dyDescent="0.25">
      <c r="A13" s="11" t="s">
        <v>118</v>
      </c>
      <c r="B13" s="11">
        <v>13</v>
      </c>
      <c r="C13" s="13" t="s">
        <v>993</v>
      </c>
      <c r="D13" s="13" t="s">
        <v>995</v>
      </c>
      <c r="E13" s="13" t="s">
        <v>120</v>
      </c>
    </row>
    <row r="14" ht="15" customHeight="1" spans="1:5" x14ac:dyDescent="0.25">
      <c r="A14" s="11" t="s">
        <v>118</v>
      </c>
      <c r="B14" s="11">
        <v>14</v>
      </c>
      <c r="C14" s="13" t="s">
        <v>993</v>
      </c>
      <c r="D14" s="13" t="s">
        <v>996</v>
      </c>
      <c r="E14" s="13" t="s">
        <v>120</v>
      </c>
    </row>
    <row r="15" ht="15" customHeight="1" spans="1:5" x14ac:dyDescent="0.25">
      <c r="A15" s="11" t="s">
        <v>126</v>
      </c>
      <c r="B15" s="11">
        <v>15</v>
      </c>
      <c r="C15" s="13" t="s">
        <v>979</v>
      </c>
      <c r="D15" s="13" t="s">
        <v>997</v>
      </c>
      <c r="E15" s="13" t="s">
        <v>127</v>
      </c>
    </row>
    <row r="16" ht="15" customHeight="1" spans="1:5" x14ac:dyDescent="0.25">
      <c r="A16" s="11" t="s">
        <v>126</v>
      </c>
      <c r="B16" s="11">
        <v>1</v>
      </c>
      <c r="C16" s="13" t="s">
        <v>979</v>
      </c>
      <c r="D16" s="13" t="s">
        <v>980</v>
      </c>
      <c r="E16" s="13" t="s">
        <v>127</v>
      </c>
    </row>
    <row r="17" ht="15" customHeight="1" spans="1:5" x14ac:dyDescent="0.25">
      <c r="A17" s="11" t="s">
        <v>126</v>
      </c>
      <c r="B17" s="11">
        <v>2</v>
      </c>
      <c r="C17" s="13" t="s">
        <v>981</v>
      </c>
      <c r="D17" s="13" t="s">
        <v>982</v>
      </c>
      <c r="E17" s="13" t="s">
        <v>127</v>
      </c>
    </row>
    <row r="18" ht="15" customHeight="1" spans="1:5" x14ac:dyDescent="0.25">
      <c r="A18" s="11" t="s">
        <v>126</v>
      </c>
      <c r="B18" s="11">
        <v>3</v>
      </c>
      <c r="C18" s="13" t="s">
        <v>981</v>
      </c>
      <c r="D18" s="13" t="s">
        <v>983</v>
      </c>
      <c r="E18" s="13" t="s">
        <v>127</v>
      </c>
    </row>
    <row r="19" ht="15" customHeight="1" spans="1:5" x14ac:dyDescent="0.25">
      <c r="A19" s="11" t="s">
        <v>126</v>
      </c>
      <c r="B19" s="11">
        <v>4</v>
      </c>
      <c r="C19" s="13" t="s">
        <v>981</v>
      </c>
      <c r="D19" s="13" t="s">
        <v>984</v>
      </c>
      <c r="E19" s="13" t="s">
        <v>127</v>
      </c>
    </row>
    <row r="20" ht="15" customHeight="1" spans="1:5" x14ac:dyDescent="0.25">
      <c r="A20" s="11" t="s">
        <v>126</v>
      </c>
      <c r="B20" s="11">
        <v>16</v>
      </c>
      <c r="C20" s="13" t="s">
        <v>981</v>
      </c>
      <c r="D20" s="13" t="s">
        <v>998</v>
      </c>
      <c r="E20" s="13" t="s">
        <v>127</v>
      </c>
    </row>
    <row r="21" ht="15" customHeight="1" spans="1:5" x14ac:dyDescent="0.25">
      <c r="A21" s="11" t="s">
        <v>126</v>
      </c>
      <c r="B21" s="11">
        <v>6</v>
      </c>
      <c r="C21" s="13" t="s">
        <v>983</v>
      </c>
      <c r="D21" s="13" t="s">
        <v>986</v>
      </c>
      <c r="E21" s="13" t="s">
        <v>127</v>
      </c>
    </row>
    <row r="22" ht="15" customHeight="1" spans="1:5" x14ac:dyDescent="0.25">
      <c r="A22" s="11" t="s">
        <v>126</v>
      </c>
      <c r="B22" s="11">
        <v>7</v>
      </c>
      <c r="C22" s="13" t="s">
        <v>983</v>
      </c>
      <c r="D22" s="13" t="s">
        <v>987</v>
      </c>
      <c r="E22" s="13" t="s">
        <v>127</v>
      </c>
    </row>
    <row r="23" ht="15" customHeight="1" spans="1:5" x14ac:dyDescent="0.25">
      <c r="A23" s="11" t="s">
        <v>126</v>
      </c>
      <c r="B23" s="11">
        <v>9</v>
      </c>
      <c r="C23" s="13" t="s">
        <v>983</v>
      </c>
      <c r="D23" s="13" t="s">
        <v>989</v>
      </c>
      <c r="E23" s="13" t="s">
        <v>127</v>
      </c>
    </row>
    <row r="24" ht="15" customHeight="1" spans="1:5" x14ac:dyDescent="0.25">
      <c r="A24" s="11" t="s">
        <v>126</v>
      </c>
      <c r="B24" s="11">
        <v>10</v>
      </c>
      <c r="C24" s="13" t="s">
        <v>990</v>
      </c>
      <c r="D24" s="13" t="s">
        <v>991</v>
      </c>
      <c r="E24" s="13" t="s">
        <v>127</v>
      </c>
    </row>
    <row r="25" ht="15" customHeight="1" spans="1:5" x14ac:dyDescent="0.25">
      <c r="A25" s="11" t="s">
        <v>126</v>
      </c>
      <c r="B25" s="11">
        <v>11</v>
      </c>
      <c r="C25" s="13" t="s">
        <v>990</v>
      </c>
      <c r="D25" s="13" t="s">
        <v>992</v>
      </c>
      <c r="E25" s="13" t="s">
        <v>127</v>
      </c>
    </row>
    <row r="26" ht="15" customHeight="1" spans="1:5" x14ac:dyDescent="0.25">
      <c r="A26" s="11" t="s">
        <v>126</v>
      </c>
      <c r="B26" s="11">
        <v>12</v>
      </c>
      <c r="C26" s="13" t="s">
        <v>993</v>
      </c>
      <c r="D26" s="13" t="s">
        <v>994</v>
      </c>
      <c r="E26" s="13" t="s">
        <v>127</v>
      </c>
    </row>
    <row r="27" ht="15" customHeight="1" spans="1:5" x14ac:dyDescent="0.25">
      <c r="A27" s="11" t="s">
        <v>126</v>
      </c>
      <c r="B27" s="11">
        <v>13</v>
      </c>
      <c r="C27" s="13" t="s">
        <v>993</v>
      </c>
      <c r="D27" s="13" t="s">
        <v>995</v>
      </c>
      <c r="E27" s="13" t="s">
        <v>127</v>
      </c>
    </row>
    <row r="28" ht="15" customHeight="1" spans="1:5" x14ac:dyDescent="0.25">
      <c r="A28" s="11" t="s">
        <v>126</v>
      </c>
      <c r="B28" s="11">
        <v>17</v>
      </c>
      <c r="C28" s="13" t="s">
        <v>993</v>
      </c>
      <c r="D28" s="13" t="s">
        <v>999</v>
      </c>
      <c r="E28" s="13" t="s">
        <v>127</v>
      </c>
    </row>
    <row r="29" ht="15" customHeight="1" spans="1:5" x14ac:dyDescent="0.25">
      <c r="A29" s="11" t="s">
        <v>131</v>
      </c>
      <c r="B29" s="11">
        <v>1</v>
      </c>
      <c r="C29" s="13" t="s">
        <v>979</v>
      </c>
      <c r="D29" s="13" t="s">
        <v>980</v>
      </c>
      <c r="E29" s="13" t="s">
        <v>132</v>
      </c>
    </row>
    <row r="30" ht="15" customHeight="1" spans="1:5" x14ac:dyDescent="0.25">
      <c r="A30" s="11" t="s">
        <v>131</v>
      </c>
      <c r="B30" s="11">
        <v>18</v>
      </c>
      <c r="C30" s="13" t="s">
        <v>979</v>
      </c>
      <c r="D30" s="13" t="s">
        <v>1000</v>
      </c>
      <c r="E30" s="13" t="s">
        <v>132</v>
      </c>
    </row>
    <row r="31" ht="15" customHeight="1" spans="1:5" x14ac:dyDescent="0.25">
      <c r="A31" s="11" t="s">
        <v>131</v>
      </c>
      <c r="B31" s="11">
        <v>2</v>
      </c>
      <c r="C31" s="13" t="s">
        <v>981</v>
      </c>
      <c r="D31" s="13" t="s">
        <v>982</v>
      </c>
      <c r="E31" s="13" t="s">
        <v>132</v>
      </c>
    </row>
    <row r="32" ht="15" customHeight="1" spans="1:5" x14ac:dyDescent="0.25">
      <c r="A32" s="11" t="s">
        <v>131</v>
      </c>
      <c r="B32" s="11">
        <v>19</v>
      </c>
      <c r="C32" s="13" t="s">
        <v>981</v>
      </c>
      <c r="D32" s="13" t="s">
        <v>1001</v>
      </c>
      <c r="E32" s="13" t="s">
        <v>132</v>
      </c>
    </row>
    <row r="33" ht="15" customHeight="1" spans="1:5" x14ac:dyDescent="0.25">
      <c r="A33" s="11" t="s">
        <v>131</v>
      </c>
      <c r="B33" s="11">
        <v>20</v>
      </c>
      <c r="C33" s="13" t="s">
        <v>981</v>
      </c>
      <c r="D33" s="13" t="s">
        <v>1002</v>
      </c>
      <c r="E33" s="13" t="s">
        <v>132</v>
      </c>
    </row>
    <row r="34" ht="15" customHeight="1" spans="1:5" x14ac:dyDescent="0.25">
      <c r="A34" s="11" t="s">
        <v>131</v>
      </c>
      <c r="B34" s="11">
        <v>16</v>
      </c>
      <c r="C34" s="13" t="s">
        <v>981</v>
      </c>
      <c r="D34" s="13" t="s">
        <v>998</v>
      </c>
      <c r="E34" s="13" t="s">
        <v>132</v>
      </c>
    </row>
    <row r="35" ht="15" customHeight="1" spans="1:5" x14ac:dyDescent="0.25">
      <c r="A35" s="11" t="s">
        <v>131</v>
      </c>
      <c r="B35" s="11">
        <v>6</v>
      </c>
      <c r="C35" s="13" t="s">
        <v>983</v>
      </c>
      <c r="D35" s="13" t="s">
        <v>986</v>
      </c>
      <c r="E35" s="13" t="s">
        <v>132</v>
      </c>
    </row>
    <row r="36" ht="15" customHeight="1" spans="1:5" x14ac:dyDescent="0.25">
      <c r="A36" s="11" t="s">
        <v>131</v>
      </c>
      <c r="B36" s="11">
        <v>7</v>
      </c>
      <c r="C36" s="13" t="s">
        <v>983</v>
      </c>
      <c r="D36" s="13" t="s">
        <v>987</v>
      </c>
      <c r="E36" s="13" t="s">
        <v>132</v>
      </c>
    </row>
    <row r="37" ht="15" customHeight="1" spans="1:5" x14ac:dyDescent="0.25">
      <c r="A37" s="11" t="s">
        <v>131</v>
      </c>
      <c r="B37" s="11">
        <v>21</v>
      </c>
      <c r="C37" s="13" t="s">
        <v>983</v>
      </c>
      <c r="D37" s="13" t="s">
        <v>1003</v>
      </c>
      <c r="E37" s="13" t="s">
        <v>132</v>
      </c>
    </row>
    <row r="38" ht="15" customHeight="1" spans="1:5" x14ac:dyDescent="0.25">
      <c r="A38" s="11" t="s">
        <v>131</v>
      </c>
      <c r="B38" s="11">
        <v>22</v>
      </c>
      <c r="C38" s="13" t="s">
        <v>990</v>
      </c>
      <c r="D38" s="13" t="s">
        <v>1004</v>
      </c>
      <c r="E38" s="13" t="s">
        <v>132</v>
      </c>
    </row>
    <row r="39" ht="15" customHeight="1" spans="1:5" x14ac:dyDescent="0.25">
      <c r="A39" s="11" t="s">
        <v>131</v>
      </c>
      <c r="B39" s="11">
        <v>23</v>
      </c>
      <c r="C39" s="13" t="s">
        <v>993</v>
      </c>
      <c r="D39" s="13" t="s">
        <v>1005</v>
      </c>
      <c r="E39" s="13" t="s">
        <v>132</v>
      </c>
    </row>
    <row r="40" ht="15" customHeight="1" spans="1:5" x14ac:dyDescent="0.25">
      <c r="A40" s="11" t="s">
        <v>131</v>
      </c>
      <c r="B40" s="11">
        <v>24</v>
      </c>
      <c r="C40" s="13" t="s">
        <v>993</v>
      </c>
      <c r="D40" s="13" t="s">
        <v>1006</v>
      </c>
      <c r="E40" s="13" t="s">
        <v>132</v>
      </c>
    </row>
    <row r="41" ht="15" customHeight="1" spans="1:5" x14ac:dyDescent="0.25">
      <c r="A41" s="11" t="s">
        <v>131</v>
      </c>
      <c r="B41" s="11">
        <v>25</v>
      </c>
      <c r="C41" s="13" t="s">
        <v>993</v>
      </c>
      <c r="D41" s="13" t="s">
        <v>985</v>
      </c>
      <c r="E41" s="13" t="s">
        <v>132</v>
      </c>
    </row>
    <row r="42" ht="15" customHeight="1" spans="1:5" x14ac:dyDescent="0.25">
      <c r="A42" s="11" t="s">
        <v>136</v>
      </c>
      <c r="B42" s="11">
        <v>1</v>
      </c>
      <c r="C42" s="13" t="s">
        <v>979</v>
      </c>
      <c r="D42" s="13" t="s">
        <v>980</v>
      </c>
      <c r="E42" s="13" t="s">
        <v>137</v>
      </c>
    </row>
    <row r="43" ht="15" customHeight="1" spans="1:5" x14ac:dyDescent="0.25">
      <c r="A43" s="11" t="s">
        <v>136</v>
      </c>
      <c r="B43" s="11">
        <v>18</v>
      </c>
      <c r="C43" s="13" t="s">
        <v>979</v>
      </c>
      <c r="D43" s="13" t="s">
        <v>1000</v>
      </c>
      <c r="E43" s="13" t="s">
        <v>137</v>
      </c>
    </row>
    <row r="44" ht="15" customHeight="1" spans="1:5" x14ac:dyDescent="0.25">
      <c r="A44" s="11" t="s">
        <v>136</v>
      </c>
      <c r="B44" s="11">
        <v>2</v>
      </c>
      <c r="C44" s="13" t="s">
        <v>981</v>
      </c>
      <c r="D44" s="13" t="s">
        <v>982</v>
      </c>
      <c r="E44" s="13" t="s">
        <v>137</v>
      </c>
    </row>
    <row r="45" ht="15" customHeight="1" spans="1:5" x14ac:dyDescent="0.25">
      <c r="A45" s="11" t="s">
        <v>136</v>
      </c>
      <c r="B45" s="11">
        <v>26</v>
      </c>
      <c r="C45" s="13" t="s">
        <v>981</v>
      </c>
      <c r="D45" s="13" t="s">
        <v>1007</v>
      </c>
      <c r="E45" s="13" t="s">
        <v>137</v>
      </c>
    </row>
    <row r="46" ht="15" customHeight="1" spans="1:5" x14ac:dyDescent="0.25">
      <c r="A46" s="11" t="s">
        <v>136</v>
      </c>
      <c r="B46" s="11">
        <v>5</v>
      </c>
      <c r="C46" s="13" t="s">
        <v>981</v>
      </c>
      <c r="D46" s="13" t="s">
        <v>985</v>
      </c>
      <c r="E46" s="13" t="s">
        <v>137</v>
      </c>
    </row>
    <row r="47" ht="15" customHeight="1" spans="1:5" x14ac:dyDescent="0.25">
      <c r="A47" s="11" t="s">
        <v>136</v>
      </c>
      <c r="B47" s="11">
        <v>21</v>
      </c>
      <c r="C47" s="13" t="s">
        <v>983</v>
      </c>
      <c r="D47" s="13" t="s">
        <v>1003</v>
      </c>
      <c r="E47" s="13" t="s">
        <v>137</v>
      </c>
    </row>
    <row r="48" ht="15" customHeight="1" spans="1:5" x14ac:dyDescent="0.25">
      <c r="A48" s="11" t="s">
        <v>136</v>
      </c>
      <c r="B48" s="11">
        <v>6</v>
      </c>
      <c r="C48" s="13" t="s">
        <v>983</v>
      </c>
      <c r="D48" s="13" t="s">
        <v>986</v>
      </c>
      <c r="E48" s="13" t="s">
        <v>137</v>
      </c>
    </row>
    <row r="49" ht="15" customHeight="1" spans="1:5" x14ac:dyDescent="0.25">
      <c r="A49" s="11" t="s">
        <v>136</v>
      </c>
      <c r="B49" s="11">
        <v>7</v>
      </c>
      <c r="C49" s="13" t="s">
        <v>983</v>
      </c>
      <c r="D49" s="13" t="s">
        <v>987</v>
      </c>
      <c r="E49" s="13" t="s">
        <v>137</v>
      </c>
    </row>
    <row r="50" ht="15" customHeight="1" spans="1:5" x14ac:dyDescent="0.25">
      <c r="A50" s="11" t="s">
        <v>136</v>
      </c>
      <c r="B50" s="11">
        <v>11</v>
      </c>
      <c r="C50" s="13" t="s">
        <v>990</v>
      </c>
      <c r="D50" s="13" t="s">
        <v>992</v>
      </c>
      <c r="E50" s="13" t="s">
        <v>137</v>
      </c>
    </row>
    <row r="51" ht="15" customHeight="1" spans="1:5" x14ac:dyDescent="0.25">
      <c r="A51" s="11" t="s">
        <v>136</v>
      </c>
      <c r="B51" s="11">
        <v>27</v>
      </c>
      <c r="C51" s="13" t="s">
        <v>990</v>
      </c>
      <c r="D51" s="13" t="s">
        <v>1008</v>
      </c>
      <c r="E51" s="13" t="s">
        <v>137</v>
      </c>
    </row>
    <row r="52" ht="15" customHeight="1" spans="1:5" x14ac:dyDescent="0.25">
      <c r="A52" s="11" t="s">
        <v>136</v>
      </c>
      <c r="B52" s="11">
        <v>23</v>
      </c>
      <c r="C52" s="13" t="s">
        <v>993</v>
      </c>
      <c r="D52" s="13" t="s">
        <v>1005</v>
      </c>
      <c r="E52" s="13" t="s">
        <v>137</v>
      </c>
    </row>
    <row r="53" ht="15" customHeight="1" spans="1:5" x14ac:dyDescent="0.25">
      <c r="A53" s="11" t="s">
        <v>136</v>
      </c>
      <c r="B53" s="11">
        <v>25</v>
      </c>
      <c r="C53" s="13" t="s">
        <v>993</v>
      </c>
      <c r="D53" s="13" t="s">
        <v>985</v>
      </c>
      <c r="E53" s="13" t="s">
        <v>137</v>
      </c>
    </row>
    <row r="54" ht="15" customHeight="1" spans="1:5" x14ac:dyDescent="0.25">
      <c r="A54" s="11" t="s">
        <v>136</v>
      </c>
      <c r="B54" s="11">
        <v>28</v>
      </c>
      <c r="C54" s="13" t="s">
        <v>993</v>
      </c>
      <c r="D54" s="13" t="s">
        <v>1007</v>
      </c>
      <c r="E54" s="13" t="s">
        <v>137</v>
      </c>
    </row>
    <row r="55" ht="15" customHeight="1" spans="1:5" x14ac:dyDescent="0.25">
      <c r="A55" s="11" t="s">
        <v>141</v>
      </c>
      <c r="B55" s="11">
        <v>15</v>
      </c>
      <c r="C55" s="13" t="s">
        <v>979</v>
      </c>
      <c r="D55" s="13" t="s">
        <v>997</v>
      </c>
      <c r="E55" s="13" t="s">
        <v>143</v>
      </c>
    </row>
    <row r="56" ht="15" customHeight="1" spans="1:5" x14ac:dyDescent="0.25">
      <c r="A56" s="11" t="s">
        <v>141</v>
      </c>
      <c r="B56" s="11">
        <v>1</v>
      </c>
      <c r="C56" s="13" t="s">
        <v>979</v>
      </c>
      <c r="D56" s="13" t="s">
        <v>980</v>
      </c>
      <c r="E56" s="13" t="s">
        <v>143</v>
      </c>
    </row>
    <row r="57" ht="15" customHeight="1" spans="1:5" x14ac:dyDescent="0.25">
      <c r="A57" s="11" t="s">
        <v>141</v>
      </c>
      <c r="B57" s="11">
        <v>2</v>
      </c>
      <c r="C57" s="13" t="s">
        <v>981</v>
      </c>
      <c r="D57" s="13" t="s">
        <v>982</v>
      </c>
      <c r="E57" s="13" t="s">
        <v>143</v>
      </c>
    </row>
    <row r="58" ht="15" customHeight="1" spans="1:5" x14ac:dyDescent="0.25">
      <c r="A58" s="11" t="s">
        <v>141</v>
      </c>
      <c r="B58" s="11">
        <v>3</v>
      </c>
      <c r="C58" s="13" t="s">
        <v>981</v>
      </c>
      <c r="D58" s="13" t="s">
        <v>983</v>
      </c>
      <c r="E58" s="13" t="s">
        <v>143</v>
      </c>
    </row>
    <row r="59" ht="15" customHeight="1" spans="1:5" x14ac:dyDescent="0.25">
      <c r="A59" s="11" t="s">
        <v>141</v>
      </c>
      <c r="B59" s="11">
        <v>16</v>
      </c>
      <c r="C59" s="13" t="s">
        <v>981</v>
      </c>
      <c r="D59" s="13" t="s">
        <v>998</v>
      </c>
      <c r="E59" s="13" t="s">
        <v>143</v>
      </c>
    </row>
    <row r="60" ht="15" customHeight="1" spans="1:5" x14ac:dyDescent="0.25">
      <c r="A60" s="11" t="s">
        <v>141</v>
      </c>
      <c r="B60" s="11">
        <v>6</v>
      </c>
      <c r="C60" s="13" t="s">
        <v>983</v>
      </c>
      <c r="D60" s="13" t="s">
        <v>986</v>
      </c>
      <c r="E60" s="13" t="s">
        <v>143</v>
      </c>
    </row>
    <row r="61" ht="15" customHeight="1" spans="1:5" x14ac:dyDescent="0.25">
      <c r="A61" s="11" t="s">
        <v>141</v>
      </c>
      <c r="B61" s="11">
        <v>7</v>
      </c>
      <c r="C61" s="13" t="s">
        <v>983</v>
      </c>
      <c r="D61" s="13" t="s">
        <v>987</v>
      </c>
      <c r="E61" s="13" t="s">
        <v>143</v>
      </c>
    </row>
    <row r="62" ht="15" customHeight="1" spans="1:5" x14ac:dyDescent="0.25">
      <c r="A62" s="11" t="s">
        <v>141</v>
      </c>
      <c r="B62" s="11">
        <v>9</v>
      </c>
      <c r="C62" s="13" t="s">
        <v>983</v>
      </c>
      <c r="D62" s="13" t="s">
        <v>989</v>
      </c>
      <c r="E62" s="13" t="s">
        <v>143</v>
      </c>
    </row>
    <row r="63" ht="15" customHeight="1" spans="1:5" x14ac:dyDescent="0.25">
      <c r="A63" s="11" t="s">
        <v>141</v>
      </c>
      <c r="B63" s="11">
        <v>10</v>
      </c>
      <c r="C63" s="13" t="s">
        <v>990</v>
      </c>
      <c r="D63" s="13" t="s">
        <v>991</v>
      </c>
      <c r="E63" s="13" t="s">
        <v>143</v>
      </c>
    </row>
    <row r="64" ht="15" customHeight="1" spans="1:5" x14ac:dyDescent="0.25">
      <c r="A64" s="11" t="s">
        <v>141</v>
      </c>
      <c r="B64" s="11">
        <v>29</v>
      </c>
      <c r="C64" s="13" t="s">
        <v>990</v>
      </c>
      <c r="D64" s="13" t="s">
        <v>1009</v>
      </c>
      <c r="E64" s="13" t="s">
        <v>143</v>
      </c>
    </row>
    <row r="65" ht="15" customHeight="1" spans="1:5" x14ac:dyDescent="0.25">
      <c r="A65" s="11" t="s">
        <v>141</v>
      </c>
      <c r="B65" s="11">
        <v>24</v>
      </c>
      <c r="C65" s="13" t="s">
        <v>993</v>
      </c>
      <c r="D65" s="13" t="s">
        <v>1006</v>
      </c>
      <c r="E65" s="13" t="s">
        <v>143</v>
      </c>
    </row>
    <row r="66" ht="15" customHeight="1" spans="1:5" x14ac:dyDescent="0.25">
      <c r="A66" s="11" t="s">
        <v>141</v>
      </c>
      <c r="B66" s="11">
        <v>30</v>
      </c>
      <c r="C66" s="13" t="s">
        <v>993</v>
      </c>
      <c r="D66" s="13" t="s">
        <v>986</v>
      </c>
      <c r="E66" s="13" t="s">
        <v>143</v>
      </c>
    </row>
    <row r="67" ht="15" customHeight="1" spans="1:5" x14ac:dyDescent="0.25">
      <c r="A67" s="11" t="s">
        <v>141</v>
      </c>
      <c r="B67" s="11">
        <v>14</v>
      </c>
      <c r="C67" s="13" t="s">
        <v>993</v>
      </c>
      <c r="D67" s="13" t="s">
        <v>996</v>
      </c>
      <c r="E67" s="13" t="s">
        <v>143</v>
      </c>
    </row>
    <row r="68" ht="15" customHeight="1" spans="1:5" x14ac:dyDescent="0.25">
      <c r="A68" s="11" t="s">
        <v>147</v>
      </c>
      <c r="B68" s="11">
        <v>1</v>
      </c>
      <c r="C68" s="13" t="s">
        <v>979</v>
      </c>
      <c r="D68" s="13" t="s">
        <v>980</v>
      </c>
      <c r="E68" s="13" t="s">
        <v>148</v>
      </c>
    </row>
    <row r="69" ht="15" customHeight="1" spans="1:5" x14ac:dyDescent="0.25">
      <c r="A69" s="11" t="s">
        <v>147</v>
      </c>
      <c r="B69" s="11">
        <v>18</v>
      </c>
      <c r="C69" s="13" t="s">
        <v>979</v>
      </c>
      <c r="D69" s="13" t="s">
        <v>1000</v>
      </c>
      <c r="E69" s="13" t="s">
        <v>148</v>
      </c>
    </row>
    <row r="70" ht="15" customHeight="1" spans="1:5" x14ac:dyDescent="0.25">
      <c r="A70" s="11" t="s">
        <v>147</v>
      </c>
      <c r="B70" s="11">
        <v>2</v>
      </c>
      <c r="C70" s="13" t="s">
        <v>981</v>
      </c>
      <c r="D70" s="13" t="s">
        <v>982</v>
      </c>
      <c r="E70" s="13" t="s">
        <v>148</v>
      </c>
    </row>
    <row r="71" ht="15" customHeight="1" spans="1:5" x14ac:dyDescent="0.25">
      <c r="A71" s="11" t="s">
        <v>147</v>
      </c>
      <c r="B71" s="11">
        <v>26</v>
      </c>
      <c r="C71" s="13" t="s">
        <v>981</v>
      </c>
      <c r="D71" s="13" t="s">
        <v>1007</v>
      </c>
      <c r="E71" s="13" t="s">
        <v>148</v>
      </c>
    </row>
    <row r="72" ht="15" customHeight="1" spans="1:5" x14ac:dyDescent="0.25">
      <c r="A72" s="11" t="s">
        <v>147</v>
      </c>
      <c r="B72" s="11">
        <v>19</v>
      </c>
      <c r="C72" s="13" t="s">
        <v>981</v>
      </c>
      <c r="D72" s="13" t="s">
        <v>1001</v>
      </c>
      <c r="E72" s="13" t="s">
        <v>148</v>
      </c>
    </row>
    <row r="73" ht="15" customHeight="1" spans="1:5" x14ac:dyDescent="0.25">
      <c r="A73" s="11" t="s">
        <v>147</v>
      </c>
      <c r="B73" s="11">
        <v>5</v>
      </c>
      <c r="C73" s="13" t="s">
        <v>981</v>
      </c>
      <c r="D73" s="13" t="s">
        <v>985</v>
      </c>
      <c r="E73" s="13" t="s">
        <v>148</v>
      </c>
    </row>
    <row r="74" ht="15" customHeight="1" spans="1:5" x14ac:dyDescent="0.25">
      <c r="A74" s="11" t="s">
        <v>147</v>
      </c>
      <c r="B74" s="11">
        <v>21</v>
      </c>
      <c r="C74" s="13" t="s">
        <v>983</v>
      </c>
      <c r="D74" s="13" t="s">
        <v>1003</v>
      </c>
      <c r="E74" s="13" t="s">
        <v>148</v>
      </c>
    </row>
    <row r="75" ht="15" customHeight="1" spans="1:5" x14ac:dyDescent="0.25">
      <c r="A75" s="11" t="s">
        <v>147</v>
      </c>
      <c r="B75" s="11">
        <v>6</v>
      </c>
      <c r="C75" s="13" t="s">
        <v>983</v>
      </c>
      <c r="D75" s="13" t="s">
        <v>986</v>
      </c>
      <c r="E75" s="13" t="s">
        <v>148</v>
      </c>
    </row>
    <row r="76" ht="15" customHeight="1" spans="1:5" x14ac:dyDescent="0.25">
      <c r="A76" s="11" t="s">
        <v>147</v>
      </c>
      <c r="B76" s="11">
        <v>7</v>
      </c>
      <c r="C76" s="13" t="s">
        <v>983</v>
      </c>
      <c r="D76" s="13" t="s">
        <v>987</v>
      </c>
      <c r="E76" s="13" t="s">
        <v>148</v>
      </c>
    </row>
    <row r="77" ht="15" customHeight="1" spans="1:5" x14ac:dyDescent="0.25">
      <c r="A77" s="11" t="s">
        <v>147</v>
      </c>
      <c r="B77" s="11">
        <v>11</v>
      </c>
      <c r="C77" s="13" t="s">
        <v>990</v>
      </c>
      <c r="D77" s="13" t="s">
        <v>992</v>
      </c>
      <c r="E77" s="13" t="s">
        <v>148</v>
      </c>
    </row>
    <row r="78" ht="15" customHeight="1" spans="1:5" x14ac:dyDescent="0.25">
      <c r="A78" s="11" t="s">
        <v>147</v>
      </c>
      <c r="B78" s="11">
        <v>27</v>
      </c>
      <c r="C78" s="13" t="s">
        <v>990</v>
      </c>
      <c r="D78" s="13" t="s">
        <v>1008</v>
      </c>
      <c r="E78" s="13" t="s">
        <v>148</v>
      </c>
    </row>
    <row r="79" ht="15" customHeight="1" spans="1:5" x14ac:dyDescent="0.25">
      <c r="A79" s="11" t="s">
        <v>147</v>
      </c>
      <c r="B79" s="11">
        <v>10</v>
      </c>
      <c r="C79" s="13" t="s">
        <v>990</v>
      </c>
      <c r="D79" s="13" t="s">
        <v>991</v>
      </c>
      <c r="E79" s="13" t="s">
        <v>148</v>
      </c>
    </row>
    <row r="80" ht="15" customHeight="1" spans="1:5" x14ac:dyDescent="0.25">
      <c r="A80" s="11" t="s">
        <v>147</v>
      </c>
      <c r="B80" s="11">
        <v>23</v>
      </c>
      <c r="C80" s="13" t="s">
        <v>993</v>
      </c>
      <c r="D80" s="13" t="s">
        <v>1005</v>
      </c>
      <c r="E80" s="13" t="s">
        <v>148</v>
      </c>
    </row>
    <row r="81" ht="15" customHeight="1" spans="1:5" x14ac:dyDescent="0.25">
      <c r="A81" s="11" t="s">
        <v>147</v>
      </c>
      <c r="B81" s="11">
        <v>25</v>
      </c>
      <c r="C81" s="13" t="s">
        <v>993</v>
      </c>
      <c r="D81" s="13" t="s">
        <v>985</v>
      </c>
      <c r="E81" s="13" t="s">
        <v>148</v>
      </c>
    </row>
    <row r="82" ht="15" customHeight="1" spans="1:5" x14ac:dyDescent="0.25">
      <c r="A82" s="11" t="s">
        <v>147</v>
      </c>
      <c r="B82" s="11">
        <v>31</v>
      </c>
      <c r="C82" s="13" t="s">
        <v>993</v>
      </c>
      <c r="D82" s="13" t="s">
        <v>1003</v>
      </c>
      <c r="E82" s="13" t="s">
        <v>148</v>
      </c>
    </row>
    <row r="83" ht="15" customHeight="1" spans="1:5" x14ac:dyDescent="0.25">
      <c r="A83" s="11" t="s">
        <v>152</v>
      </c>
      <c r="B83" s="11">
        <v>32</v>
      </c>
      <c r="C83" s="13" t="s">
        <v>979</v>
      </c>
      <c r="D83" s="13" t="s">
        <v>1010</v>
      </c>
      <c r="E83" s="13" t="s">
        <v>153</v>
      </c>
    </row>
    <row r="84" ht="15" customHeight="1" spans="1:5" x14ac:dyDescent="0.25">
      <c r="A84" s="11" t="s">
        <v>152</v>
      </c>
      <c r="B84" s="11">
        <v>33</v>
      </c>
      <c r="C84" s="13" t="s">
        <v>979</v>
      </c>
      <c r="D84" s="13" t="s">
        <v>1011</v>
      </c>
      <c r="E84" s="13" t="s">
        <v>153</v>
      </c>
    </row>
    <row r="85" ht="15" customHeight="1" spans="1:5" x14ac:dyDescent="0.25">
      <c r="A85" s="11" t="s">
        <v>152</v>
      </c>
      <c r="B85" s="11">
        <v>34</v>
      </c>
      <c r="C85" s="13" t="s">
        <v>979</v>
      </c>
      <c r="D85" s="13" t="s">
        <v>1012</v>
      </c>
      <c r="E85" s="13" t="s">
        <v>153</v>
      </c>
    </row>
    <row r="86" ht="15" customHeight="1" spans="1:5" x14ac:dyDescent="0.25">
      <c r="A86" s="11" t="s">
        <v>152</v>
      </c>
      <c r="B86" s="11">
        <v>35</v>
      </c>
      <c r="C86" s="13" t="s">
        <v>979</v>
      </c>
      <c r="D86" s="13" t="s">
        <v>1013</v>
      </c>
      <c r="E86" s="13" t="s">
        <v>153</v>
      </c>
    </row>
    <row r="87" ht="15" customHeight="1" spans="1:5" x14ac:dyDescent="0.25">
      <c r="A87" s="11" t="s">
        <v>152</v>
      </c>
      <c r="B87" s="11">
        <v>2</v>
      </c>
      <c r="C87" s="13" t="s">
        <v>981</v>
      </c>
      <c r="D87" s="13" t="s">
        <v>982</v>
      </c>
      <c r="E87" s="13" t="s">
        <v>153</v>
      </c>
    </row>
    <row r="88" ht="15" customHeight="1" spans="1:5" x14ac:dyDescent="0.25">
      <c r="A88" s="11" t="s">
        <v>152</v>
      </c>
      <c r="B88" s="11">
        <v>19</v>
      </c>
      <c r="C88" s="13" t="s">
        <v>981</v>
      </c>
      <c r="D88" s="13" t="s">
        <v>1001</v>
      </c>
      <c r="E88" s="13" t="s">
        <v>153</v>
      </c>
    </row>
    <row r="89" ht="15" customHeight="1" spans="1:5" x14ac:dyDescent="0.25">
      <c r="A89" s="11" t="s">
        <v>152</v>
      </c>
      <c r="B89" s="11">
        <v>16</v>
      </c>
      <c r="C89" s="13" t="s">
        <v>981</v>
      </c>
      <c r="D89" s="13" t="s">
        <v>998</v>
      </c>
      <c r="E89" s="13" t="s">
        <v>153</v>
      </c>
    </row>
    <row r="90" ht="15" customHeight="1" spans="1:5" x14ac:dyDescent="0.25">
      <c r="A90" s="11" t="s">
        <v>152</v>
      </c>
      <c r="B90" s="11">
        <v>21</v>
      </c>
      <c r="C90" s="13" t="s">
        <v>983</v>
      </c>
      <c r="D90" s="13" t="s">
        <v>1003</v>
      </c>
      <c r="E90" s="13" t="s">
        <v>153</v>
      </c>
    </row>
    <row r="91" ht="15" customHeight="1" spans="1:5" x14ac:dyDescent="0.25">
      <c r="A91" s="11" t="s">
        <v>152</v>
      </c>
      <c r="B91" s="11">
        <v>7</v>
      </c>
      <c r="C91" s="13" t="s">
        <v>983</v>
      </c>
      <c r="D91" s="13" t="s">
        <v>987</v>
      </c>
      <c r="E91" s="13" t="s">
        <v>153</v>
      </c>
    </row>
    <row r="92" ht="15" customHeight="1" spans="1:5" x14ac:dyDescent="0.25">
      <c r="A92" s="11" t="s">
        <v>152</v>
      </c>
      <c r="B92" s="11">
        <v>9</v>
      </c>
      <c r="C92" s="13" t="s">
        <v>983</v>
      </c>
      <c r="D92" s="13" t="s">
        <v>989</v>
      </c>
      <c r="E92" s="13" t="s">
        <v>153</v>
      </c>
    </row>
    <row r="93" ht="15" customHeight="1" spans="1:5" x14ac:dyDescent="0.25">
      <c r="A93" s="11" t="s">
        <v>152</v>
      </c>
      <c r="B93" s="11">
        <v>29</v>
      </c>
      <c r="C93" s="13" t="s">
        <v>990</v>
      </c>
      <c r="D93" s="13" t="s">
        <v>1009</v>
      </c>
      <c r="E93" s="13" t="s">
        <v>153</v>
      </c>
    </row>
    <row r="94" ht="15" customHeight="1" spans="1:5" x14ac:dyDescent="0.25">
      <c r="A94" s="11" t="s">
        <v>152</v>
      </c>
      <c r="B94" s="11">
        <v>36</v>
      </c>
      <c r="C94" s="13" t="s">
        <v>990</v>
      </c>
      <c r="D94" s="13" t="s">
        <v>1014</v>
      </c>
      <c r="E94" s="13" t="s">
        <v>153</v>
      </c>
    </row>
    <row r="95" ht="15" customHeight="1" spans="1:5" x14ac:dyDescent="0.25">
      <c r="A95" s="11" t="s">
        <v>152</v>
      </c>
      <c r="B95" s="11">
        <v>37</v>
      </c>
      <c r="C95" s="13" t="s">
        <v>993</v>
      </c>
      <c r="D95" s="13" t="s">
        <v>1015</v>
      </c>
      <c r="E95" s="13" t="s">
        <v>153</v>
      </c>
    </row>
    <row r="96" ht="15" customHeight="1" spans="1:5" x14ac:dyDescent="0.25">
      <c r="A96" s="11" t="s">
        <v>152</v>
      </c>
      <c r="B96" s="11">
        <v>38</v>
      </c>
      <c r="C96" s="13" t="s">
        <v>993</v>
      </c>
      <c r="D96" s="13" t="s">
        <v>1001</v>
      </c>
      <c r="E96" s="13" t="s">
        <v>153</v>
      </c>
    </row>
    <row r="97" ht="15" customHeight="1" spans="1:5" x14ac:dyDescent="0.25">
      <c r="A97" s="11" t="s">
        <v>152</v>
      </c>
      <c r="B97" s="11">
        <v>39</v>
      </c>
      <c r="C97" s="13" t="s">
        <v>993</v>
      </c>
      <c r="D97" s="13" t="s">
        <v>1016</v>
      </c>
      <c r="E97" s="13" t="s">
        <v>153</v>
      </c>
    </row>
    <row r="98" ht="15" customHeight="1" spans="1:5" x14ac:dyDescent="0.25">
      <c r="A98" s="11" t="s">
        <v>157</v>
      </c>
      <c r="B98" s="11">
        <v>1</v>
      </c>
      <c r="C98" s="13" t="s">
        <v>979</v>
      </c>
      <c r="D98" s="13" t="s">
        <v>980</v>
      </c>
      <c r="E98" s="13" t="s">
        <v>158</v>
      </c>
    </row>
    <row r="99" ht="15" customHeight="1" spans="1:5" x14ac:dyDescent="0.25">
      <c r="A99" s="11" t="s">
        <v>157</v>
      </c>
      <c r="B99" s="11">
        <v>18</v>
      </c>
      <c r="C99" s="13" t="s">
        <v>979</v>
      </c>
      <c r="D99" s="13" t="s">
        <v>1000</v>
      </c>
      <c r="E99" s="13" t="s">
        <v>158</v>
      </c>
    </row>
    <row r="100" ht="15" customHeight="1" spans="1:5" x14ac:dyDescent="0.25">
      <c r="A100" s="11" t="s">
        <v>157</v>
      </c>
      <c r="B100" s="11">
        <v>2</v>
      </c>
      <c r="C100" s="13" t="s">
        <v>981</v>
      </c>
      <c r="D100" s="13" t="s">
        <v>982</v>
      </c>
      <c r="E100" s="13" t="s">
        <v>158</v>
      </c>
    </row>
    <row r="101" ht="15" customHeight="1" spans="1:5" x14ac:dyDescent="0.25">
      <c r="A101" s="11" t="s">
        <v>157</v>
      </c>
      <c r="B101" s="11">
        <v>19</v>
      </c>
      <c r="C101" s="13" t="s">
        <v>981</v>
      </c>
      <c r="D101" s="13" t="s">
        <v>1001</v>
      </c>
      <c r="E101" s="13" t="s">
        <v>158</v>
      </c>
    </row>
    <row r="102" ht="15" customHeight="1" spans="1:5" x14ac:dyDescent="0.25">
      <c r="A102" s="11" t="s">
        <v>157</v>
      </c>
      <c r="B102" s="11">
        <v>5</v>
      </c>
      <c r="C102" s="13" t="s">
        <v>981</v>
      </c>
      <c r="D102" s="13" t="s">
        <v>985</v>
      </c>
      <c r="E102" s="13" t="s">
        <v>158</v>
      </c>
    </row>
    <row r="103" ht="15" customHeight="1" spans="1:5" x14ac:dyDescent="0.25">
      <c r="A103" s="11" t="s">
        <v>157</v>
      </c>
      <c r="B103" s="11">
        <v>16</v>
      </c>
      <c r="C103" s="13" t="s">
        <v>981</v>
      </c>
      <c r="D103" s="13" t="s">
        <v>998</v>
      </c>
      <c r="E103" s="13" t="s">
        <v>158</v>
      </c>
    </row>
    <row r="104" ht="15" customHeight="1" spans="1:5" x14ac:dyDescent="0.25">
      <c r="A104" s="11" t="s">
        <v>157</v>
      </c>
      <c r="B104" s="11">
        <v>21</v>
      </c>
      <c r="C104" s="13" t="s">
        <v>983</v>
      </c>
      <c r="D104" s="13" t="s">
        <v>1003</v>
      </c>
      <c r="E104" s="13" t="s">
        <v>158</v>
      </c>
    </row>
    <row r="105" ht="15" customHeight="1" spans="1:5" x14ac:dyDescent="0.25">
      <c r="A105" s="11" t="s">
        <v>157</v>
      </c>
      <c r="B105" s="11">
        <v>6</v>
      </c>
      <c r="C105" s="13" t="s">
        <v>983</v>
      </c>
      <c r="D105" s="13" t="s">
        <v>986</v>
      </c>
      <c r="E105" s="13" t="s">
        <v>158</v>
      </c>
    </row>
    <row r="106" ht="15" customHeight="1" spans="1:5" x14ac:dyDescent="0.25">
      <c r="A106" s="11" t="s">
        <v>157</v>
      </c>
      <c r="B106" s="11">
        <v>7</v>
      </c>
      <c r="C106" s="13" t="s">
        <v>983</v>
      </c>
      <c r="D106" s="13" t="s">
        <v>987</v>
      </c>
      <c r="E106" s="13" t="s">
        <v>158</v>
      </c>
    </row>
    <row r="107" ht="15" customHeight="1" spans="1:5" x14ac:dyDescent="0.25">
      <c r="A107" s="11" t="s">
        <v>157</v>
      </c>
      <c r="B107" s="11">
        <v>10</v>
      </c>
      <c r="C107" s="13" t="s">
        <v>990</v>
      </c>
      <c r="D107" s="13" t="s">
        <v>991</v>
      </c>
      <c r="E107" s="13" t="s">
        <v>158</v>
      </c>
    </row>
    <row r="108" ht="15" customHeight="1" spans="1:5" x14ac:dyDescent="0.25">
      <c r="A108" s="11" t="s">
        <v>157</v>
      </c>
      <c r="B108" s="11">
        <v>11</v>
      </c>
      <c r="C108" s="13" t="s">
        <v>990</v>
      </c>
      <c r="D108" s="13" t="s">
        <v>992</v>
      </c>
      <c r="E108" s="13" t="s">
        <v>158</v>
      </c>
    </row>
    <row r="109" ht="15" customHeight="1" spans="1:5" x14ac:dyDescent="0.25">
      <c r="A109" s="11" t="s">
        <v>157</v>
      </c>
      <c r="B109" s="11">
        <v>27</v>
      </c>
      <c r="C109" s="13" t="s">
        <v>990</v>
      </c>
      <c r="D109" s="13" t="s">
        <v>1008</v>
      </c>
      <c r="E109" s="13" t="s">
        <v>158</v>
      </c>
    </row>
    <row r="110" ht="15" customHeight="1" spans="1:5" x14ac:dyDescent="0.25">
      <c r="A110" s="11" t="s">
        <v>157</v>
      </c>
      <c r="B110" s="11">
        <v>23</v>
      </c>
      <c r="C110" s="13" t="s">
        <v>993</v>
      </c>
      <c r="D110" s="13" t="s">
        <v>1005</v>
      </c>
      <c r="E110" s="13" t="s">
        <v>158</v>
      </c>
    </row>
    <row r="111" ht="15" customHeight="1" spans="1:5" x14ac:dyDescent="0.25">
      <c r="A111" s="11" t="s">
        <v>157</v>
      </c>
      <c r="B111" s="11">
        <v>31</v>
      </c>
      <c r="C111" s="13" t="s">
        <v>993</v>
      </c>
      <c r="D111" s="13" t="s">
        <v>1003</v>
      </c>
      <c r="E111" s="13" t="s">
        <v>158</v>
      </c>
    </row>
    <row r="112" ht="15" customHeight="1" spans="1:5" x14ac:dyDescent="0.25">
      <c r="A112" s="11" t="s">
        <v>157</v>
      </c>
      <c r="B112" s="11">
        <v>25</v>
      </c>
      <c r="C112" s="13" t="s">
        <v>993</v>
      </c>
      <c r="D112" s="13" t="s">
        <v>985</v>
      </c>
      <c r="E112" s="13" t="s">
        <v>158</v>
      </c>
    </row>
    <row r="113" ht="15" customHeight="1" spans="1:5" x14ac:dyDescent="0.25">
      <c r="A113" s="11" t="s">
        <v>162</v>
      </c>
      <c r="B113" s="11">
        <v>15</v>
      </c>
      <c r="C113" s="13" t="s">
        <v>979</v>
      </c>
      <c r="D113" s="13" t="s">
        <v>997</v>
      </c>
      <c r="E113" s="13" t="s">
        <v>163</v>
      </c>
    </row>
    <row r="114" ht="15" customHeight="1" spans="1:5" x14ac:dyDescent="0.25">
      <c r="A114" s="11" t="s">
        <v>162</v>
      </c>
      <c r="B114" s="11">
        <v>1</v>
      </c>
      <c r="C114" s="13" t="s">
        <v>979</v>
      </c>
      <c r="D114" s="13" t="s">
        <v>980</v>
      </c>
      <c r="E114" s="13" t="s">
        <v>163</v>
      </c>
    </row>
    <row r="115" ht="15" customHeight="1" spans="1:5" x14ac:dyDescent="0.25">
      <c r="A115" s="11" t="s">
        <v>162</v>
      </c>
      <c r="B115" s="11">
        <v>2</v>
      </c>
      <c r="C115" s="13" t="s">
        <v>981</v>
      </c>
      <c r="D115" s="13" t="s">
        <v>982</v>
      </c>
      <c r="E115" s="13" t="s">
        <v>163</v>
      </c>
    </row>
    <row r="116" ht="15" customHeight="1" spans="1:5" x14ac:dyDescent="0.25">
      <c r="A116" s="11" t="s">
        <v>162</v>
      </c>
      <c r="B116" s="11">
        <v>3</v>
      </c>
      <c r="C116" s="13" t="s">
        <v>981</v>
      </c>
      <c r="D116" s="13" t="s">
        <v>983</v>
      </c>
      <c r="E116" s="13" t="s">
        <v>163</v>
      </c>
    </row>
    <row r="117" ht="15" customHeight="1" spans="1:5" x14ac:dyDescent="0.25">
      <c r="A117" s="11" t="s">
        <v>162</v>
      </c>
      <c r="B117" s="11">
        <v>4</v>
      </c>
      <c r="C117" s="13" t="s">
        <v>981</v>
      </c>
      <c r="D117" s="13" t="s">
        <v>984</v>
      </c>
      <c r="E117" s="13" t="s">
        <v>163</v>
      </c>
    </row>
    <row r="118" ht="15" customHeight="1" spans="1:5" x14ac:dyDescent="0.25">
      <c r="A118" s="11" t="s">
        <v>162</v>
      </c>
      <c r="B118" s="11">
        <v>5</v>
      </c>
      <c r="C118" s="13" t="s">
        <v>981</v>
      </c>
      <c r="D118" s="13" t="s">
        <v>985</v>
      </c>
      <c r="E118" s="13" t="s">
        <v>163</v>
      </c>
    </row>
    <row r="119" ht="15" customHeight="1" spans="1:5" x14ac:dyDescent="0.25">
      <c r="A119" s="11" t="s">
        <v>162</v>
      </c>
      <c r="B119" s="11">
        <v>6</v>
      </c>
      <c r="C119" s="13" t="s">
        <v>983</v>
      </c>
      <c r="D119" s="13" t="s">
        <v>986</v>
      </c>
      <c r="E119" s="13" t="s">
        <v>163</v>
      </c>
    </row>
    <row r="120" ht="15" customHeight="1" spans="1:5" x14ac:dyDescent="0.25">
      <c r="A120" s="11" t="s">
        <v>162</v>
      </c>
      <c r="B120" s="11">
        <v>7</v>
      </c>
      <c r="C120" s="13" t="s">
        <v>983</v>
      </c>
      <c r="D120" s="13" t="s">
        <v>987</v>
      </c>
      <c r="E120" s="13" t="s">
        <v>163</v>
      </c>
    </row>
    <row r="121" ht="15" customHeight="1" spans="1:5" x14ac:dyDescent="0.25">
      <c r="A121" s="11" t="s">
        <v>162</v>
      </c>
      <c r="B121" s="11">
        <v>10</v>
      </c>
      <c r="C121" s="13" t="s">
        <v>990</v>
      </c>
      <c r="D121" s="13" t="s">
        <v>991</v>
      </c>
      <c r="E121" s="13" t="s">
        <v>163</v>
      </c>
    </row>
    <row r="122" ht="15" customHeight="1" spans="1:5" x14ac:dyDescent="0.25">
      <c r="A122" s="11" t="s">
        <v>162</v>
      </c>
      <c r="B122" s="11">
        <v>29</v>
      </c>
      <c r="C122" s="13" t="s">
        <v>990</v>
      </c>
      <c r="D122" s="13" t="s">
        <v>1009</v>
      </c>
      <c r="E122" s="13" t="s">
        <v>163</v>
      </c>
    </row>
    <row r="123" ht="15" customHeight="1" spans="1:5" x14ac:dyDescent="0.25">
      <c r="A123" s="11" t="s">
        <v>162</v>
      </c>
      <c r="B123" s="11">
        <v>13</v>
      </c>
      <c r="C123" s="13" t="s">
        <v>993</v>
      </c>
      <c r="D123" s="13" t="s">
        <v>995</v>
      </c>
      <c r="E123" s="13" t="s">
        <v>163</v>
      </c>
    </row>
    <row r="124" ht="20.25" customHeight="1" spans="1:5" x14ac:dyDescent="0.25">
      <c r="A124" s="11" t="s">
        <v>162</v>
      </c>
      <c r="B124" s="11">
        <v>30</v>
      </c>
      <c r="C124" s="13" t="s">
        <v>993</v>
      </c>
      <c r="D124" s="13" t="s">
        <v>986</v>
      </c>
      <c r="E124" s="13" t="s">
        <v>163</v>
      </c>
    </row>
    <row r="125" ht="15" customHeight="1" spans="1:5" x14ac:dyDescent="0.25">
      <c r="A125" s="11" t="s">
        <v>162</v>
      </c>
      <c r="B125" s="11">
        <v>14</v>
      </c>
      <c r="C125" s="13" t="s">
        <v>993</v>
      </c>
      <c r="D125" s="13" t="s">
        <v>996</v>
      </c>
      <c r="E125" s="13" t="s">
        <v>163</v>
      </c>
    </row>
    <row r="126" ht="15" customHeight="1" spans="1:5" x14ac:dyDescent="0.25">
      <c r="A126" s="11" t="s">
        <v>166</v>
      </c>
      <c r="B126" s="11">
        <v>1</v>
      </c>
      <c r="C126" s="13" t="s">
        <v>979</v>
      </c>
      <c r="D126" s="13" t="s">
        <v>980</v>
      </c>
      <c r="E126" s="13" t="s">
        <v>167</v>
      </c>
    </row>
    <row r="127" ht="15" customHeight="1" spans="1:5" x14ac:dyDescent="0.25">
      <c r="A127" s="11" t="s">
        <v>166</v>
      </c>
      <c r="B127" s="11">
        <v>2</v>
      </c>
      <c r="C127" s="13" t="s">
        <v>981</v>
      </c>
      <c r="D127" s="13" t="s">
        <v>982</v>
      </c>
      <c r="E127" s="13" t="s">
        <v>167</v>
      </c>
    </row>
    <row r="128" ht="15" customHeight="1" spans="1:5" x14ac:dyDescent="0.25">
      <c r="A128" s="11" t="s">
        <v>166</v>
      </c>
      <c r="B128" s="11">
        <v>3</v>
      </c>
      <c r="C128" s="13" t="s">
        <v>981</v>
      </c>
      <c r="D128" s="13" t="s">
        <v>983</v>
      </c>
      <c r="E128" s="13" t="s">
        <v>167</v>
      </c>
    </row>
    <row r="129" ht="15" customHeight="1" spans="1:5" x14ac:dyDescent="0.25">
      <c r="A129" s="11" t="s">
        <v>166</v>
      </c>
      <c r="B129" s="11">
        <v>4</v>
      </c>
      <c r="C129" s="13" t="s">
        <v>981</v>
      </c>
      <c r="D129" s="13" t="s">
        <v>984</v>
      </c>
      <c r="E129" s="13" t="s">
        <v>167</v>
      </c>
    </row>
    <row r="130" ht="15" customHeight="1" spans="1:5" x14ac:dyDescent="0.25">
      <c r="A130" s="11" t="s">
        <v>166</v>
      </c>
      <c r="B130" s="11">
        <v>40</v>
      </c>
      <c r="C130" s="13" t="s">
        <v>981</v>
      </c>
      <c r="D130" s="13" t="s">
        <v>1017</v>
      </c>
      <c r="E130" s="13" t="s">
        <v>167</v>
      </c>
    </row>
    <row r="131" ht="15" customHeight="1" spans="1:5" x14ac:dyDescent="0.25">
      <c r="A131" s="11" t="s">
        <v>166</v>
      </c>
      <c r="B131" s="11">
        <v>6</v>
      </c>
      <c r="C131" s="13" t="s">
        <v>983</v>
      </c>
      <c r="D131" s="13" t="s">
        <v>986</v>
      </c>
      <c r="E131" s="13" t="s">
        <v>167</v>
      </c>
    </row>
    <row r="132" ht="15" customHeight="1" spans="1:5" x14ac:dyDescent="0.25">
      <c r="A132" s="11" t="s">
        <v>166</v>
      </c>
      <c r="B132" s="11">
        <v>7</v>
      </c>
      <c r="C132" s="13" t="s">
        <v>983</v>
      </c>
      <c r="D132" s="13" t="s">
        <v>987</v>
      </c>
      <c r="E132" s="13" t="s">
        <v>167</v>
      </c>
    </row>
    <row r="133" ht="15" customHeight="1" spans="1:5" x14ac:dyDescent="0.25">
      <c r="A133" s="11"/>
      <c r="B133" s="11"/>
      <c r="C133" s="13"/>
      <c r="D133" s="13"/>
      <c r="E133" s="13"/>
    </row>
    <row r="134" ht="15" customHeight="1" spans="1:5" x14ac:dyDescent="0.25">
      <c r="A134" s="11" t="s">
        <v>166</v>
      </c>
      <c r="B134" s="11">
        <v>11</v>
      </c>
      <c r="C134" s="13" t="s">
        <v>990</v>
      </c>
      <c r="D134" s="13" t="s">
        <v>992</v>
      </c>
      <c r="E134" s="13" t="s">
        <v>167</v>
      </c>
    </row>
    <row r="135" ht="15" customHeight="1" spans="1:5" x14ac:dyDescent="0.25">
      <c r="A135" s="11" t="s">
        <v>166</v>
      </c>
      <c r="B135" s="11">
        <v>42</v>
      </c>
      <c r="C135" s="13" t="s">
        <v>993</v>
      </c>
      <c r="D135" s="13" t="s">
        <v>1019</v>
      </c>
      <c r="E135" s="13" t="s">
        <v>167</v>
      </c>
    </row>
    <row r="136" ht="15" customHeight="1" spans="1:5" x14ac:dyDescent="0.25">
      <c r="A136" s="11" t="s">
        <v>166</v>
      </c>
      <c r="B136" s="11">
        <v>43</v>
      </c>
      <c r="C136" s="13" t="s">
        <v>993</v>
      </c>
      <c r="D136" s="13" t="s">
        <v>1020</v>
      </c>
      <c r="E136" s="13" t="s">
        <v>167</v>
      </c>
    </row>
    <row r="137" ht="15" customHeight="1" spans="1:5" x14ac:dyDescent="0.25">
      <c r="A137" s="11" t="s">
        <v>166</v>
      </c>
      <c r="B137" s="11">
        <v>44</v>
      </c>
      <c r="C137" s="13" t="s">
        <v>993</v>
      </c>
      <c r="D137" s="13" t="s">
        <v>1017</v>
      </c>
      <c r="E137" s="13" t="s">
        <v>167</v>
      </c>
    </row>
    <row r="138" ht="15" customHeight="1" spans="1:5" x14ac:dyDescent="0.25">
      <c r="A138" s="11" t="s">
        <v>171</v>
      </c>
      <c r="B138" s="11">
        <v>1</v>
      </c>
      <c r="C138" s="13" t="s">
        <v>979</v>
      </c>
      <c r="D138" s="13" t="s">
        <v>980</v>
      </c>
      <c r="E138" s="13" t="s">
        <v>172</v>
      </c>
    </row>
    <row r="139" ht="15" customHeight="1" spans="1:5" x14ac:dyDescent="0.25">
      <c r="A139" s="11" t="s">
        <v>171</v>
      </c>
      <c r="B139" s="11">
        <v>18</v>
      </c>
      <c r="C139" s="13" t="s">
        <v>979</v>
      </c>
      <c r="D139" s="13" t="s">
        <v>1000</v>
      </c>
      <c r="E139" s="13" t="s">
        <v>172</v>
      </c>
    </row>
    <row r="140" ht="15" customHeight="1" spans="1:5" x14ac:dyDescent="0.25">
      <c r="A140" s="11" t="s">
        <v>171</v>
      </c>
      <c r="B140" s="11">
        <v>2</v>
      </c>
      <c r="C140" s="13" t="s">
        <v>981</v>
      </c>
      <c r="D140" s="13" t="s">
        <v>982</v>
      </c>
      <c r="E140" s="13" t="s">
        <v>172</v>
      </c>
    </row>
    <row r="141" ht="15" customHeight="1" spans="1:5" x14ac:dyDescent="0.25">
      <c r="A141" s="11" t="s">
        <v>171</v>
      </c>
      <c r="B141" s="11">
        <v>19</v>
      </c>
      <c r="C141" s="13" t="s">
        <v>981</v>
      </c>
      <c r="D141" s="13" t="s">
        <v>1001</v>
      </c>
      <c r="E141" s="13" t="s">
        <v>172</v>
      </c>
    </row>
    <row r="142" ht="15" customHeight="1" spans="1:5" x14ac:dyDescent="0.25">
      <c r="A142" s="11" t="s">
        <v>171</v>
      </c>
      <c r="B142" s="11">
        <v>3</v>
      </c>
      <c r="C142" s="13" t="s">
        <v>981</v>
      </c>
      <c r="D142" s="13" t="s">
        <v>983</v>
      </c>
      <c r="E142" s="13" t="s">
        <v>172</v>
      </c>
    </row>
    <row r="143" ht="15" customHeight="1" spans="1:5" x14ac:dyDescent="0.25">
      <c r="A143" s="11" t="s">
        <v>171</v>
      </c>
      <c r="B143" s="11">
        <v>5</v>
      </c>
      <c r="C143" s="13" t="s">
        <v>981</v>
      </c>
      <c r="D143" s="13" t="s">
        <v>985</v>
      </c>
      <c r="E143" s="13" t="s">
        <v>172</v>
      </c>
    </row>
    <row r="144" ht="15" customHeight="1" spans="1:5" x14ac:dyDescent="0.25">
      <c r="A144" s="11" t="s">
        <v>171</v>
      </c>
      <c r="B144" s="11">
        <v>21</v>
      </c>
      <c r="C144" s="13" t="s">
        <v>983</v>
      </c>
      <c r="D144" s="13" t="s">
        <v>1003</v>
      </c>
      <c r="E144" s="13" t="s">
        <v>172</v>
      </c>
    </row>
    <row r="145" ht="15" customHeight="1" spans="1:5" x14ac:dyDescent="0.25">
      <c r="A145" s="11" t="s">
        <v>171</v>
      </c>
      <c r="B145" s="11">
        <v>7</v>
      </c>
      <c r="C145" s="13" t="s">
        <v>983</v>
      </c>
      <c r="D145" s="13" t="s">
        <v>987</v>
      </c>
      <c r="E145" s="13" t="s">
        <v>172</v>
      </c>
    </row>
    <row r="146" ht="15" customHeight="1" spans="1:5" x14ac:dyDescent="0.25">
      <c r="A146" s="11"/>
      <c r="B146" s="11"/>
      <c r="C146" s="13"/>
      <c r="D146" s="13"/>
      <c r="E146" s="13"/>
    </row>
    <row r="147" ht="15" customHeight="1" spans="1:5" x14ac:dyDescent="0.25">
      <c r="A147" s="11" t="s">
        <v>171</v>
      </c>
      <c r="B147" s="11">
        <v>9</v>
      </c>
      <c r="C147" s="13" t="s">
        <v>983</v>
      </c>
      <c r="D147" s="13" t="s">
        <v>989</v>
      </c>
      <c r="E147" s="13" t="s">
        <v>172</v>
      </c>
    </row>
    <row r="148" ht="15" customHeight="1" spans="1:5" x14ac:dyDescent="0.25">
      <c r="A148" s="11" t="s">
        <v>171</v>
      </c>
      <c r="B148" s="11">
        <v>10</v>
      </c>
      <c r="C148" s="13" t="s">
        <v>990</v>
      </c>
      <c r="D148" s="13" t="s">
        <v>991</v>
      </c>
      <c r="E148" s="13" t="s">
        <v>172</v>
      </c>
    </row>
    <row r="149" ht="15" customHeight="1" spans="1:5" x14ac:dyDescent="0.25">
      <c r="A149" s="11" t="s">
        <v>171</v>
      </c>
      <c r="B149" s="11">
        <v>11</v>
      </c>
      <c r="C149" s="13" t="s">
        <v>990</v>
      </c>
      <c r="D149" s="13" t="s">
        <v>992</v>
      </c>
      <c r="E149" s="13" t="s">
        <v>172</v>
      </c>
    </row>
    <row r="150" ht="15" customHeight="1" spans="1:5" x14ac:dyDescent="0.25">
      <c r="A150" s="11" t="s">
        <v>171</v>
      </c>
      <c r="B150" s="11">
        <v>36</v>
      </c>
      <c r="C150" s="13" t="s">
        <v>990</v>
      </c>
      <c r="D150" s="13" t="s">
        <v>1014</v>
      </c>
      <c r="E150" s="13" t="s">
        <v>172</v>
      </c>
    </row>
    <row r="151" ht="15" customHeight="1" spans="1:5" x14ac:dyDescent="0.25">
      <c r="A151" s="11" t="s">
        <v>171</v>
      </c>
      <c r="B151" s="11">
        <v>27</v>
      </c>
      <c r="C151" s="13" t="s">
        <v>990</v>
      </c>
      <c r="D151" s="13" t="s">
        <v>1008</v>
      </c>
      <c r="E151" s="13" t="s">
        <v>172</v>
      </c>
    </row>
    <row r="152" ht="15" customHeight="1" spans="1:5" x14ac:dyDescent="0.25">
      <c r="A152" s="11" t="s">
        <v>171</v>
      </c>
      <c r="B152" s="11">
        <v>23</v>
      </c>
      <c r="C152" s="13" t="s">
        <v>993</v>
      </c>
      <c r="D152" s="13" t="s">
        <v>1005</v>
      </c>
      <c r="E152" s="13" t="s">
        <v>172</v>
      </c>
    </row>
    <row r="153" ht="15" customHeight="1" spans="1:5" x14ac:dyDescent="0.25">
      <c r="A153" s="11" t="s">
        <v>171</v>
      </c>
      <c r="B153" s="11">
        <v>45</v>
      </c>
      <c r="C153" s="13" t="s">
        <v>993</v>
      </c>
      <c r="D153" s="13" t="s">
        <v>1014</v>
      </c>
      <c r="E153" s="13" t="s">
        <v>172</v>
      </c>
    </row>
    <row r="154" ht="15" customHeight="1" spans="1:5" x14ac:dyDescent="0.25">
      <c r="A154" s="11" t="s">
        <v>171</v>
      </c>
      <c r="B154" s="11">
        <v>38</v>
      </c>
      <c r="C154" s="13" t="s">
        <v>993</v>
      </c>
      <c r="D154" s="13" t="s">
        <v>1001</v>
      </c>
      <c r="E154" s="13" t="s">
        <v>172</v>
      </c>
    </row>
    <row r="155" ht="15" customHeight="1" spans="1:5" x14ac:dyDescent="0.25">
      <c r="A155" s="11" t="s">
        <v>176</v>
      </c>
      <c r="B155" s="11">
        <v>1</v>
      </c>
      <c r="C155" s="13" t="s">
        <v>979</v>
      </c>
      <c r="D155" s="13" t="s">
        <v>980</v>
      </c>
      <c r="E155" s="13" t="s">
        <v>177</v>
      </c>
    </row>
    <row r="156" ht="15" customHeight="1" spans="1:5" x14ac:dyDescent="0.25">
      <c r="A156" s="11" t="s">
        <v>176</v>
      </c>
      <c r="B156" s="11">
        <v>18</v>
      </c>
      <c r="C156" s="13" t="s">
        <v>979</v>
      </c>
      <c r="D156" s="13" t="s">
        <v>1000</v>
      </c>
      <c r="E156" s="13" t="s">
        <v>177</v>
      </c>
    </row>
    <row r="157" ht="15" customHeight="1" spans="1:5" x14ac:dyDescent="0.25">
      <c r="A157" s="11" t="s">
        <v>176</v>
      </c>
      <c r="B157" s="11">
        <v>2</v>
      </c>
      <c r="C157" s="13" t="s">
        <v>981</v>
      </c>
      <c r="D157" s="13" t="s">
        <v>982</v>
      </c>
      <c r="E157" s="13" t="s">
        <v>177</v>
      </c>
    </row>
    <row r="158" ht="15" customHeight="1" spans="1:5" x14ac:dyDescent="0.25">
      <c r="A158" s="11" t="s">
        <v>176</v>
      </c>
      <c r="B158" s="11">
        <v>19</v>
      </c>
      <c r="C158" s="13" t="s">
        <v>981</v>
      </c>
      <c r="D158" s="13" t="s">
        <v>1001</v>
      </c>
      <c r="E158" s="13" t="s">
        <v>177</v>
      </c>
    </row>
    <row r="159" ht="15" customHeight="1" spans="1:5" x14ac:dyDescent="0.25">
      <c r="A159" s="11" t="s">
        <v>176</v>
      </c>
      <c r="B159" s="11">
        <v>3</v>
      </c>
      <c r="C159" s="13" t="s">
        <v>981</v>
      </c>
      <c r="D159" s="13" t="s">
        <v>983</v>
      </c>
      <c r="E159" s="13" t="s">
        <v>177</v>
      </c>
    </row>
    <row r="160" ht="15" customHeight="1" spans="1:5" x14ac:dyDescent="0.25">
      <c r="A160" s="11" t="s">
        <v>176</v>
      </c>
      <c r="B160" s="11">
        <v>5</v>
      </c>
      <c r="C160" s="13" t="s">
        <v>981</v>
      </c>
      <c r="D160" s="13" t="s">
        <v>985</v>
      </c>
      <c r="E160" s="13" t="s">
        <v>177</v>
      </c>
    </row>
    <row r="161" ht="15" customHeight="1" spans="1:5" x14ac:dyDescent="0.25">
      <c r="A161" s="11" t="s">
        <v>176</v>
      </c>
      <c r="B161" s="11">
        <v>21</v>
      </c>
      <c r="C161" s="13" t="s">
        <v>983</v>
      </c>
      <c r="D161" s="13" t="s">
        <v>1003</v>
      </c>
      <c r="E161" s="13" t="s">
        <v>177</v>
      </c>
    </row>
    <row r="162" ht="15" customHeight="1" spans="1:5" x14ac:dyDescent="0.25">
      <c r="A162" s="11" t="s">
        <v>176</v>
      </c>
      <c r="B162" s="11">
        <v>7</v>
      </c>
      <c r="C162" s="13" t="s">
        <v>983</v>
      </c>
      <c r="D162" s="13" t="s">
        <v>987</v>
      </c>
      <c r="E162" s="13" t="s">
        <v>177</v>
      </c>
    </row>
    <row r="163" ht="15" customHeight="1" spans="1:5" x14ac:dyDescent="0.25">
      <c r="A163" s="11" t="s">
        <v>176</v>
      </c>
      <c r="B163" s="11">
        <v>6</v>
      </c>
      <c r="C163" s="13" t="s">
        <v>983</v>
      </c>
      <c r="D163" s="13" t="s">
        <v>986</v>
      </c>
      <c r="E163" s="13" t="s">
        <v>177</v>
      </c>
    </row>
    <row r="164" ht="15" customHeight="1" spans="1:5" x14ac:dyDescent="0.25">
      <c r="A164" s="11" t="s">
        <v>176</v>
      </c>
      <c r="B164" s="11">
        <v>10</v>
      </c>
      <c r="C164" s="13" t="s">
        <v>990</v>
      </c>
      <c r="D164" s="13" t="s">
        <v>991</v>
      </c>
      <c r="E164" s="13" t="s">
        <v>177</v>
      </c>
    </row>
    <row r="165" ht="15" customHeight="1" spans="1:5" x14ac:dyDescent="0.25">
      <c r="A165" s="11" t="s">
        <v>176</v>
      </c>
      <c r="B165" s="11">
        <v>11</v>
      </c>
      <c r="C165" s="13" t="s">
        <v>990</v>
      </c>
      <c r="D165" s="13" t="s">
        <v>992</v>
      </c>
      <c r="E165" s="13" t="s">
        <v>177</v>
      </c>
    </row>
    <row r="166" ht="15" customHeight="1" spans="1:5" x14ac:dyDescent="0.25">
      <c r="A166" s="11" t="s">
        <v>176</v>
      </c>
      <c r="B166" s="11">
        <v>27</v>
      </c>
      <c r="C166" s="13" t="s">
        <v>990</v>
      </c>
      <c r="D166" s="13" t="s">
        <v>1008</v>
      </c>
      <c r="E166" s="13" t="s">
        <v>177</v>
      </c>
    </row>
    <row r="167" ht="15" customHeight="1" spans="1:5" x14ac:dyDescent="0.25">
      <c r="A167" s="11" t="s">
        <v>176</v>
      </c>
      <c r="B167" s="11">
        <v>23</v>
      </c>
      <c r="C167" s="13" t="s">
        <v>993</v>
      </c>
      <c r="D167" s="13" t="s">
        <v>1005</v>
      </c>
      <c r="E167" s="13" t="s">
        <v>177</v>
      </c>
    </row>
    <row r="168" ht="15" customHeight="1" spans="1:5" x14ac:dyDescent="0.25">
      <c r="A168" s="11" t="s">
        <v>176</v>
      </c>
      <c r="B168" s="11">
        <v>46</v>
      </c>
      <c r="C168" s="13" t="s">
        <v>993</v>
      </c>
      <c r="D168" s="13" t="s">
        <v>1021</v>
      </c>
      <c r="E168" s="13" t="s">
        <v>177</v>
      </c>
    </row>
    <row r="169" ht="15" customHeight="1" spans="1:5" x14ac:dyDescent="0.25">
      <c r="A169" s="11" t="s">
        <v>176</v>
      </c>
      <c r="B169" s="11">
        <v>25</v>
      </c>
      <c r="C169" s="13" t="s">
        <v>993</v>
      </c>
      <c r="D169" s="13" t="s">
        <v>985</v>
      </c>
      <c r="E169" s="13" t="s">
        <v>177</v>
      </c>
    </row>
    <row r="170" ht="15" customHeight="1" spans="1:5" x14ac:dyDescent="0.25">
      <c r="A170" s="11" t="s">
        <v>181</v>
      </c>
      <c r="B170" s="11">
        <v>15</v>
      </c>
      <c r="C170" s="13" t="s">
        <v>979</v>
      </c>
      <c r="D170" s="13" t="s">
        <v>997</v>
      </c>
      <c r="E170" s="13" t="s">
        <v>182</v>
      </c>
    </row>
    <row r="171" ht="15" customHeight="1" spans="1:5" x14ac:dyDescent="0.25">
      <c r="A171" s="11" t="s">
        <v>181</v>
      </c>
      <c r="B171" s="11">
        <v>1</v>
      </c>
      <c r="C171" s="13" t="s">
        <v>979</v>
      </c>
      <c r="D171" s="13" t="s">
        <v>980</v>
      </c>
      <c r="E171" s="13" t="s">
        <v>182</v>
      </c>
    </row>
    <row r="172" ht="15" customHeight="1" spans="1:5" x14ac:dyDescent="0.25">
      <c r="A172" s="11" t="s">
        <v>181</v>
      </c>
      <c r="B172" s="11">
        <v>18</v>
      </c>
      <c r="C172" s="13" t="s">
        <v>979</v>
      </c>
      <c r="D172" s="13" t="s">
        <v>1000</v>
      </c>
      <c r="E172" s="13" t="s">
        <v>182</v>
      </c>
    </row>
    <row r="173" ht="15" customHeight="1" spans="1:5" x14ac:dyDescent="0.25">
      <c r="A173" s="11" t="s">
        <v>181</v>
      </c>
      <c r="B173" s="11">
        <v>2</v>
      </c>
      <c r="C173" s="13" t="s">
        <v>981</v>
      </c>
      <c r="D173" s="13" t="s">
        <v>982</v>
      </c>
      <c r="E173" s="13" t="s">
        <v>182</v>
      </c>
    </row>
    <row r="174" ht="15" customHeight="1" spans="1:5" x14ac:dyDescent="0.25">
      <c r="A174" s="11" t="s">
        <v>181</v>
      </c>
      <c r="B174" s="11">
        <v>26</v>
      </c>
      <c r="C174" s="13" t="s">
        <v>981</v>
      </c>
      <c r="D174" s="13" t="s">
        <v>1007</v>
      </c>
      <c r="E174" s="13" t="s">
        <v>182</v>
      </c>
    </row>
    <row r="175" ht="15" customHeight="1" spans="1:5" x14ac:dyDescent="0.25">
      <c r="A175" s="11" t="s">
        <v>181</v>
      </c>
      <c r="B175" s="11">
        <v>19</v>
      </c>
      <c r="C175" s="13" t="s">
        <v>981</v>
      </c>
      <c r="D175" s="13" t="s">
        <v>1001</v>
      </c>
      <c r="E175" s="13" t="s">
        <v>182</v>
      </c>
    </row>
    <row r="176" ht="15" customHeight="1" spans="1:5" x14ac:dyDescent="0.25">
      <c r="A176" s="11" t="s">
        <v>181</v>
      </c>
      <c r="B176" s="11">
        <v>5</v>
      </c>
      <c r="C176" s="13" t="s">
        <v>981</v>
      </c>
      <c r="D176" s="13" t="s">
        <v>985</v>
      </c>
      <c r="E176" s="13" t="s">
        <v>182</v>
      </c>
    </row>
    <row r="177" ht="15" customHeight="1" spans="1:5" x14ac:dyDescent="0.25">
      <c r="A177" s="11" t="s">
        <v>181</v>
      </c>
      <c r="B177" s="11">
        <v>21</v>
      </c>
      <c r="C177" s="13" t="s">
        <v>983</v>
      </c>
      <c r="D177" s="13" t="s">
        <v>1003</v>
      </c>
      <c r="E177" s="13" t="s">
        <v>182</v>
      </c>
    </row>
    <row r="178" ht="15" customHeight="1" spans="1:5" x14ac:dyDescent="0.25">
      <c r="A178" s="11" t="s">
        <v>181</v>
      </c>
      <c r="B178" s="11">
        <v>7</v>
      </c>
      <c r="C178" s="13" t="s">
        <v>983</v>
      </c>
      <c r="D178" s="13" t="s">
        <v>987</v>
      </c>
      <c r="E178" s="13" t="s">
        <v>182</v>
      </c>
    </row>
    <row r="179" ht="15" customHeight="1" spans="1:5" x14ac:dyDescent="0.25">
      <c r="A179" s="11" t="s">
        <v>181</v>
      </c>
      <c r="B179" s="11">
        <v>11</v>
      </c>
      <c r="C179" s="13" t="s">
        <v>990</v>
      </c>
      <c r="D179" s="13" t="s">
        <v>992</v>
      </c>
      <c r="E179" s="13" t="s">
        <v>182</v>
      </c>
    </row>
    <row r="180" ht="15" customHeight="1" spans="1:5" x14ac:dyDescent="0.25">
      <c r="A180" s="11" t="s">
        <v>181</v>
      </c>
      <c r="B180" s="11">
        <v>27</v>
      </c>
      <c r="C180" s="13" t="s">
        <v>990</v>
      </c>
      <c r="D180" s="13" t="s">
        <v>1008</v>
      </c>
      <c r="E180" s="13" t="s">
        <v>182</v>
      </c>
    </row>
    <row r="181" ht="15" customHeight="1" spans="1:5" x14ac:dyDescent="0.25">
      <c r="A181" s="11" t="s">
        <v>181</v>
      </c>
      <c r="B181" s="11">
        <v>23</v>
      </c>
      <c r="C181" s="13" t="s">
        <v>993</v>
      </c>
      <c r="D181" s="13" t="s">
        <v>1005</v>
      </c>
      <c r="E181" s="13" t="s">
        <v>182</v>
      </c>
    </row>
    <row r="182" ht="15" customHeight="1" spans="1:5" x14ac:dyDescent="0.25">
      <c r="A182" s="11" t="s">
        <v>181</v>
      </c>
      <c r="B182" s="11">
        <v>24</v>
      </c>
      <c r="C182" s="13" t="s">
        <v>993</v>
      </c>
      <c r="D182" s="13" t="s">
        <v>1006</v>
      </c>
      <c r="E182" s="13" t="s">
        <v>182</v>
      </c>
    </row>
    <row r="183" ht="15" customHeight="1" spans="1:5" x14ac:dyDescent="0.25">
      <c r="A183" s="11" t="s">
        <v>181</v>
      </c>
      <c r="B183" s="11">
        <v>17</v>
      </c>
      <c r="C183" s="13" t="s">
        <v>993</v>
      </c>
      <c r="D183" s="13" t="s">
        <v>999</v>
      </c>
      <c r="E183" s="13" t="s">
        <v>182</v>
      </c>
    </row>
    <row r="184" ht="15" customHeight="1" spans="1:5" x14ac:dyDescent="0.25">
      <c r="A184" s="11" t="s">
        <v>186</v>
      </c>
      <c r="B184" s="11">
        <v>1</v>
      </c>
      <c r="C184" s="13" t="s">
        <v>979</v>
      </c>
      <c r="D184" s="13" t="s">
        <v>980</v>
      </c>
      <c r="E184" s="13" t="s">
        <v>187</v>
      </c>
    </row>
    <row r="185" ht="15" customHeight="1" spans="1:5" x14ac:dyDescent="0.25">
      <c r="A185" s="11" t="s">
        <v>186</v>
      </c>
      <c r="B185" s="11">
        <v>2</v>
      </c>
      <c r="C185" s="13" t="s">
        <v>981</v>
      </c>
      <c r="D185" s="13" t="s">
        <v>982</v>
      </c>
      <c r="E185" s="13" t="s">
        <v>187</v>
      </c>
    </row>
    <row r="186" ht="15" customHeight="1" spans="1:5" x14ac:dyDescent="0.25">
      <c r="A186" s="11" t="s">
        <v>186</v>
      </c>
      <c r="B186" s="11">
        <v>3</v>
      </c>
      <c r="C186" s="13" t="s">
        <v>981</v>
      </c>
      <c r="D186" s="13" t="s">
        <v>983</v>
      </c>
      <c r="E186" s="13" t="s">
        <v>187</v>
      </c>
    </row>
    <row r="187" ht="15" customHeight="1" spans="1:5" x14ac:dyDescent="0.25">
      <c r="A187" s="11" t="s">
        <v>186</v>
      </c>
      <c r="B187" s="11">
        <v>4</v>
      </c>
      <c r="C187" s="13" t="s">
        <v>981</v>
      </c>
      <c r="D187" s="13" t="s">
        <v>984</v>
      </c>
      <c r="E187" s="13" t="s">
        <v>187</v>
      </c>
    </row>
    <row r="188" ht="15" customHeight="1" spans="1:5" x14ac:dyDescent="0.25">
      <c r="A188" s="11" t="s">
        <v>186</v>
      </c>
      <c r="B188" s="11">
        <v>40</v>
      </c>
      <c r="C188" s="13" t="s">
        <v>981</v>
      </c>
      <c r="D188" s="13" t="s">
        <v>1017</v>
      </c>
      <c r="E188" s="13" t="s">
        <v>187</v>
      </c>
    </row>
    <row r="189" ht="15" customHeight="1" spans="1:5" x14ac:dyDescent="0.25">
      <c r="A189" s="11" t="s">
        <v>186</v>
      </c>
      <c r="B189" s="11">
        <v>16</v>
      </c>
      <c r="C189" s="13" t="s">
        <v>981</v>
      </c>
      <c r="D189" s="13" t="s">
        <v>998</v>
      </c>
      <c r="E189" s="13" t="s">
        <v>187</v>
      </c>
    </row>
    <row r="190" ht="15" customHeight="1" spans="1:5" x14ac:dyDescent="0.25">
      <c r="A190" s="11" t="s">
        <v>186</v>
      </c>
      <c r="B190" s="11">
        <v>6</v>
      </c>
      <c r="C190" s="13" t="s">
        <v>983</v>
      </c>
      <c r="D190" s="13" t="s">
        <v>986</v>
      </c>
      <c r="E190" s="13" t="s">
        <v>187</v>
      </c>
    </row>
    <row r="191" ht="15" customHeight="1" spans="1:5" x14ac:dyDescent="0.25">
      <c r="A191" s="11" t="s">
        <v>186</v>
      </c>
      <c r="B191" s="11">
        <v>7</v>
      </c>
      <c r="C191" s="13" t="s">
        <v>983</v>
      </c>
      <c r="D191" s="13" t="s">
        <v>987</v>
      </c>
      <c r="E191" s="13" t="s">
        <v>187</v>
      </c>
    </row>
    <row r="192" ht="15" customHeight="1" spans="1:5" x14ac:dyDescent="0.25">
      <c r="A192" s="11"/>
      <c r="B192" s="11"/>
      <c r="C192" s="13"/>
      <c r="D192" s="13"/>
      <c r="E192" s="13"/>
    </row>
    <row r="193" ht="15" customHeight="1" spans="1:5" x14ac:dyDescent="0.25">
      <c r="A193" s="11" t="s">
        <v>186</v>
      </c>
      <c r="B193" s="11">
        <v>9</v>
      </c>
      <c r="C193" s="13" t="s">
        <v>983</v>
      </c>
      <c r="D193" s="13" t="s">
        <v>989</v>
      </c>
      <c r="E193" s="13" t="s">
        <v>187</v>
      </c>
    </row>
    <row r="194" ht="15" customHeight="1" spans="1:5" x14ac:dyDescent="0.25">
      <c r="A194" s="11" t="s">
        <v>186</v>
      </c>
      <c r="B194" s="11">
        <v>10</v>
      </c>
      <c r="C194" s="13" t="s">
        <v>990</v>
      </c>
      <c r="D194" s="13" t="s">
        <v>991</v>
      </c>
      <c r="E194" s="13" t="s">
        <v>187</v>
      </c>
    </row>
    <row r="195" ht="15" customHeight="1" spans="1:5" x14ac:dyDescent="0.25">
      <c r="A195" s="11" t="s">
        <v>186</v>
      </c>
      <c r="B195" s="11">
        <v>27</v>
      </c>
      <c r="C195" s="13" t="s">
        <v>990</v>
      </c>
      <c r="D195" s="13" t="s">
        <v>1008</v>
      </c>
      <c r="E195" s="13" t="s">
        <v>187</v>
      </c>
    </row>
    <row r="196" ht="15" customHeight="1" spans="1:5" x14ac:dyDescent="0.25">
      <c r="A196" s="11" t="s">
        <v>186</v>
      </c>
      <c r="B196" s="11">
        <v>44</v>
      </c>
      <c r="C196" s="13" t="s">
        <v>993</v>
      </c>
      <c r="D196" s="13" t="s">
        <v>1017</v>
      </c>
      <c r="E196" s="13" t="s">
        <v>187</v>
      </c>
    </row>
    <row r="197" ht="15" customHeight="1" spans="1:5" x14ac:dyDescent="0.25">
      <c r="A197" s="11" t="s">
        <v>186</v>
      </c>
      <c r="B197" s="11">
        <v>30</v>
      </c>
      <c r="C197" s="13" t="s">
        <v>993</v>
      </c>
      <c r="D197" s="13" t="s">
        <v>986</v>
      </c>
      <c r="E197" s="13" t="s">
        <v>187</v>
      </c>
    </row>
    <row r="198" ht="15" customHeight="1" spans="1:5" x14ac:dyDescent="0.25">
      <c r="A198" s="11" t="s">
        <v>186</v>
      </c>
      <c r="B198" s="11">
        <v>42</v>
      </c>
      <c r="C198" s="13" t="s">
        <v>993</v>
      </c>
      <c r="D198" s="13" t="s">
        <v>1019</v>
      </c>
      <c r="E198" s="13" t="s">
        <v>187</v>
      </c>
    </row>
    <row r="199" ht="15" customHeight="1" spans="1:5" x14ac:dyDescent="0.25">
      <c r="A199" s="11" t="s">
        <v>186</v>
      </c>
      <c r="B199" s="11">
        <v>14</v>
      </c>
      <c r="C199" s="13" t="s">
        <v>993</v>
      </c>
      <c r="D199" s="13" t="s">
        <v>996</v>
      </c>
      <c r="E199" s="13" t="s">
        <v>187</v>
      </c>
    </row>
    <row r="200" ht="15" customHeight="1" spans="1:5" x14ac:dyDescent="0.25">
      <c r="A200" s="11" t="s">
        <v>191</v>
      </c>
      <c r="B200" s="11">
        <v>32</v>
      </c>
      <c r="C200" s="13" t="s">
        <v>979</v>
      </c>
      <c r="D200" s="13" t="s">
        <v>1010</v>
      </c>
      <c r="E200" s="13" t="s">
        <v>192</v>
      </c>
    </row>
    <row r="201" ht="15" customHeight="1" spans="1:5" x14ac:dyDescent="0.25">
      <c r="A201" s="11" t="s">
        <v>191</v>
      </c>
      <c r="B201" s="11">
        <v>33</v>
      </c>
      <c r="C201" s="13" t="s">
        <v>979</v>
      </c>
      <c r="D201" s="13" t="s">
        <v>1011</v>
      </c>
      <c r="E201" s="13" t="s">
        <v>192</v>
      </c>
    </row>
    <row r="202" ht="15" customHeight="1" spans="1:5" x14ac:dyDescent="0.25">
      <c r="A202" s="11" t="s">
        <v>191</v>
      </c>
      <c r="B202" s="11">
        <v>34</v>
      </c>
      <c r="C202" s="13" t="s">
        <v>979</v>
      </c>
      <c r="D202" s="13" t="s">
        <v>1012</v>
      </c>
      <c r="E202" s="13" t="s">
        <v>192</v>
      </c>
    </row>
    <row r="203" ht="15" customHeight="1" spans="1:5" x14ac:dyDescent="0.25">
      <c r="A203" s="11" t="s">
        <v>191</v>
      </c>
      <c r="B203" s="11">
        <v>2</v>
      </c>
      <c r="C203" s="13" t="s">
        <v>981</v>
      </c>
      <c r="D203" s="13" t="s">
        <v>982</v>
      </c>
      <c r="E203" s="13" t="s">
        <v>192</v>
      </c>
    </row>
    <row r="204" ht="15" customHeight="1" spans="1:5" x14ac:dyDescent="0.25">
      <c r="A204" s="11" t="s">
        <v>191</v>
      </c>
      <c r="B204" s="11">
        <v>3</v>
      </c>
      <c r="C204" s="13" t="s">
        <v>981</v>
      </c>
      <c r="D204" s="13" t="s">
        <v>983</v>
      </c>
      <c r="E204" s="13" t="s">
        <v>192</v>
      </c>
    </row>
    <row r="205" ht="15" customHeight="1" spans="1:5" x14ac:dyDescent="0.25">
      <c r="A205" s="11" t="s">
        <v>191</v>
      </c>
      <c r="B205" s="11">
        <v>19</v>
      </c>
      <c r="C205" s="13" t="s">
        <v>981</v>
      </c>
      <c r="D205" s="13" t="s">
        <v>1001</v>
      </c>
      <c r="E205" s="13" t="s">
        <v>192</v>
      </c>
    </row>
    <row r="206" ht="15" customHeight="1" spans="1:5" x14ac:dyDescent="0.25">
      <c r="A206" s="11" t="s">
        <v>191</v>
      </c>
      <c r="B206" s="11">
        <v>16</v>
      </c>
      <c r="C206" s="13" t="s">
        <v>981</v>
      </c>
      <c r="D206" s="13" t="s">
        <v>998</v>
      </c>
      <c r="E206" s="13" t="s">
        <v>192</v>
      </c>
    </row>
    <row r="207" ht="15" customHeight="1" spans="1:5" x14ac:dyDescent="0.25">
      <c r="A207" s="11" t="s">
        <v>191</v>
      </c>
      <c r="B207" s="11">
        <v>6</v>
      </c>
      <c r="C207" s="13" t="s">
        <v>983</v>
      </c>
      <c r="D207" s="13" t="s">
        <v>986</v>
      </c>
      <c r="E207" s="13" t="s">
        <v>192</v>
      </c>
    </row>
    <row r="208" ht="15" customHeight="1" spans="1:5" x14ac:dyDescent="0.25">
      <c r="A208" s="11" t="s">
        <v>191</v>
      </c>
      <c r="B208" s="11">
        <v>7</v>
      </c>
      <c r="C208" s="13" t="s">
        <v>983</v>
      </c>
      <c r="D208" s="13" t="s">
        <v>987</v>
      </c>
      <c r="E208" s="13" t="s">
        <v>192</v>
      </c>
    </row>
    <row r="209" ht="15" customHeight="1" spans="1:5" x14ac:dyDescent="0.25">
      <c r="A209" s="11"/>
      <c r="B209" s="11"/>
      <c r="C209" s="13"/>
      <c r="D209" s="13"/>
      <c r="E209" s="13"/>
    </row>
    <row r="210" ht="15" customHeight="1" spans="1:5" x14ac:dyDescent="0.25">
      <c r="A210" s="11" t="s">
        <v>191</v>
      </c>
      <c r="B210" s="11">
        <v>9</v>
      </c>
      <c r="C210" s="13" t="s">
        <v>983</v>
      </c>
      <c r="D210" s="13" t="s">
        <v>989</v>
      </c>
      <c r="E210" s="13" t="s">
        <v>192</v>
      </c>
    </row>
    <row r="211" ht="15" customHeight="1" spans="1:5" x14ac:dyDescent="0.25">
      <c r="A211" s="11" t="s">
        <v>191</v>
      </c>
      <c r="B211" s="11">
        <v>10</v>
      </c>
      <c r="C211" s="13" t="s">
        <v>990</v>
      </c>
      <c r="D211" s="13" t="s">
        <v>991</v>
      </c>
      <c r="E211" s="13" t="s">
        <v>192</v>
      </c>
    </row>
    <row r="212" ht="15" customHeight="1" spans="1:5" x14ac:dyDescent="0.25">
      <c r="A212" s="11" t="s">
        <v>191</v>
      </c>
      <c r="B212" s="11">
        <v>11</v>
      </c>
      <c r="C212" s="13" t="s">
        <v>990</v>
      </c>
      <c r="D212" s="13" t="s">
        <v>992</v>
      </c>
      <c r="E212" s="13" t="s">
        <v>192</v>
      </c>
    </row>
    <row r="213" ht="15" customHeight="1" spans="1:5" x14ac:dyDescent="0.25">
      <c r="A213" s="11" t="s">
        <v>191</v>
      </c>
      <c r="B213" s="11">
        <v>23</v>
      </c>
      <c r="C213" s="13" t="s">
        <v>993</v>
      </c>
      <c r="D213" s="13" t="s">
        <v>1005</v>
      </c>
      <c r="E213" s="13" t="s">
        <v>192</v>
      </c>
    </row>
    <row r="214" ht="15" customHeight="1" spans="1:5" x14ac:dyDescent="0.25">
      <c r="A214" s="11" t="s">
        <v>191</v>
      </c>
      <c r="B214" s="11">
        <v>14</v>
      </c>
      <c r="C214" s="13" t="s">
        <v>993</v>
      </c>
      <c r="D214" s="13" t="s">
        <v>996</v>
      </c>
      <c r="E214" s="13" t="s">
        <v>192</v>
      </c>
    </row>
    <row r="215" ht="15" customHeight="1" spans="1:5" x14ac:dyDescent="0.25">
      <c r="A215" s="11" t="s">
        <v>191</v>
      </c>
      <c r="B215" s="11">
        <v>47</v>
      </c>
      <c r="C215" s="13" t="s">
        <v>993</v>
      </c>
      <c r="D215" s="13" t="s">
        <v>983</v>
      </c>
      <c r="E215" s="13" t="s">
        <v>192</v>
      </c>
    </row>
    <row r="216" ht="15" customHeight="1" spans="1:5" x14ac:dyDescent="0.25">
      <c r="A216" s="11" t="s">
        <v>196</v>
      </c>
      <c r="B216" s="11">
        <v>48</v>
      </c>
      <c r="C216" s="13" t="s">
        <v>979</v>
      </c>
      <c r="D216" s="13" t="s">
        <v>1022</v>
      </c>
      <c r="E216" s="13" t="s">
        <v>197</v>
      </c>
    </row>
    <row r="217" ht="15" customHeight="1" spans="1:5" x14ac:dyDescent="0.25">
      <c r="A217" s="11" t="s">
        <v>196</v>
      </c>
      <c r="B217" s="11">
        <v>2</v>
      </c>
      <c r="C217" s="13" t="s">
        <v>981</v>
      </c>
      <c r="D217" s="13" t="s">
        <v>982</v>
      </c>
      <c r="E217" s="13" t="s">
        <v>197</v>
      </c>
    </row>
    <row r="218" ht="15" customHeight="1" spans="1:5" x14ac:dyDescent="0.25">
      <c r="A218" s="11" t="s">
        <v>196</v>
      </c>
      <c r="B218" s="11">
        <v>3</v>
      </c>
      <c r="C218" s="13" t="s">
        <v>981</v>
      </c>
      <c r="D218" s="13" t="s">
        <v>983</v>
      </c>
      <c r="E218" s="13" t="s">
        <v>197</v>
      </c>
    </row>
    <row r="219" ht="15" customHeight="1" spans="1:5" x14ac:dyDescent="0.25">
      <c r="A219" s="11" t="s">
        <v>196</v>
      </c>
      <c r="B219" s="11">
        <v>40</v>
      </c>
      <c r="C219" s="13" t="s">
        <v>981</v>
      </c>
      <c r="D219" s="13" t="s">
        <v>1017</v>
      </c>
      <c r="E219" s="13" t="s">
        <v>197</v>
      </c>
    </row>
    <row r="220" ht="15" customHeight="1" spans="1:5" x14ac:dyDescent="0.25">
      <c r="A220" s="11" t="s">
        <v>196</v>
      </c>
      <c r="B220" s="11">
        <v>16</v>
      </c>
      <c r="C220" s="13" t="s">
        <v>981</v>
      </c>
      <c r="D220" s="13" t="s">
        <v>998</v>
      </c>
      <c r="E220" s="13" t="s">
        <v>197</v>
      </c>
    </row>
    <row r="221" ht="15" customHeight="1" spans="1:5" x14ac:dyDescent="0.25">
      <c r="A221" s="11"/>
      <c r="B221" s="11"/>
      <c r="C221" s="13"/>
      <c r="D221" s="13"/>
      <c r="E221" s="13"/>
    </row>
    <row r="222" ht="15" customHeight="1" spans="1:5" x14ac:dyDescent="0.25">
      <c r="A222" s="11" t="s">
        <v>196</v>
      </c>
      <c r="B222" s="11">
        <v>49</v>
      </c>
      <c r="C222" s="13" t="s">
        <v>983</v>
      </c>
      <c r="D222" s="13" t="s">
        <v>1023</v>
      </c>
      <c r="E222" s="13" t="s">
        <v>197</v>
      </c>
    </row>
    <row r="223" ht="15" customHeight="1" spans="1:5" x14ac:dyDescent="0.25">
      <c r="A223" s="11" t="s">
        <v>196</v>
      </c>
      <c r="B223" s="11">
        <v>50</v>
      </c>
      <c r="C223" s="13" t="s">
        <v>983</v>
      </c>
      <c r="D223" s="13" t="s">
        <v>1024</v>
      </c>
      <c r="E223" s="13" t="s">
        <v>197</v>
      </c>
    </row>
    <row r="224" ht="15" customHeight="1" spans="1:5" x14ac:dyDescent="0.25">
      <c r="A224" s="11" t="s">
        <v>196</v>
      </c>
      <c r="B224" s="11">
        <v>51</v>
      </c>
      <c r="C224" s="13" t="s">
        <v>983</v>
      </c>
      <c r="D224" s="13" t="s">
        <v>1025</v>
      </c>
      <c r="E224" s="13" t="s">
        <v>197</v>
      </c>
    </row>
    <row r="225" ht="15" customHeight="1" spans="1:5" x14ac:dyDescent="0.25">
      <c r="A225" s="11" t="s">
        <v>196</v>
      </c>
      <c r="B225" s="11">
        <v>7</v>
      </c>
      <c r="C225" s="13" t="s">
        <v>983</v>
      </c>
      <c r="D225" s="13" t="s">
        <v>987</v>
      </c>
      <c r="E225" s="13" t="s">
        <v>197</v>
      </c>
    </row>
    <row r="226" ht="15" customHeight="1" spans="1:5" x14ac:dyDescent="0.25">
      <c r="A226" s="11" t="s">
        <v>196</v>
      </c>
      <c r="B226" s="11">
        <v>6</v>
      </c>
      <c r="C226" s="13" t="s">
        <v>983</v>
      </c>
      <c r="D226" s="13" t="s">
        <v>986</v>
      </c>
      <c r="E226" s="13" t="s">
        <v>197</v>
      </c>
    </row>
    <row r="227" ht="15" customHeight="1" spans="1:5" x14ac:dyDescent="0.25">
      <c r="A227" s="11" t="s">
        <v>196</v>
      </c>
      <c r="B227" s="11">
        <v>11</v>
      </c>
      <c r="C227" s="13" t="s">
        <v>990</v>
      </c>
      <c r="D227" s="13" t="s">
        <v>992</v>
      </c>
      <c r="E227" s="13" t="s">
        <v>197</v>
      </c>
    </row>
    <row r="228" ht="15" customHeight="1" spans="1:5" x14ac:dyDescent="0.25">
      <c r="A228" s="11" t="s">
        <v>196</v>
      </c>
      <c r="B228" s="11">
        <v>52</v>
      </c>
      <c r="C228" s="13" t="s">
        <v>993</v>
      </c>
      <c r="D228" s="13" t="s">
        <v>1022</v>
      </c>
      <c r="E228" s="13" t="s">
        <v>197</v>
      </c>
    </row>
    <row r="229" ht="15" customHeight="1" spans="1:5" x14ac:dyDescent="0.25">
      <c r="A229" s="11" t="s">
        <v>196</v>
      </c>
      <c r="B229" s="11">
        <v>53</v>
      </c>
      <c r="C229" s="13" t="s">
        <v>993</v>
      </c>
      <c r="D229" s="13" t="s">
        <v>1026</v>
      </c>
      <c r="E229" s="13" t="s">
        <v>197</v>
      </c>
    </row>
    <row r="230" ht="15" customHeight="1" spans="1:5" x14ac:dyDescent="0.25">
      <c r="A230" s="11" t="s">
        <v>196</v>
      </c>
      <c r="B230" s="11">
        <v>44</v>
      </c>
      <c r="C230" s="13" t="s">
        <v>993</v>
      </c>
      <c r="D230" s="13" t="s">
        <v>1017</v>
      </c>
      <c r="E230" s="13" t="s">
        <v>197</v>
      </c>
    </row>
    <row r="231" ht="15" customHeight="1" spans="1:5" x14ac:dyDescent="0.25">
      <c r="A231" s="11" t="s">
        <v>196</v>
      </c>
      <c r="B231" s="11">
        <v>14</v>
      </c>
      <c r="C231" s="13" t="s">
        <v>993</v>
      </c>
      <c r="D231" s="13" t="s">
        <v>996</v>
      </c>
      <c r="E231" s="13" t="s">
        <v>197</v>
      </c>
    </row>
    <row r="232" ht="15" customHeight="1" spans="1:5" x14ac:dyDescent="0.25">
      <c r="A232" s="11" t="s">
        <v>201</v>
      </c>
      <c r="B232" s="11">
        <v>1</v>
      </c>
      <c r="C232" s="13" t="s">
        <v>979</v>
      </c>
      <c r="D232" s="13" t="s">
        <v>980</v>
      </c>
      <c r="E232" s="13" t="s">
        <v>202</v>
      </c>
    </row>
    <row r="233" ht="15" customHeight="1" spans="1:5" x14ac:dyDescent="0.25">
      <c r="A233" s="11" t="s">
        <v>201</v>
      </c>
      <c r="B233" s="11">
        <v>54</v>
      </c>
      <c r="C233" s="13" t="s">
        <v>981</v>
      </c>
      <c r="D233" s="13" t="s">
        <v>1010</v>
      </c>
      <c r="E233" s="13" t="s">
        <v>202</v>
      </c>
    </row>
    <row r="234" ht="15" customHeight="1" spans="1:5" x14ac:dyDescent="0.25">
      <c r="A234" s="11" t="s">
        <v>201</v>
      </c>
      <c r="B234" s="11">
        <v>3</v>
      </c>
      <c r="C234" s="13" t="s">
        <v>981</v>
      </c>
      <c r="D234" s="13" t="s">
        <v>983</v>
      </c>
      <c r="E234" s="13" t="s">
        <v>202</v>
      </c>
    </row>
    <row r="235" ht="15" customHeight="1" spans="1:5" x14ac:dyDescent="0.25">
      <c r="A235" s="11" t="s">
        <v>201</v>
      </c>
      <c r="B235" s="11">
        <v>55</v>
      </c>
      <c r="C235" s="13" t="s">
        <v>981</v>
      </c>
      <c r="D235" s="13" t="s">
        <v>1011</v>
      </c>
      <c r="E235" s="13" t="s">
        <v>202</v>
      </c>
    </row>
    <row r="236" ht="15" customHeight="1" spans="1:5" x14ac:dyDescent="0.25">
      <c r="A236" s="11" t="s">
        <v>201</v>
      </c>
      <c r="B236" s="11">
        <v>41</v>
      </c>
      <c r="C236" s="13" t="s">
        <v>983</v>
      </c>
      <c r="D236" s="13" t="s">
        <v>1018</v>
      </c>
      <c r="E236" s="13" t="s">
        <v>202</v>
      </c>
    </row>
    <row r="237" ht="15" customHeight="1" spans="1:5" x14ac:dyDescent="0.25">
      <c r="A237" s="11" t="s">
        <v>201</v>
      </c>
      <c r="B237" s="11">
        <v>21</v>
      </c>
      <c r="C237" s="13" t="s">
        <v>983</v>
      </c>
      <c r="D237" s="13" t="s">
        <v>1003</v>
      </c>
      <c r="E237" s="13" t="s">
        <v>202</v>
      </c>
    </row>
    <row r="238" ht="15" customHeight="1" spans="1:5" x14ac:dyDescent="0.25">
      <c r="A238" s="11" t="s">
        <v>201</v>
      </c>
      <c r="B238" s="11">
        <v>56</v>
      </c>
      <c r="C238" s="13" t="s">
        <v>983</v>
      </c>
      <c r="D238" s="13" t="s">
        <v>1027</v>
      </c>
      <c r="E238" s="13" t="s">
        <v>202</v>
      </c>
    </row>
    <row r="239" ht="15" customHeight="1" spans="1:5" x14ac:dyDescent="0.25">
      <c r="A239" s="11" t="s">
        <v>201</v>
      </c>
      <c r="B239" s="11">
        <v>6</v>
      </c>
      <c r="C239" s="13" t="s">
        <v>983</v>
      </c>
      <c r="D239" s="13" t="s">
        <v>986</v>
      </c>
      <c r="E239" s="13" t="s">
        <v>202</v>
      </c>
    </row>
    <row r="240" ht="15" customHeight="1" spans="1:5" x14ac:dyDescent="0.25">
      <c r="A240" s="11" t="s">
        <v>201</v>
      </c>
      <c r="B240" s="11">
        <v>8</v>
      </c>
      <c r="C240" s="13" t="s">
        <v>983</v>
      </c>
      <c r="D240" s="13" t="s">
        <v>988</v>
      </c>
      <c r="E240" s="13" t="s">
        <v>202</v>
      </c>
    </row>
    <row r="241" ht="15" customHeight="1" spans="1:5" x14ac:dyDescent="0.25">
      <c r="A241" s="11" t="s">
        <v>201</v>
      </c>
      <c r="B241" s="11">
        <v>9</v>
      </c>
      <c r="C241" s="13" t="s">
        <v>983</v>
      </c>
      <c r="D241" s="13" t="s">
        <v>989</v>
      </c>
      <c r="E241" s="13" t="s">
        <v>202</v>
      </c>
    </row>
    <row r="242" ht="15" customHeight="1" spans="1:5" x14ac:dyDescent="0.25">
      <c r="A242" s="11" t="s">
        <v>201</v>
      </c>
      <c r="B242" s="11">
        <v>10</v>
      </c>
      <c r="C242" s="13" t="s">
        <v>990</v>
      </c>
      <c r="D242" s="13" t="s">
        <v>991</v>
      </c>
      <c r="E242" s="13" t="s">
        <v>202</v>
      </c>
    </row>
    <row r="243" ht="15" customHeight="1" spans="1:5" x14ac:dyDescent="0.25">
      <c r="A243" s="11" t="s">
        <v>201</v>
      </c>
      <c r="B243" s="11">
        <v>47</v>
      </c>
      <c r="C243" s="13" t="s">
        <v>993</v>
      </c>
      <c r="D243" s="13" t="s">
        <v>983</v>
      </c>
      <c r="E243" s="13" t="s">
        <v>202</v>
      </c>
    </row>
    <row r="244" ht="15" customHeight="1" spans="1:5" x14ac:dyDescent="0.25">
      <c r="A244" s="11" t="s">
        <v>206</v>
      </c>
      <c r="B244" s="11">
        <v>1</v>
      </c>
      <c r="C244" s="13" t="s">
        <v>979</v>
      </c>
      <c r="D244" s="13" t="s">
        <v>980</v>
      </c>
      <c r="E244" s="13" t="s">
        <v>207</v>
      </c>
    </row>
    <row r="245" ht="15" customHeight="1" spans="1:5" x14ac:dyDescent="0.25">
      <c r="A245" s="11" t="s">
        <v>206</v>
      </c>
      <c r="B245" s="11">
        <v>18</v>
      </c>
      <c r="C245" s="13" t="s">
        <v>979</v>
      </c>
      <c r="D245" s="13" t="s">
        <v>1000</v>
      </c>
      <c r="E245" s="13" t="s">
        <v>207</v>
      </c>
    </row>
    <row r="246" ht="15" customHeight="1" spans="1:5" x14ac:dyDescent="0.25">
      <c r="A246" s="11" t="s">
        <v>206</v>
      </c>
      <c r="B246" s="11">
        <v>54</v>
      </c>
      <c r="C246" s="13" t="s">
        <v>981</v>
      </c>
      <c r="D246" s="13" t="s">
        <v>1010</v>
      </c>
      <c r="E246" s="13" t="s">
        <v>207</v>
      </c>
    </row>
    <row r="247" ht="15" customHeight="1" spans="1:5" x14ac:dyDescent="0.25">
      <c r="A247" s="11" t="s">
        <v>206</v>
      </c>
      <c r="B247" s="11">
        <v>3</v>
      </c>
      <c r="C247" s="13" t="s">
        <v>981</v>
      </c>
      <c r="D247" s="13" t="s">
        <v>983</v>
      </c>
      <c r="E247" s="13" t="s">
        <v>207</v>
      </c>
    </row>
    <row r="248" ht="15" customHeight="1" spans="1:5" x14ac:dyDescent="0.25">
      <c r="A248" s="11" t="s">
        <v>206</v>
      </c>
      <c r="B248" s="11">
        <v>19</v>
      </c>
      <c r="C248" s="13" t="s">
        <v>981</v>
      </c>
      <c r="D248" s="13" t="s">
        <v>1001</v>
      </c>
      <c r="E248" s="13" t="s">
        <v>207</v>
      </c>
    </row>
    <row r="249" ht="15" customHeight="1" spans="1:5" x14ac:dyDescent="0.25">
      <c r="A249" s="11" t="s">
        <v>206</v>
      </c>
      <c r="B249" s="11">
        <v>2</v>
      </c>
      <c r="C249" s="13" t="s">
        <v>981</v>
      </c>
      <c r="D249" s="13" t="s">
        <v>982</v>
      </c>
      <c r="E249" s="13" t="s">
        <v>207</v>
      </c>
    </row>
    <row r="250" ht="15" customHeight="1" spans="1:5" x14ac:dyDescent="0.25">
      <c r="A250" s="11" t="s">
        <v>206</v>
      </c>
      <c r="B250" s="11">
        <v>21</v>
      </c>
      <c r="C250" s="13" t="s">
        <v>983</v>
      </c>
      <c r="D250" s="13" t="s">
        <v>1003</v>
      </c>
      <c r="E250" s="13" t="s">
        <v>207</v>
      </c>
    </row>
    <row r="251" ht="15" customHeight="1" spans="1:5" x14ac:dyDescent="0.25">
      <c r="A251" s="11" t="s">
        <v>206</v>
      </c>
      <c r="B251" s="11">
        <v>56</v>
      </c>
      <c r="C251" s="13" t="s">
        <v>983</v>
      </c>
      <c r="D251" s="13" t="s">
        <v>1027</v>
      </c>
      <c r="E251" s="13" t="s">
        <v>207</v>
      </c>
    </row>
    <row r="252" ht="15" customHeight="1" spans="1:5" x14ac:dyDescent="0.25">
      <c r="A252" s="11" t="s">
        <v>206</v>
      </c>
      <c r="B252" s="11">
        <v>6</v>
      </c>
      <c r="C252" s="13" t="s">
        <v>983</v>
      </c>
      <c r="D252" s="13" t="s">
        <v>986</v>
      </c>
      <c r="E252" s="13" t="s">
        <v>207</v>
      </c>
    </row>
    <row r="253" ht="15" customHeight="1" spans="1:5" x14ac:dyDescent="0.25">
      <c r="A253" s="11" t="s">
        <v>206</v>
      </c>
      <c r="B253" s="11">
        <v>22</v>
      </c>
      <c r="C253" s="13" t="s">
        <v>990</v>
      </c>
      <c r="D253" s="13" t="s">
        <v>1004</v>
      </c>
      <c r="E253" s="13" t="s">
        <v>207</v>
      </c>
    </row>
    <row r="254" ht="15" customHeight="1" spans="1:5" x14ac:dyDescent="0.25">
      <c r="A254" s="11" t="s">
        <v>206</v>
      </c>
      <c r="B254" s="11">
        <v>11</v>
      </c>
      <c r="C254" s="13" t="s">
        <v>990</v>
      </c>
      <c r="D254" s="13" t="s">
        <v>992</v>
      </c>
      <c r="E254" s="13" t="s">
        <v>207</v>
      </c>
    </row>
    <row r="255" ht="15" customHeight="1" spans="1:5" x14ac:dyDescent="0.25">
      <c r="A255" s="11" t="s">
        <v>206</v>
      </c>
      <c r="B255" s="11">
        <v>23</v>
      </c>
      <c r="C255" s="13" t="s">
        <v>993</v>
      </c>
      <c r="D255" s="13" t="s">
        <v>1005</v>
      </c>
      <c r="E255" s="13" t="s">
        <v>207</v>
      </c>
    </row>
    <row r="256" ht="15" customHeight="1" spans="1:5" x14ac:dyDescent="0.25">
      <c r="A256" s="11" t="s">
        <v>206</v>
      </c>
      <c r="B256" s="11">
        <v>46</v>
      </c>
      <c r="C256" s="13" t="s">
        <v>993</v>
      </c>
      <c r="D256" s="13" t="s">
        <v>1021</v>
      </c>
      <c r="E256" s="13" t="s">
        <v>207</v>
      </c>
    </row>
    <row r="257" ht="20.25" customHeight="1" spans="1:5" x14ac:dyDescent="0.25">
      <c r="A257" s="11" t="s">
        <v>206</v>
      </c>
      <c r="B257" s="11">
        <v>25</v>
      </c>
      <c r="C257" s="13" t="s">
        <v>993</v>
      </c>
      <c r="D257" s="13" t="s">
        <v>985</v>
      </c>
      <c r="E257" s="13" t="s">
        <v>207</v>
      </c>
    </row>
    <row r="258" ht="15" customHeight="1" spans="1:5" x14ac:dyDescent="0.25">
      <c r="A258" s="11" t="s">
        <v>206</v>
      </c>
      <c r="B258" s="11">
        <v>47</v>
      </c>
      <c r="C258" s="13" t="s">
        <v>993</v>
      </c>
      <c r="D258" s="13" t="s">
        <v>983</v>
      </c>
      <c r="E258" s="13" t="s">
        <v>207</v>
      </c>
    </row>
    <row r="259" ht="15" customHeight="1" spans="1:5" x14ac:dyDescent="0.25">
      <c r="A259" s="11" t="s">
        <v>211</v>
      </c>
      <c r="B259" s="11">
        <v>1</v>
      </c>
      <c r="C259" s="13" t="s">
        <v>979</v>
      </c>
      <c r="D259" s="13" t="s">
        <v>980</v>
      </c>
      <c r="E259" s="13" t="s">
        <v>212</v>
      </c>
    </row>
    <row r="260" ht="15" customHeight="1" spans="1:5" x14ac:dyDescent="0.25">
      <c r="A260" s="11" t="s">
        <v>211</v>
      </c>
      <c r="B260" s="11">
        <v>18</v>
      </c>
      <c r="C260" s="13" t="s">
        <v>979</v>
      </c>
      <c r="D260" s="13" t="s">
        <v>1000</v>
      </c>
      <c r="E260" s="13" t="s">
        <v>212</v>
      </c>
    </row>
    <row r="261" ht="15" customHeight="1" spans="1:5" x14ac:dyDescent="0.25">
      <c r="A261" s="11" t="s">
        <v>211</v>
      </c>
      <c r="B261" s="11">
        <v>54</v>
      </c>
      <c r="C261" s="13" t="s">
        <v>981</v>
      </c>
      <c r="D261" s="13" t="s">
        <v>1010</v>
      </c>
      <c r="E261" s="13" t="s">
        <v>212</v>
      </c>
    </row>
    <row r="262" ht="15" customHeight="1" spans="1:5" x14ac:dyDescent="0.25">
      <c r="A262" s="11" t="s">
        <v>211</v>
      </c>
      <c r="B262" s="11">
        <v>3</v>
      </c>
      <c r="C262" s="13" t="s">
        <v>981</v>
      </c>
      <c r="D262" s="13" t="s">
        <v>983</v>
      </c>
      <c r="E262" s="13" t="s">
        <v>212</v>
      </c>
    </row>
    <row r="263" ht="15" customHeight="1" spans="1:5" x14ac:dyDescent="0.25">
      <c r="A263" s="11" t="s">
        <v>211</v>
      </c>
      <c r="B263" s="11">
        <v>19</v>
      </c>
      <c r="C263" s="13" t="s">
        <v>981</v>
      </c>
      <c r="D263" s="13" t="s">
        <v>1001</v>
      </c>
      <c r="E263" s="13" t="s">
        <v>212</v>
      </c>
    </row>
    <row r="264" ht="15" customHeight="1" spans="1:5" x14ac:dyDescent="0.25">
      <c r="A264" s="11" t="s">
        <v>211</v>
      </c>
      <c r="B264" s="11">
        <v>2</v>
      </c>
      <c r="C264" s="13" t="s">
        <v>981</v>
      </c>
      <c r="D264" s="13" t="s">
        <v>982</v>
      </c>
      <c r="E264" s="13" t="s">
        <v>212</v>
      </c>
    </row>
    <row r="265" ht="15" customHeight="1" spans="1:5" x14ac:dyDescent="0.25">
      <c r="A265" s="11" t="s">
        <v>211</v>
      </c>
      <c r="B265" s="11">
        <v>21</v>
      </c>
      <c r="C265" s="13" t="s">
        <v>983</v>
      </c>
      <c r="D265" s="13" t="s">
        <v>1003</v>
      </c>
      <c r="E265" s="13" t="s">
        <v>212</v>
      </c>
    </row>
    <row r="266" ht="15" customHeight="1" spans="1:5" x14ac:dyDescent="0.25">
      <c r="A266" s="11" t="s">
        <v>211</v>
      </c>
      <c r="B266" s="11">
        <v>56</v>
      </c>
      <c r="C266" s="13" t="s">
        <v>983</v>
      </c>
      <c r="D266" s="13" t="s">
        <v>1027</v>
      </c>
      <c r="E266" s="13" t="s">
        <v>212</v>
      </c>
    </row>
    <row r="267" ht="15" customHeight="1" spans="1:5" x14ac:dyDescent="0.25">
      <c r="A267" s="11" t="s">
        <v>211</v>
      </c>
      <c r="B267" s="11">
        <v>6</v>
      </c>
      <c r="C267" s="13" t="s">
        <v>983</v>
      </c>
      <c r="D267" s="13" t="s">
        <v>986</v>
      </c>
      <c r="E267" s="13" t="s">
        <v>212</v>
      </c>
    </row>
    <row r="268" ht="15" customHeight="1" spans="1:5" x14ac:dyDescent="0.25">
      <c r="A268" s="11" t="s">
        <v>211</v>
      </c>
      <c r="B268" s="11">
        <v>57</v>
      </c>
      <c r="C268" s="13" t="s">
        <v>990</v>
      </c>
      <c r="D268" s="13" t="s">
        <v>1028</v>
      </c>
      <c r="E268" s="13" t="s">
        <v>212</v>
      </c>
    </row>
    <row r="269" ht="15" customHeight="1" spans="1:5" x14ac:dyDescent="0.25">
      <c r="A269" s="11" t="s">
        <v>211</v>
      </c>
      <c r="B269" s="11">
        <v>23</v>
      </c>
      <c r="C269" s="13" t="s">
        <v>993</v>
      </c>
      <c r="D269" s="13" t="s">
        <v>1005</v>
      </c>
      <c r="E269" s="13" t="s">
        <v>212</v>
      </c>
    </row>
    <row r="270" ht="15" customHeight="1" spans="1:5" x14ac:dyDescent="0.25">
      <c r="A270" s="11" t="s">
        <v>211</v>
      </c>
      <c r="B270" s="11">
        <v>46</v>
      </c>
      <c r="C270" s="13" t="s">
        <v>993</v>
      </c>
      <c r="D270" s="13" t="s">
        <v>1021</v>
      </c>
      <c r="E270" s="13" t="s">
        <v>212</v>
      </c>
    </row>
    <row r="271" ht="15" customHeight="1" spans="1:5" x14ac:dyDescent="0.25">
      <c r="A271" s="11" t="s">
        <v>211</v>
      </c>
      <c r="B271" s="11">
        <v>25</v>
      </c>
      <c r="C271" s="13" t="s">
        <v>993</v>
      </c>
      <c r="D271" s="13" t="s">
        <v>985</v>
      </c>
      <c r="E271" s="13" t="s">
        <v>212</v>
      </c>
    </row>
    <row r="272" ht="15" customHeight="1" spans="1:5" x14ac:dyDescent="0.25">
      <c r="A272" s="11" t="s">
        <v>211</v>
      </c>
      <c r="B272" s="11">
        <v>47</v>
      </c>
      <c r="C272" s="13" t="s">
        <v>993</v>
      </c>
      <c r="D272" s="13" t="s">
        <v>983</v>
      </c>
      <c r="E272" s="13" t="s">
        <v>212</v>
      </c>
    </row>
    <row r="273" ht="15" customHeight="1" spans="1:5" x14ac:dyDescent="0.25">
      <c r="A273" s="11" t="s">
        <v>216</v>
      </c>
      <c r="B273" s="11">
        <v>58</v>
      </c>
      <c r="C273" s="13" t="s">
        <v>979</v>
      </c>
      <c r="D273" s="13" t="s">
        <v>1029</v>
      </c>
      <c r="E273" s="13" t="s">
        <v>217</v>
      </c>
    </row>
    <row r="274" ht="15" customHeight="1" spans="1:5" x14ac:dyDescent="0.25">
      <c r="A274" s="11" t="s">
        <v>216</v>
      </c>
      <c r="B274" s="11">
        <v>54</v>
      </c>
      <c r="C274" s="13" t="s">
        <v>981</v>
      </c>
      <c r="D274" s="13" t="s">
        <v>1010</v>
      </c>
      <c r="E274" s="13" t="s">
        <v>217</v>
      </c>
    </row>
    <row r="275" ht="15" customHeight="1" spans="1:5" x14ac:dyDescent="0.25">
      <c r="A275" s="11" t="s">
        <v>216</v>
      </c>
      <c r="B275" s="11">
        <v>55</v>
      </c>
      <c r="C275" s="13" t="s">
        <v>981</v>
      </c>
      <c r="D275" s="13" t="s">
        <v>1011</v>
      </c>
      <c r="E275" s="13" t="s">
        <v>217</v>
      </c>
    </row>
    <row r="276" ht="15" customHeight="1" spans="1:5" x14ac:dyDescent="0.25">
      <c r="A276" s="11" t="s">
        <v>216</v>
      </c>
      <c r="B276" s="11">
        <v>3</v>
      </c>
      <c r="C276" s="13" t="s">
        <v>981</v>
      </c>
      <c r="D276" s="13" t="s">
        <v>983</v>
      </c>
      <c r="E276" s="13" t="s">
        <v>217</v>
      </c>
    </row>
    <row r="277" ht="15" customHeight="1" spans="1:5" x14ac:dyDescent="0.25">
      <c r="A277" s="11" t="s">
        <v>216</v>
      </c>
      <c r="B277" s="11">
        <v>2</v>
      </c>
      <c r="C277" s="13" t="s">
        <v>981</v>
      </c>
      <c r="D277" s="13" t="s">
        <v>982</v>
      </c>
      <c r="E277" s="13" t="s">
        <v>217</v>
      </c>
    </row>
    <row r="278" ht="15" customHeight="1" spans="1:5" x14ac:dyDescent="0.25">
      <c r="A278" s="11"/>
      <c r="B278" s="11"/>
      <c r="C278" s="13"/>
      <c r="D278" s="13"/>
      <c r="E278" s="13"/>
    </row>
    <row r="279" ht="15" customHeight="1" spans="1:5" x14ac:dyDescent="0.25">
      <c r="A279" s="11" t="s">
        <v>216</v>
      </c>
      <c r="B279" s="11">
        <v>6</v>
      </c>
      <c r="C279" s="13" t="s">
        <v>983</v>
      </c>
      <c r="D279" s="13" t="s">
        <v>986</v>
      </c>
      <c r="E279" s="13" t="s">
        <v>217</v>
      </c>
    </row>
    <row r="280" ht="15" customHeight="1" spans="1:5" x14ac:dyDescent="0.25">
      <c r="A280" s="11" t="s">
        <v>216</v>
      </c>
      <c r="B280" s="11">
        <v>56</v>
      </c>
      <c r="C280" s="13" t="s">
        <v>983</v>
      </c>
      <c r="D280" s="13" t="s">
        <v>1027</v>
      </c>
      <c r="E280" s="13" t="s">
        <v>217</v>
      </c>
    </row>
    <row r="281" ht="15" customHeight="1" spans="1:5" x14ac:dyDescent="0.25">
      <c r="A281" s="11" t="s">
        <v>216</v>
      </c>
      <c r="B281" s="11">
        <v>21</v>
      </c>
      <c r="C281" s="13" t="s">
        <v>983</v>
      </c>
      <c r="D281" s="13" t="s">
        <v>1003</v>
      </c>
      <c r="E281" s="13" t="s">
        <v>217</v>
      </c>
    </row>
    <row r="282" ht="15" customHeight="1" spans="1:5" x14ac:dyDescent="0.25">
      <c r="A282" s="11" t="s">
        <v>216</v>
      </c>
      <c r="B282" s="11">
        <v>52</v>
      </c>
      <c r="C282" s="13" t="s">
        <v>993</v>
      </c>
      <c r="D282" s="13" t="s">
        <v>1022</v>
      </c>
      <c r="E282" s="13" t="s">
        <v>217</v>
      </c>
    </row>
    <row r="283" ht="15" customHeight="1" spans="1:5" x14ac:dyDescent="0.25">
      <c r="A283" s="11" t="s">
        <v>216</v>
      </c>
      <c r="B283" s="11">
        <v>47</v>
      </c>
      <c r="C283" s="13" t="s">
        <v>993</v>
      </c>
      <c r="D283" s="13" t="s">
        <v>983</v>
      </c>
      <c r="E283" s="13" t="s">
        <v>217</v>
      </c>
    </row>
    <row r="284" ht="15" customHeight="1" spans="1:5" x14ac:dyDescent="0.25">
      <c r="A284" s="11" t="s">
        <v>216</v>
      </c>
      <c r="B284" s="11">
        <v>44</v>
      </c>
      <c r="C284" s="13" t="s">
        <v>993</v>
      </c>
      <c r="D284" s="13" t="s">
        <v>1017</v>
      </c>
      <c r="E284" s="13" t="s">
        <v>217</v>
      </c>
    </row>
    <row r="285" ht="15" customHeight="1" spans="1:5" x14ac:dyDescent="0.25">
      <c r="A285" s="11" t="s">
        <v>221</v>
      </c>
      <c r="B285" s="11">
        <v>58</v>
      </c>
      <c r="C285" s="13" t="s">
        <v>979</v>
      </c>
      <c r="D285" s="13" t="s">
        <v>1029</v>
      </c>
      <c r="E285" s="13" t="s">
        <v>222</v>
      </c>
    </row>
    <row r="286" ht="15" customHeight="1" spans="1:5" x14ac:dyDescent="0.25">
      <c r="A286" s="11" t="s">
        <v>221</v>
      </c>
      <c r="B286" s="11">
        <v>54</v>
      </c>
      <c r="C286" s="13" t="s">
        <v>981</v>
      </c>
      <c r="D286" s="13" t="s">
        <v>1010</v>
      </c>
      <c r="E286" s="13" t="s">
        <v>222</v>
      </c>
    </row>
    <row r="287" ht="15" customHeight="1" spans="1:5" x14ac:dyDescent="0.25">
      <c r="A287" s="11" t="s">
        <v>221</v>
      </c>
      <c r="B287" s="11">
        <v>55</v>
      </c>
      <c r="C287" s="13" t="s">
        <v>981</v>
      </c>
      <c r="D287" s="13" t="s">
        <v>1011</v>
      </c>
      <c r="E287" s="13" t="s">
        <v>222</v>
      </c>
    </row>
    <row r="288" ht="15" customHeight="1" spans="1:5" x14ac:dyDescent="0.25">
      <c r="A288" s="11" t="s">
        <v>221</v>
      </c>
      <c r="B288" s="11">
        <v>3</v>
      </c>
      <c r="C288" s="13" t="s">
        <v>981</v>
      </c>
      <c r="D288" s="13" t="s">
        <v>983</v>
      </c>
      <c r="E288" s="13" t="s">
        <v>222</v>
      </c>
    </row>
    <row r="289" ht="15" customHeight="1" spans="1:5" x14ac:dyDescent="0.25">
      <c r="A289" s="11" t="s">
        <v>221</v>
      </c>
      <c r="B289" s="11">
        <v>2</v>
      </c>
      <c r="C289" s="13" t="s">
        <v>981</v>
      </c>
      <c r="D289" s="13" t="s">
        <v>982</v>
      </c>
      <c r="E289" s="13" t="s">
        <v>222</v>
      </c>
    </row>
    <row r="290" ht="15" customHeight="1" spans="1:5" x14ac:dyDescent="0.25">
      <c r="A290" s="11" t="s">
        <v>221</v>
      </c>
      <c r="B290" s="11">
        <v>19</v>
      </c>
      <c r="C290" s="13" t="s">
        <v>981</v>
      </c>
      <c r="D290" s="13" t="s">
        <v>1001</v>
      </c>
      <c r="E290" s="13" t="s">
        <v>222</v>
      </c>
    </row>
    <row r="291" ht="15" customHeight="1" spans="1:5" x14ac:dyDescent="0.25">
      <c r="A291" s="11" t="s">
        <v>221</v>
      </c>
      <c r="B291" s="11">
        <v>41</v>
      </c>
      <c r="C291" s="13" t="s">
        <v>983</v>
      </c>
      <c r="D291" s="13" t="s">
        <v>1018</v>
      </c>
      <c r="E291" s="13" t="s">
        <v>222</v>
      </c>
    </row>
    <row r="292" ht="15" customHeight="1" spans="1:5" x14ac:dyDescent="0.25">
      <c r="A292" s="11" t="s">
        <v>221</v>
      </c>
      <c r="B292" s="11">
        <v>21</v>
      </c>
      <c r="C292" s="13" t="s">
        <v>983</v>
      </c>
      <c r="D292" s="13" t="s">
        <v>1003</v>
      </c>
      <c r="E292" s="13" t="s">
        <v>222</v>
      </c>
    </row>
    <row r="293" ht="15" customHeight="1" spans="1:5" x14ac:dyDescent="0.25">
      <c r="A293" s="11" t="s">
        <v>221</v>
      </c>
      <c r="B293" s="11">
        <v>6</v>
      </c>
      <c r="C293" s="13" t="s">
        <v>983</v>
      </c>
      <c r="D293" s="13" t="s">
        <v>986</v>
      </c>
      <c r="E293" s="13" t="s">
        <v>222</v>
      </c>
    </row>
    <row r="294" ht="15" customHeight="1" spans="1:5" x14ac:dyDescent="0.25">
      <c r="A294" s="11" t="s">
        <v>221</v>
      </c>
      <c r="B294" s="11">
        <v>8</v>
      </c>
      <c r="C294" s="13" t="s">
        <v>983</v>
      </c>
      <c r="D294" s="13" t="s">
        <v>988</v>
      </c>
      <c r="E294" s="13" t="s">
        <v>222</v>
      </c>
    </row>
    <row r="295" ht="15" customHeight="1" spans="1:5" x14ac:dyDescent="0.25">
      <c r="A295" s="11" t="s">
        <v>221</v>
      </c>
      <c r="B295" s="11">
        <v>56</v>
      </c>
      <c r="C295" s="13" t="s">
        <v>983</v>
      </c>
      <c r="D295" s="13" t="s">
        <v>1027</v>
      </c>
      <c r="E295" s="13" t="s">
        <v>222</v>
      </c>
    </row>
    <row r="296" ht="15" customHeight="1" spans="1:5" x14ac:dyDescent="0.25">
      <c r="A296" s="11" t="s">
        <v>221</v>
      </c>
      <c r="B296" s="11">
        <v>52</v>
      </c>
      <c r="C296" s="13" t="s">
        <v>993</v>
      </c>
      <c r="D296" s="13" t="s">
        <v>1022</v>
      </c>
      <c r="E296" s="13" t="s">
        <v>222</v>
      </c>
    </row>
    <row r="297" ht="15" customHeight="1" spans="1:5" x14ac:dyDescent="0.25">
      <c r="A297" s="11" t="s">
        <v>221</v>
      </c>
      <c r="B297" s="11">
        <v>47</v>
      </c>
      <c r="C297" s="13" t="s">
        <v>993</v>
      </c>
      <c r="D297" s="13" t="s">
        <v>983</v>
      </c>
      <c r="E297" s="13" t="s">
        <v>222</v>
      </c>
    </row>
    <row r="298" ht="15" customHeight="1" spans="1:5" x14ac:dyDescent="0.25">
      <c r="A298" s="11" t="s">
        <v>221</v>
      </c>
      <c r="B298" s="11">
        <v>23</v>
      </c>
      <c r="C298" s="13" t="s">
        <v>993</v>
      </c>
      <c r="D298" s="13" t="s">
        <v>1005</v>
      </c>
      <c r="E298" s="13" t="s">
        <v>222</v>
      </c>
    </row>
    <row r="299" ht="15" customHeight="1" spans="1:5" x14ac:dyDescent="0.25">
      <c r="A299" s="11" t="s">
        <v>221</v>
      </c>
      <c r="B299" s="11">
        <v>31</v>
      </c>
      <c r="C299" s="13" t="s">
        <v>993</v>
      </c>
      <c r="D299" s="13" t="s">
        <v>1003</v>
      </c>
      <c r="E299" s="13" t="s">
        <v>222</v>
      </c>
    </row>
    <row r="300" ht="15" customHeight="1" spans="1:5" x14ac:dyDescent="0.25">
      <c r="A300" s="11" t="s">
        <v>226</v>
      </c>
      <c r="B300" s="11">
        <v>58</v>
      </c>
      <c r="C300" s="13" t="s">
        <v>979</v>
      </c>
      <c r="D300" s="13" t="s">
        <v>1029</v>
      </c>
      <c r="E300" s="13" t="s">
        <v>227</v>
      </c>
    </row>
    <row r="301" ht="15" customHeight="1" spans="1:5" x14ac:dyDescent="0.25">
      <c r="A301" s="11" t="s">
        <v>226</v>
      </c>
      <c r="B301" s="11">
        <v>54</v>
      </c>
      <c r="C301" s="13" t="s">
        <v>981</v>
      </c>
      <c r="D301" s="13" t="s">
        <v>1010</v>
      </c>
      <c r="E301" s="13" t="s">
        <v>227</v>
      </c>
    </row>
    <row r="302" ht="15" customHeight="1" spans="1:5" x14ac:dyDescent="0.25">
      <c r="A302" s="11" t="s">
        <v>226</v>
      </c>
      <c r="B302" s="11">
        <v>55</v>
      </c>
      <c r="C302" s="13" t="s">
        <v>981</v>
      </c>
      <c r="D302" s="13" t="s">
        <v>1011</v>
      </c>
      <c r="E302" s="13" t="s">
        <v>227</v>
      </c>
    </row>
    <row r="303" ht="15" customHeight="1" spans="1:5" x14ac:dyDescent="0.25">
      <c r="A303" s="11" t="s">
        <v>226</v>
      </c>
      <c r="B303" s="11">
        <v>3</v>
      </c>
      <c r="C303" s="13" t="s">
        <v>981</v>
      </c>
      <c r="D303" s="13" t="s">
        <v>983</v>
      </c>
      <c r="E303" s="13" t="s">
        <v>227</v>
      </c>
    </row>
    <row r="304" ht="15" customHeight="1" spans="1:5" x14ac:dyDescent="0.25">
      <c r="A304" s="11" t="s">
        <v>226</v>
      </c>
      <c r="B304" s="11">
        <v>2</v>
      </c>
      <c r="C304" s="13" t="s">
        <v>981</v>
      </c>
      <c r="D304" s="13" t="s">
        <v>982</v>
      </c>
      <c r="E304" s="13" t="s">
        <v>227</v>
      </c>
    </row>
    <row r="305" ht="15" customHeight="1" spans="1:5" x14ac:dyDescent="0.25">
      <c r="A305" s="11" t="s">
        <v>226</v>
      </c>
      <c r="B305" s="11">
        <v>41</v>
      </c>
      <c r="C305" s="13" t="s">
        <v>983</v>
      </c>
      <c r="D305" s="13" t="s">
        <v>1018</v>
      </c>
      <c r="E305" s="13" t="s">
        <v>227</v>
      </c>
    </row>
    <row r="306" ht="15" customHeight="1" spans="1:5" x14ac:dyDescent="0.25">
      <c r="A306" s="11" t="s">
        <v>226</v>
      </c>
      <c r="B306" s="11">
        <v>6</v>
      </c>
      <c r="C306" s="13" t="s">
        <v>983</v>
      </c>
      <c r="D306" s="13" t="s">
        <v>986</v>
      </c>
      <c r="E306" s="13" t="s">
        <v>227</v>
      </c>
    </row>
    <row r="307" ht="15" customHeight="1" spans="1:5" x14ac:dyDescent="0.25">
      <c r="A307" s="11" t="s">
        <v>226</v>
      </c>
      <c r="B307" s="11">
        <v>56</v>
      </c>
      <c r="C307" s="13" t="s">
        <v>983</v>
      </c>
      <c r="D307" s="13" t="s">
        <v>1027</v>
      </c>
      <c r="E307" s="13" t="s">
        <v>227</v>
      </c>
    </row>
    <row r="308" ht="15" customHeight="1" spans="1:5" x14ac:dyDescent="0.25">
      <c r="A308" s="11" t="s">
        <v>226</v>
      </c>
      <c r="B308" s="11">
        <v>11</v>
      </c>
      <c r="C308" s="13" t="s">
        <v>990</v>
      </c>
      <c r="D308" s="13" t="s">
        <v>992</v>
      </c>
      <c r="E308" s="13" t="s">
        <v>227</v>
      </c>
    </row>
    <row r="309" ht="15" customHeight="1" spans="1:5" x14ac:dyDescent="0.25">
      <c r="A309" s="11" t="s">
        <v>226</v>
      </c>
      <c r="B309" s="11">
        <v>52</v>
      </c>
      <c r="C309" s="13" t="s">
        <v>993</v>
      </c>
      <c r="D309" s="13" t="s">
        <v>1022</v>
      </c>
      <c r="E309" s="13" t="s">
        <v>227</v>
      </c>
    </row>
    <row r="310" ht="15" customHeight="1" spans="1:5" x14ac:dyDescent="0.25">
      <c r="A310" s="11" t="s">
        <v>226</v>
      </c>
      <c r="B310" s="11">
        <v>44</v>
      </c>
      <c r="C310" s="13" t="s">
        <v>993</v>
      </c>
      <c r="D310" s="13" t="s">
        <v>1017</v>
      </c>
      <c r="E310" s="13" t="s">
        <v>227</v>
      </c>
    </row>
    <row r="311" ht="15" customHeight="1" spans="1:5" x14ac:dyDescent="0.25">
      <c r="A311" s="11" t="s">
        <v>226</v>
      </c>
      <c r="B311" s="11">
        <v>47</v>
      </c>
      <c r="C311" s="13" t="s">
        <v>993</v>
      </c>
      <c r="D311" s="13" t="s">
        <v>983</v>
      </c>
      <c r="E311" s="13" t="s">
        <v>227</v>
      </c>
    </row>
    <row r="312" ht="15" customHeight="1" spans="1:5" x14ac:dyDescent="0.25">
      <c r="A312" s="11" t="s">
        <v>226</v>
      </c>
      <c r="B312" s="11">
        <v>59</v>
      </c>
      <c r="C312" s="13" t="s">
        <v>993</v>
      </c>
      <c r="D312" s="13" t="s">
        <v>1030</v>
      </c>
      <c r="E312" s="13" t="s">
        <v>227</v>
      </c>
    </row>
    <row r="313" ht="15" customHeight="1" spans="1:5" x14ac:dyDescent="0.25">
      <c r="A313" s="11" t="s">
        <v>231</v>
      </c>
      <c r="B313" s="11">
        <v>58</v>
      </c>
      <c r="C313" s="13" t="s">
        <v>979</v>
      </c>
      <c r="D313" s="13" t="s">
        <v>1029</v>
      </c>
      <c r="E313" s="13" t="s">
        <v>232</v>
      </c>
    </row>
    <row r="314" ht="15" customHeight="1" spans="1:5" x14ac:dyDescent="0.25">
      <c r="A314" s="11" t="s">
        <v>231</v>
      </c>
      <c r="B314" s="11">
        <v>54</v>
      </c>
      <c r="C314" s="13" t="s">
        <v>981</v>
      </c>
      <c r="D314" s="13" t="s">
        <v>1010</v>
      </c>
      <c r="E314" s="13" t="s">
        <v>232</v>
      </c>
    </row>
    <row r="315" ht="15" customHeight="1" spans="1:5" x14ac:dyDescent="0.25">
      <c r="A315" s="11" t="s">
        <v>231</v>
      </c>
      <c r="B315" s="11">
        <v>55</v>
      </c>
      <c r="C315" s="13" t="s">
        <v>981</v>
      </c>
      <c r="D315" s="13" t="s">
        <v>1011</v>
      </c>
      <c r="E315" s="13" t="s">
        <v>232</v>
      </c>
    </row>
    <row r="316" ht="15" customHeight="1" spans="1:5" x14ac:dyDescent="0.25">
      <c r="A316" s="11" t="s">
        <v>231</v>
      </c>
      <c r="B316" s="11">
        <v>3</v>
      </c>
      <c r="C316" s="13" t="s">
        <v>981</v>
      </c>
      <c r="D316" s="13" t="s">
        <v>983</v>
      </c>
      <c r="E316" s="13" t="s">
        <v>232</v>
      </c>
    </row>
    <row r="317" ht="15" customHeight="1" spans="1:5" x14ac:dyDescent="0.25">
      <c r="A317" s="11" t="s">
        <v>231</v>
      </c>
      <c r="B317" s="11">
        <v>2</v>
      </c>
      <c r="C317" s="13" t="s">
        <v>981</v>
      </c>
      <c r="D317" s="13" t="s">
        <v>982</v>
      </c>
      <c r="E317" s="13" t="s">
        <v>232</v>
      </c>
    </row>
    <row r="318" ht="15" customHeight="1" spans="1:5" x14ac:dyDescent="0.25">
      <c r="A318" s="11" t="s">
        <v>231</v>
      </c>
      <c r="B318" s="11">
        <v>41</v>
      </c>
      <c r="C318" s="13" t="s">
        <v>983</v>
      </c>
      <c r="D318" s="13" t="s">
        <v>1018</v>
      </c>
      <c r="E318" s="13" t="s">
        <v>232</v>
      </c>
    </row>
    <row r="319" ht="15" customHeight="1" spans="1:5" x14ac:dyDescent="0.25">
      <c r="A319" s="11" t="s">
        <v>231</v>
      </c>
      <c r="B319" s="11">
        <v>6</v>
      </c>
      <c r="C319" s="13" t="s">
        <v>983</v>
      </c>
      <c r="D319" s="13" t="s">
        <v>986</v>
      </c>
      <c r="E319" s="13" t="s">
        <v>232</v>
      </c>
    </row>
    <row r="320" ht="15" customHeight="1" spans="1:5" x14ac:dyDescent="0.25">
      <c r="A320" s="11" t="s">
        <v>231</v>
      </c>
      <c r="B320" s="11">
        <v>56</v>
      </c>
      <c r="C320" s="13" t="s">
        <v>983</v>
      </c>
      <c r="D320" s="13" t="s">
        <v>1027</v>
      </c>
      <c r="E320" s="13" t="s">
        <v>232</v>
      </c>
    </row>
    <row r="321" ht="15" customHeight="1" spans="1:5" x14ac:dyDescent="0.25">
      <c r="A321" s="11" t="s">
        <v>231</v>
      </c>
      <c r="B321" s="11">
        <v>11</v>
      </c>
      <c r="C321" s="13" t="s">
        <v>990</v>
      </c>
      <c r="D321" s="13" t="s">
        <v>992</v>
      </c>
      <c r="E321" s="13" t="s">
        <v>232</v>
      </c>
    </row>
    <row r="322" ht="15" customHeight="1" spans="1:5" x14ac:dyDescent="0.25">
      <c r="A322" s="11" t="s">
        <v>231</v>
      </c>
      <c r="B322" s="11">
        <v>52</v>
      </c>
      <c r="C322" s="13" t="s">
        <v>993</v>
      </c>
      <c r="D322" s="13" t="s">
        <v>1022</v>
      </c>
      <c r="E322" s="13" t="s">
        <v>232</v>
      </c>
    </row>
    <row r="323" ht="15" customHeight="1" spans="1:5" x14ac:dyDescent="0.25">
      <c r="A323" s="11" t="s">
        <v>231</v>
      </c>
      <c r="B323" s="11">
        <v>44</v>
      </c>
      <c r="C323" s="13" t="s">
        <v>993</v>
      </c>
      <c r="D323" s="13" t="s">
        <v>1017</v>
      </c>
      <c r="E323" s="13" t="s">
        <v>232</v>
      </c>
    </row>
    <row r="324" ht="15" customHeight="1" spans="1:5" x14ac:dyDescent="0.25">
      <c r="A324" s="11" t="s">
        <v>231</v>
      </c>
      <c r="B324" s="11">
        <v>47</v>
      </c>
      <c r="C324" s="13" t="s">
        <v>993</v>
      </c>
      <c r="D324" s="13" t="s">
        <v>983</v>
      </c>
      <c r="E324" s="13" t="s">
        <v>232</v>
      </c>
    </row>
    <row r="325" ht="15" customHeight="1" spans="1:5" x14ac:dyDescent="0.25">
      <c r="A325" s="11" t="s">
        <v>236</v>
      </c>
      <c r="B325" s="11">
        <v>58</v>
      </c>
      <c r="C325" s="13" t="s">
        <v>979</v>
      </c>
      <c r="D325" s="13" t="s">
        <v>1029</v>
      </c>
      <c r="E325" s="13" t="s">
        <v>237</v>
      </c>
    </row>
    <row r="326" ht="15" customHeight="1" spans="1:5" x14ac:dyDescent="0.25">
      <c r="A326" s="11" t="s">
        <v>236</v>
      </c>
      <c r="B326" s="11">
        <v>54</v>
      </c>
      <c r="C326" s="13" t="s">
        <v>981</v>
      </c>
      <c r="D326" s="13" t="s">
        <v>1010</v>
      </c>
      <c r="E326" s="13" t="s">
        <v>237</v>
      </c>
    </row>
    <row r="327" ht="15" customHeight="1" spans="1:5" x14ac:dyDescent="0.25">
      <c r="A327" s="11" t="s">
        <v>236</v>
      </c>
      <c r="B327" s="11">
        <v>55</v>
      </c>
      <c r="C327" s="13" t="s">
        <v>981</v>
      </c>
      <c r="D327" s="13" t="s">
        <v>1011</v>
      </c>
      <c r="E327" s="13" t="s">
        <v>237</v>
      </c>
    </row>
    <row r="328" ht="15" customHeight="1" spans="1:5" x14ac:dyDescent="0.25">
      <c r="A328" s="11" t="s">
        <v>236</v>
      </c>
      <c r="B328" s="11">
        <v>3</v>
      </c>
      <c r="C328" s="13" t="s">
        <v>981</v>
      </c>
      <c r="D328" s="13" t="s">
        <v>983</v>
      </c>
      <c r="E328" s="13" t="s">
        <v>237</v>
      </c>
    </row>
    <row r="329" ht="15" customHeight="1" spans="1:5" x14ac:dyDescent="0.25">
      <c r="A329" s="11" t="s">
        <v>236</v>
      </c>
      <c r="B329" s="11">
        <v>2</v>
      </c>
      <c r="C329" s="13" t="s">
        <v>981</v>
      </c>
      <c r="D329" s="13" t="s">
        <v>982</v>
      </c>
      <c r="E329" s="13" t="s">
        <v>237</v>
      </c>
    </row>
    <row r="330" ht="15" customHeight="1" spans="1:5" x14ac:dyDescent="0.25">
      <c r="A330" s="11"/>
      <c r="B330" s="11"/>
      <c r="C330" s="13"/>
      <c r="D330" s="13"/>
      <c r="E330" s="13"/>
    </row>
    <row r="331" ht="15" customHeight="1" spans="1:5" x14ac:dyDescent="0.25">
      <c r="A331" s="11" t="s">
        <v>236</v>
      </c>
      <c r="B331" s="11">
        <v>6</v>
      </c>
      <c r="C331" s="13" t="s">
        <v>983</v>
      </c>
      <c r="D331" s="13" t="s">
        <v>986</v>
      </c>
      <c r="E331" s="13" t="s">
        <v>237</v>
      </c>
    </row>
    <row r="332" ht="15" customHeight="1" spans="1:5" x14ac:dyDescent="0.25">
      <c r="A332" s="11" t="s">
        <v>236</v>
      </c>
      <c r="B332" s="11">
        <v>56</v>
      </c>
      <c r="C332" s="13" t="s">
        <v>983</v>
      </c>
      <c r="D332" s="13" t="s">
        <v>1027</v>
      </c>
      <c r="E332" s="13" t="s">
        <v>237</v>
      </c>
    </row>
    <row r="333" ht="15" customHeight="1" spans="1:5" x14ac:dyDescent="0.25">
      <c r="A333" s="11" t="s">
        <v>236</v>
      </c>
      <c r="B333" s="11">
        <v>11</v>
      </c>
      <c r="C333" s="13" t="s">
        <v>990</v>
      </c>
      <c r="D333" s="13" t="s">
        <v>992</v>
      </c>
      <c r="E333" s="13" t="s">
        <v>237</v>
      </c>
    </row>
    <row r="334" ht="15" customHeight="1" spans="1:5" x14ac:dyDescent="0.25">
      <c r="A334" s="11" t="s">
        <v>236</v>
      </c>
      <c r="B334" s="11">
        <v>52</v>
      </c>
      <c r="C334" s="13" t="s">
        <v>993</v>
      </c>
      <c r="D334" s="13" t="s">
        <v>1022</v>
      </c>
      <c r="E334" s="13" t="s">
        <v>237</v>
      </c>
    </row>
    <row r="335" ht="15" customHeight="1" spans="1:5" x14ac:dyDescent="0.25">
      <c r="A335" s="11" t="s">
        <v>236</v>
      </c>
      <c r="B335" s="11">
        <v>47</v>
      </c>
      <c r="C335" s="13" t="s">
        <v>993</v>
      </c>
      <c r="D335" s="13" t="s">
        <v>983</v>
      </c>
      <c r="E335" s="13" t="s">
        <v>237</v>
      </c>
    </row>
    <row r="336" ht="15" customHeight="1" spans="1:5" x14ac:dyDescent="0.25">
      <c r="A336" s="11" t="s">
        <v>236</v>
      </c>
      <c r="B336" s="11">
        <v>59</v>
      </c>
      <c r="C336" s="13" t="s">
        <v>993</v>
      </c>
      <c r="D336" s="13" t="s">
        <v>1030</v>
      </c>
      <c r="E336" s="13" t="s">
        <v>237</v>
      </c>
    </row>
    <row r="337" ht="15" customHeight="1" spans="1:5" x14ac:dyDescent="0.25">
      <c r="A337" s="11" t="s">
        <v>241</v>
      </c>
      <c r="B337" s="11">
        <v>58</v>
      </c>
      <c r="C337" s="13" t="s">
        <v>979</v>
      </c>
      <c r="D337" s="13" t="s">
        <v>1029</v>
      </c>
      <c r="E337" s="13" t="s">
        <v>242</v>
      </c>
    </row>
    <row r="338" ht="15" customHeight="1" spans="1:5" x14ac:dyDescent="0.25">
      <c r="A338" s="11" t="s">
        <v>241</v>
      </c>
      <c r="B338" s="11">
        <v>54</v>
      </c>
      <c r="C338" s="13" t="s">
        <v>981</v>
      </c>
      <c r="D338" s="13" t="s">
        <v>1010</v>
      </c>
      <c r="E338" s="13" t="s">
        <v>242</v>
      </c>
    </row>
    <row r="339" ht="15" customHeight="1" spans="1:5" x14ac:dyDescent="0.25">
      <c r="A339" s="11" t="s">
        <v>241</v>
      </c>
      <c r="B339" s="11">
        <v>55</v>
      </c>
      <c r="C339" s="13" t="s">
        <v>981</v>
      </c>
      <c r="D339" s="13" t="s">
        <v>1011</v>
      </c>
      <c r="E339" s="13" t="s">
        <v>242</v>
      </c>
    </row>
    <row r="340" ht="15" customHeight="1" spans="1:5" x14ac:dyDescent="0.25">
      <c r="A340" s="11" t="s">
        <v>241</v>
      </c>
      <c r="B340" s="11">
        <v>3</v>
      </c>
      <c r="C340" s="13" t="s">
        <v>981</v>
      </c>
      <c r="D340" s="13" t="s">
        <v>983</v>
      </c>
      <c r="E340" s="13" t="s">
        <v>242</v>
      </c>
    </row>
    <row r="341" ht="15" customHeight="1" spans="1:5" x14ac:dyDescent="0.25">
      <c r="A341" s="11" t="s">
        <v>241</v>
      </c>
      <c r="B341" s="11">
        <v>2</v>
      </c>
      <c r="C341" s="13" t="s">
        <v>981</v>
      </c>
      <c r="D341" s="13" t="s">
        <v>982</v>
      </c>
      <c r="E341" s="13" t="s">
        <v>242</v>
      </c>
    </row>
    <row r="342" ht="15" customHeight="1" spans="1:5" x14ac:dyDescent="0.25">
      <c r="A342" s="11"/>
      <c r="B342" s="11"/>
      <c r="C342" s="13"/>
      <c r="D342" s="13"/>
      <c r="E342" s="13"/>
    </row>
    <row r="343" ht="15" customHeight="1" spans="1:5" x14ac:dyDescent="0.25">
      <c r="A343" s="11" t="s">
        <v>241</v>
      </c>
      <c r="B343" s="11">
        <v>6</v>
      </c>
      <c r="C343" s="13" t="s">
        <v>983</v>
      </c>
      <c r="D343" s="13" t="s">
        <v>986</v>
      </c>
      <c r="E343" s="13" t="s">
        <v>242</v>
      </c>
    </row>
    <row r="344" ht="15" customHeight="1" spans="1:5" x14ac:dyDescent="0.25">
      <c r="A344" s="11" t="s">
        <v>241</v>
      </c>
      <c r="B344" s="11">
        <v>56</v>
      </c>
      <c r="C344" s="13" t="s">
        <v>983</v>
      </c>
      <c r="D344" s="13" t="s">
        <v>1027</v>
      </c>
      <c r="E344" s="13" t="s">
        <v>242</v>
      </c>
    </row>
    <row r="345" ht="15" customHeight="1" spans="1:5" x14ac:dyDescent="0.25">
      <c r="A345" s="11" t="s">
        <v>241</v>
      </c>
      <c r="B345" s="11">
        <v>52</v>
      </c>
      <c r="C345" s="13" t="s">
        <v>993</v>
      </c>
      <c r="D345" s="13" t="s">
        <v>1022</v>
      </c>
      <c r="E345" s="13" t="s">
        <v>242</v>
      </c>
    </row>
    <row r="346" ht="15" customHeight="1" spans="1:5" x14ac:dyDescent="0.25">
      <c r="A346" s="11" t="s">
        <v>241</v>
      </c>
      <c r="B346" s="11">
        <v>47</v>
      </c>
      <c r="C346" s="13" t="s">
        <v>993</v>
      </c>
      <c r="D346" s="13" t="s">
        <v>983</v>
      </c>
      <c r="E346" s="13" t="s">
        <v>242</v>
      </c>
    </row>
    <row r="347" ht="15" customHeight="1" spans="1:5" x14ac:dyDescent="0.25">
      <c r="A347" s="11" t="s">
        <v>241</v>
      </c>
      <c r="B347" s="11">
        <v>59</v>
      </c>
      <c r="C347" s="13" t="s">
        <v>993</v>
      </c>
      <c r="D347" s="13" t="s">
        <v>1030</v>
      </c>
      <c r="E347" s="13" t="s">
        <v>242</v>
      </c>
    </row>
    <row r="348" ht="15" customHeight="1" spans="1:5" x14ac:dyDescent="0.25">
      <c r="A348" s="11" t="s">
        <v>246</v>
      </c>
      <c r="B348" s="11">
        <v>58</v>
      </c>
      <c r="C348" s="13" t="s">
        <v>979</v>
      </c>
      <c r="D348" s="13" t="s">
        <v>1029</v>
      </c>
      <c r="E348" s="13" t="s">
        <v>247</v>
      </c>
    </row>
    <row r="349" ht="15" customHeight="1" spans="1:5" x14ac:dyDescent="0.25">
      <c r="A349" s="11" t="s">
        <v>246</v>
      </c>
      <c r="B349" s="11">
        <v>54</v>
      </c>
      <c r="C349" s="13" t="s">
        <v>981</v>
      </c>
      <c r="D349" s="13" t="s">
        <v>1010</v>
      </c>
      <c r="E349" s="13" t="s">
        <v>247</v>
      </c>
    </row>
    <row r="350" ht="15" customHeight="1" spans="1:5" x14ac:dyDescent="0.25">
      <c r="A350" s="11" t="s">
        <v>246</v>
      </c>
      <c r="B350" s="11">
        <v>55</v>
      </c>
      <c r="C350" s="13" t="s">
        <v>981</v>
      </c>
      <c r="D350" s="13" t="s">
        <v>1011</v>
      </c>
      <c r="E350" s="13" t="s">
        <v>247</v>
      </c>
    </row>
    <row r="351" ht="15" customHeight="1" spans="1:5" x14ac:dyDescent="0.25">
      <c r="A351" s="11" t="s">
        <v>246</v>
      </c>
      <c r="B351" s="11">
        <v>3</v>
      </c>
      <c r="C351" s="13" t="s">
        <v>981</v>
      </c>
      <c r="D351" s="13" t="s">
        <v>983</v>
      </c>
      <c r="E351" s="13" t="s">
        <v>247</v>
      </c>
    </row>
    <row r="352" ht="15" customHeight="1" spans="1:5" x14ac:dyDescent="0.25">
      <c r="A352" s="11" t="s">
        <v>246</v>
      </c>
      <c r="B352" s="11">
        <v>2</v>
      </c>
      <c r="C352" s="13" t="s">
        <v>981</v>
      </c>
      <c r="D352" s="13" t="s">
        <v>982</v>
      </c>
      <c r="E352" s="13" t="s">
        <v>247</v>
      </c>
    </row>
    <row r="353" ht="15" customHeight="1" spans="1:5" x14ac:dyDescent="0.25">
      <c r="A353" s="11" t="s">
        <v>246</v>
      </c>
      <c r="B353" s="11">
        <v>41</v>
      </c>
      <c r="C353" s="13" t="s">
        <v>983</v>
      </c>
      <c r="D353" s="13" t="s">
        <v>1018</v>
      </c>
      <c r="E353" s="13" t="s">
        <v>247</v>
      </c>
    </row>
    <row r="354" ht="15" customHeight="1" spans="1:5" x14ac:dyDescent="0.25">
      <c r="A354" s="11" t="s">
        <v>246</v>
      </c>
      <c r="B354" s="11">
        <v>6</v>
      </c>
      <c r="C354" s="13" t="s">
        <v>983</v>
      </c>
      <c r="D354" s="13" t="s">
        <v>986</v>
      </c>
      <c r="E354" s="13" t="s">
        <v>247</v>
      </c>
    </row>
    <row r="355" ht="15" customHeight="1" spans="1:5" x14ac:dyDescent="0.25">
      <c r="A355" s="11" t="s">
        <v>246</v>
      </c>
      <c r="B355" s="11">
        <v>56</v>
      </c>
      <c r="C355" s="13" t="s">
        <v>983</v>
      </c>
      <c r="D355" s="13" t="s">
        <v>1027</v>
      </c>
      <c r="E355" s="13" t="s">
        <v>247</v>
      </c>
    </row>
    <row r="356" ht="15" customHeight="1" spans="1:5" x14ac:dyDescent="0.25">
      <c r="A356" s="11" t="s">
        <v>246</v>
      </c>
      <c r="B356" s="11">
        <v>9</v>
      </c>
      <c r="C356" s="13" t="s">
        <v>983</v>
      </c>
      <c r="D356" s="13" t="s">
        <v>989</v>
      </c>
      <c r="E356" s="13" t="s">
        <v>247</v>
      </c>
    </row>
    <row r="357" ht="15" customHeight="1" spans="1:5" x14ac:dyDescent="0.25">
      <c r="A357" s="11" t="s">
        <v>246</v>
      </c>
      <c r="B357" s="11">
        <v>11</v>
      </c>
      <c r="C357" s="13" t="s">
        <v>990</v>
      </c>
      <c r="D357" s="13" t="s">
        <v>992</v>
      </c>
      <c r="E357" s="13" t="s">
        <v>247</v>
      </c>
    </row>
    <row r="358" ht="15" customHeight="1" spans="1:5" x14ac:dyDescent="0.25">
      <c r="A358" s="11" t="s">
        <v>246</v>
      </c>
      <c r="B358" s="11">
        <v>52</v>
      </c>
      <c r="C358" s="13" t="s">
        <v>993</v>
      </c>
      <c r="D358" s="13" t="s">
        <v>1022</v>
      </c>
      <c r="E358" s="13" t="s">
        <v>247</v>
      </c>
    </row>
    <row r="359" ht="15" customHeight="1" spans="1:5" x14ac:dyDescent="0.25">
      <c r="A359" s="11" t="s">
        <v>246</v>
      </c>
      <c r="B359" s="11">
        <v>47</v>
      </c>
      <c r="C359" s="13" t="s">
        <v>993</v>
      </c>
      <c r="D359" s="13" t="s">
        <v>983</v>
      </c>
      <c r="E359" s="13" t="s">
        <v>247</v>
      </c>
    </row>
    <row r="360" ht="15" customHeight="1" spans="1:5" x14ac:dyDescent="0.25">
      <c r="A360" s="11" t="s">
        <v>246</v>
      </c>
      <c r="B360" s="11">
        <v>59</v>
      </c>
      <c r="C360" s="13" t="s">
        <v>993</v>
      </c>
      <c r="D360" s="13" t="s">
        <v>1030</v>
      </c>
      <c r="E360" s="13" t="s">
        <v>247</v>
      </c>
    </row>
    <row r="361" ht="15" customHeight="1" spans="1:5" x14ac:dyDescent="0.25">
      <c r="A361" s="11" t="s">
        <v>251</v>
      </c>
      <c r="B361" s="11">
        <v>58</v>
      </c>
      <c r="C361" s="13" t="s">
        <v>979</v>
      </c>
      <c r="D361" s="13" t="s">
        <v>1029</v>
      </c>
      <c r="E361" s="13" t="s">
        <v>252</v>
      </c>
    </row>
    <row r="362" ht="15" customHeight="1" spans="1:5" x14ac:dyDescent="0.25">
      <c r="A362" s="11" t="s">
        <v>251</v>
      </c>
      <c r="B362" s="11">
        <v>54</v>
      </c>
      <c r="C362" s="13" t="s">
        <v>981</v>
      </c>
      <c r="D362" s="13" t="s">
        <v>1010</v>
      </c>
      <c r="E362" s="13" t="s">
        <v>252</v>
      </c>
    </row>
    <row r="363" ht="15" customHeight="1" spans="1:5" x14ac:dyDescent="0.25">
      <c r="A363" s="11" t="s">
        <v>251</v>
      </c>
      <c r="B363" s="11">
        <v>55</v>
      </c>
      <c r="C363" s="13" t="s">
        <v>981</v>
      </c>
      <c r="D363" s="13" t="s">
        <v>1011</v>
      </c>
      <c r="E363" s="13" t="s">
        <v>252</v>
      </c>
    </row>
    <row r="364" ht="15" customHeight="1" spans="1:5" x14ac:dyDescent="0.25">
      <c r="A364" s="11" t="s">
        <v>251</v>
      </c>
      <c r="B364" s="11">
        <v>3</v>
      </c>
      <c r="C364" s="13" t="s">
        <v>981</v>
      </c>
      <c r="D364" s="13" t="s">
        <v>983</v>
      </c>
      <c r="E364" s="13" t="s">
        <v>252</v>
      </c>
    </row>
    <row r="365" ht="15" customHeight="1" spans="1:5" x14ac:dyDescent="0.25">
      <c r="A365" s="11" t="s">
        <v>251</v>
      </c>
      <c r="B365" s="11">
        <v>2</v>
      </c>
      <c r="C365" s="13" t="s">
        <v>981</v>
      </c>
      <c r="D365" s="13" t="s">
        <v>982</v>
      </c>
      <c r="E365" s="13" t="s">
        <v>252</v>
      </c>
    </row>
    <row r="366" ht="15" customHeight="1" spans="1:5" x14ac:dyDescent="0.25">
      <c r="A366" s="11" t="s">
        <v>251</v>
      </c>
      <c r="B366" s="11">
        <v>19</v>
      </c>
      <c r="C366" s="13" t="s">
        <v>981</v>
      </c>
      <c r="D366" s="13" t="s">
        <v>1001</v>
      </c>
      <c r="E366" s="13" t="s">
        <v>252</v>
      </c>
    </row>
    <row r="367" ht="15" customHeight="1" spans="1:5" x14ac:dyDescent="0.25">
      <c r="A367" s="11" t="s">
        <v>251</v>
      </c>
      <c r="B367" s="11">
        <v>41</v>
      </c>
      <c r="C367" s="13" t="s">
        <v>983</v>
      </c>
      <c r="D367" s="13" t="s">
        <v>1018</v>
      </c>
      <c r="E367" s="13" t="s">
        <v>252</v>
      </c>
    </row>
    <row r="368" ht="15" customHeight="1" spans="1:5" x14ac:dyDescent="0.25">
      <c r="A368" s="11" t="s">
        <v>251</v>
      </c>
      <c r="B368" s="11">
        <v>21</v>
      </c>
      <c r="C368" s="13" t="s">
        <v>983</v>
      </c>
      <c r="D368" s="13" t="s">
        <v>1003</v>
      </c>
      <c r="E368" s="13" t="s">
        <v>252</v>
      </c>
    </row>
    <row r="369" ht="15" customHeight="1" spans="1:5" x14ac:dyDescent="0.25">
      <c r="A369" s="11" t="s">
        <v>251</v>
      </c>
      <c r="B369" s="11">
        <v>56</v>
      </c>
      <c r="C369" s="13" t="s">
        <v>983</v>
      </c>
      <c r="D369" s="13" t="s">
        <v>1027</v>
      </c>
      <c r="E369" s="13" t="s">
        <v>252</v>
      </c>
    </row>
    <row r="370" ht="15" customHeight="1" spans="1:5" x14ac:dyDescent="0.25">
      <c r="A370" s="11" t="s">
        <v>251</v>
      </c>
      <c r="B370" s="11">
        <v>6</v>
      </c>
      <c r="C370" s="13" t="s">
        <v>983</v>
      </c>
      <c r="D370" s="13" t="s">
        <v>986</v>
      </c>
      <c r="E370" s="13" t="s">
        <v>252</v>
      </c>
    </row>
    <row r="371" ht="15" customHeight="1" spans="1:5" x14ac:dyDescent="0.25">
      <c r="A371" s="11" t="s">
        <v>251</v>
      </c>
      <c r="B371" s="11">
        <v>52</v>
      </c>
      <c r="C371" s="13" t="s">
        <v>993</v>
      </c>
      <c r="D371" s="13" t="s">
        <v>1022</v>
      </c>
      <c r="E371" s="13" t="s">
        <v>252</v>
      </c>
    </row>
    <row r="372" ht="15" customHeight="1" spans="1:5" x14ac:dyDescent="0.25">
      <c r="A372" s="11" t="s">
        <v>251</v>
      </c>
      <c r="B372" s="11">
        <v>47</v>
      </c>
      <c r="C372" s="13" t="s">
        <v>993</v>
      </c>
      <c r="D372" s="13" t="s">
        <v>983</v>
      </c>
      <c r="E372" s="13" t="s">
        <v>252</v>
      </c>
    </row>
    <row r="373" ht="15" customHeight="1" spans="1:5" x14ac:dyDescent="0.25">
      <c r="A373" s="11" t="s">
        <v>251</v>
      </c>
      <c r="B373" s="11">
        <v>23</v>
      </c>
      <c r="C373" s="13" t="s">
        <v>993</v>
      </c>
      <c r="D373" s="13" t="s">
        <v>1005</v>
      </c>
      <c r="E373" s="13" t="s">
        <v>252</v>
      </c>
    </row>
    <row r="374" ht="15" customHeight="1" spans="1:5" x14ac:dyDescent="0.25">
      <c r="A374" s="11" t="s">
        <v>251</v>
      </c>
      <c r="B374" s="11">
        <v>46</v>
      </c>
      <c r="C374" s="13" t="s">
        <v>993</v>
      </c>
      <c r="D374" s="13" t="s">
        <v>1021</v>
      </c>
      <c r="E374" s="13" t="s">
        <v>252</v>
      </c>
    </row>
    <row r="375" ht="15" customHeight="1" spans="1:5" x14ac:dyDescent="0.25">
      <c r="A375" s="11" t="s">
        <v>251</v>
      </c>
      <c r="B375" s="11">
        <v>31</v>
      </c>
      <c r="C375" s="13" t="s">
        <v>993</v>
      </c>
      <c r="D375" s="13" t="s">
        <v>1003</v>
      </c>
      <c r="E375" s="13" t="s">
        <v>252</v>
      </c>
    </row>
    <row r="376" ht="15" customHeight="1" spans="1:5" x14ac:dyDescent="0.25">
      <c r="A376" s="15" t="s">
        <v>260</v>
      </c>
      <c r="B376">
        <v>8</v>
      </c>
      <c r="C376" s="15" t="s">
        <v>983</v>
      </c>
      <c r="D376" s="13" t="s">
        <v>988</v>
      </c>
      <c r="E376" s="13" t="s">
        <v>261</v>
      </c>
    </row>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sheetData>
  <autoFilter ref="A1:E376">
    <sortState ref="A1:E376">
      <sortCondition ref="B2:B376" descending="1"/>
    </sortState>
  </autoFilter>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Filter_Options</vt:lpstr>
      <vt:lpstr>Filter_Matrix</vt:lpstr>
      <vt:lpstr>Itineraries</vt:lpstr>
      <vt:lpstr>Themes</vt:lpstr>
      <vt:lpstr>Days</vt:lpstr>
      <vt:lpstr>Locations</vt:lpstr>
      <vt:lpstr>Day_Locations</vt:lpstr>
      <vt:lpstr>Tags</vt:lpstr>
      <vt:lpstr>Itinerary_Tags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2026-10-19T17:25:54Z</dcterms:created>
  <dcterms:modified xsi:type="dcterms:W3CDTF">2026-10-19T17:25:54Z</dcterms:modified>
</cp:coreProperties>
</file>