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DataCause\Project\"/>
    </mc:Choice>
  </mc:AlternateContent>
  <xr:revisionPtr revIDLastSave="0" documentId="13_ncr:1_{21228C97-3DA7-41FB-BFEB-87713E0B8D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BI_ Assessment" sheetId="2" r:id="rId1"/>
    <sheet name="SQL_Assessment" sheetId="5" r:id="rId2"/>
    <sheet name="Excel_Assessment" sheetId="6" r:id="rId3"/>
    <sheet name="Test Table" sheetId="11" r:id="rId4"/>
    <sheet name="Revenue Data" sheetId="4" r:id="rId5"/>
    <sheet name="Primary Office" sheetId="9" r:id="rId6"/>
    <sheet name="Primary Producer" sheetId="8" r:id="rId7"/>
  </sheets>
  <externalReferences>
    <externalReference r:id="rId8"/>
  </externalReferences>
  <definedNames>
    <definedName name="_xlnm._FilterDatabase" localSheetId="0" hidden="1">'Revenue Data'!$A$1:$H$91</definedName>
    <definedName name="_xlnm._FilterDatabase" localSheetId="1" hidden="1">[1]Data!$A$1:$I$91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1" l="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H2" i="11"/>
  <c r="F2" i="11"/>
  <c r="E2" i="11"/>
  <c r="G22" i="6"/>
  <c r="G19" i="6"/>
  <c r="F17" i="6"/>
  <c r="F16" i="6"/>
  <c r="F15" i="6"/>
  <c r="F14" i="6"/>
  <c r="F13" i="6"/>
  <c r="F12" i="6"/>
  <c r="G10" i="6"/>
  <c r="E2" i="6"/>
  <c r="F7" i="6"/>
  <c r="I7" i="6"/>
  <c r="E1" i="6"/>
  <c r="F8" i="6"/>
  <c r="F9" i="6"/>
  <c r="F10" i="6"/>
  <c r="F11" i="6"/>
  <c r="F18" i="6"/>
  <c r="F19" i="6"/>
  <c r="F20" i="6"/>
  <c r="F21" i="6"/>
  <c r="F22" i="6"/>
  <c r="F23" i="6"/>
  <c r="G8" i="6"/>
  <c r="G9" i="6"/>
  <c r="G11" i="6"/>
  <c r="G15" i="6"/>
  <c r="G16" i="6"/>
  <c r="G17" i="6"/>
  <c r="G18" i="6"/>
  <c r="G20" i="6"/>
  <c r="G21" i="6"/>
  <c r="G23" i="6"/>
  <c r="G7" i="6"/>
  <c r="G26" i="5"/>
  <c r="G27" i="5"/>
  <c r="G28" i="5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25" i="5"/>
  <c r="H168" i="4"/>
  <c r="G14" i="6" l="1"/>
  <c r="G12" i="6"/>
  <c r="G13" i="6"/>
  <c r="H179" i="4"/>
  <c r="H160" i="4"/>
  <c r="H89" i="4"/>
  <c r="H78" i="4"/>
  <c r="H70" i="4"/>
</calcChain>
</file>

<file path=xl/sharedStrings.xml><?xml version="1.0" encoding="utf-8"?>
<sst xmlns="http://schemas.openxmlformats.org/spreadsheetml/2006/main" count="1811" uniqueCount="443">
  <si>
    <t>Primary Producer</t>
  </si>
  <si>
    <t>Account Name</t>
  </si>
  <si>
    <t>Opportunity Name</t>
  </si>
  <si>
    <t>Niche Affiliations</t>
  </si>
  <si>
    <t>Expected Decision Date</t>
  </si>
  <si>
    <t>28/06/2018</t>
  </si>
  <si>
    <t>1-Met Client,Data Gather,Insurer Market</t>
  </si>
  <si>
    <t>West Point Construction Ltd</t>
  </si>
  <si>
    <t>Meeting 06/03/2019</t>
  </si>
  <si>
    <t>Construction</t>
  </si>
  <si>
    <t>01/07/2019</t>
  </si>
  <si>
    <t>16/11/2017</t>
  </si>
  <si>
    <t/>
  </si>
  <si>
    <t>Newmor Group Limited</t>
  </si>
  <si>
    <t>2019 Review</t>
  </si>
  <si>
    <t>Commercial - All Other</t>
  </si>
  <si>
    <t>31/12/2019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</si>
  <si>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</si>
  <si>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</si>
  <si>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</si>
  <si>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</si>
  <si>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</si>
  <si>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</si>
  <si>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06/12/2017</t>
  </si>
  <si>
    <t>G T Access Ltd</t>
  </si>
  <si>
    <t>First Meeting - Review 2019</t>
  </si>
  <si>
    <t>Other</t>
  </si>
  <si>
    <t>30/11/2019</t>
  </si>
  <si>
    <t>29/04/2019</t>
  </si>
  <si>
    <t>Arh Group Ltd</t>
  </si>
  <si>
    <t>Insurance Review</t>
  </si>
  <si>
    <t>28/06/2019</t>
  </si>
  <si>
    <t>07/06/2019</t>
  </si>
  <si>
    <t>Barkley Plastics Ltd</t>
  </si>
  <si>
    <t>First Meeting 07/08/19</t>
  </si>
  <si>
    <t>Manufacturing</t>
  </si>
  <si>
    <t>29/11/2019</t>
  </si>
  <si>
    <t>10/06/2019</t>
  </si>
  <si>
    <t>3-Closed Won</t>
  </si>
  <si>
    <t>M &amp; E Maintenance Solutions Ltd</t>
  </si>
  <si>
    <t>First Meeting 11/06/19</t>
  </si>
  <si>
    <t>19/06/2019</t>
  </si>
  <si>
    <t>26/02/2019</t>
  </si>
  <si>
    <t>ATP Industries Group Ltd</t>
  </si>
  <si>
    <t>29/07/2019</t>
  </si>
  <si>
    <t>23/10/2018</t>
  </si>
  <si>
    <t>Evolution Foods Ltd</t>
  </si>
  <si>
    <t>Food &amp; Agribusiness</t>
  </si>
  <si>
    <t>09/09/2019</t>
  </si>
  <si>
    <t>13/02/2019</t>
  </si>
  <si>
    <t>Franklin Silencers Ltd</t>
  </si>
  <si>
    <t>First Meeting - 27th Feb</t>
  </si>
  <si>
    <t>21/06/2019</t>
  </si>
  <si>
    <t>17/01/2019</t>
  </si>
  <si>
    <t>H.D. Ricketts Ltd</t>
  </si>
  <si>
    <t>First Meeting 06/02/19</t>
  </si>
  <si>
    <t>01/05/2019</t>
  </si>
  <si>
    <t>07/03/2017</t>
  </si>
  <si>
    <t>Transmanor Limited</t>
  </si>
  <si>
    <t>Commercial Insurance - June 2019</t>
  </si>
  <si>
    <t>01/06/2019</t>
  </si>
  <si>
    <t>15/04/2019</t>
  </si>
  <si>
    <t>Simons Group Ltd</t>
  </si>
  <si>
    <t>IASME Consultancy</t>
  </si>
  <si>
    <t>25/07/2019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</si>
  <si>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</si>
  <si>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</si>
  <si>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</si>
  <si>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</si>
  <si>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Hepworth Fabrication</t>
  </si>
  <si>
    <t>IASME Audit</t>
  </si>
  <si>
    <t>08/05/2019</t>
  </si>
  <si>
    <t>Middleton Sheet Metal Holdings Company Ltd</t>
  </si>
  <si>
    <t>31/05/2019</t>
  </si>
  <si>
    <t>12/12/2018</t>
  </si>
  <si>
    <t>LTS Distribution</t>
  </si>
  <si>
    <t>Cyber Consultancy - Cyber Essentials</t>
  </si>
  <si>
    <t>01/01/2019</t>
  </si>
  <si>
    <t>DMN Logistics Ltd</t>
  </si>
  <si>
    <t>Cyber Consultancy</t>
  </si>
  <si>
    <t>Global Invacom Ltd</t>
  </si>
  <si>
    <t>R &amp; J M Place Ltd</t>
  </si>
  <si>
    <t>IBP Conex Ltd</t>
  </si>
  <si>
    <t>GRC Programme</t>
  </si>
  <si>
    <t>01/04/2019</t>
  </si>
  <si>
    <t>Cyber Consultancy Services</t>
  </si>
  <si>
    <t>08/03/2019</t>
  </si>
  <si>
    <t>Tarilian Laser Technologies Limited</t>
  </si>
  <si>
    <t>IASME Audit for Vicardio Business</t>
  </si>
  <si>
    <t>Career Development Institute</t>
  </si>
  <si>
    <t>Cyber Security Training</t>
  </si>
  <si>
    <t>B E Wedge Holdings Limited</t>
  </si>
  <si>
    <t>Vindis Group Ltd</t>
  </si>
  <si>
    <t>18/03/2019</t>
  </si>
  <si>
    <t>MFG Solicitors LLP</t>
  </si>
  <si>
    <t>30/05/2019</t>
  </si>
  <si>
    <t>Tudor Grange Academy</t>
  </si>
  <si>
    <t>29/06/2019</t>
  </si>
  <si>
    <t>H20PHS</t>
  </si>
  <si>
    <t>Schuler Presses</t>
  </si>
  <si>
    <t>DPO As A service</t>
  </si>
  <si>
    <t>Brown &amp; Co</t>
  </si>
  <si>
    <t>IASME</t>
  </si>
  <si>
    <t>Real Estate Commercial</t>
  </si>
  <si>
    <t>18/07/2019</t>
  </si>
  <si>
    <t>Amada United Kingdom Limited</t>
  </si>
  <si>
    <t>ARJO HUNTLEIGH INTERNATIONAL LIMITED UK</t>
  </si>
  <si>
    <t>Arjo Cyber Insurance</t>
  </si>
  <si>
    <t>Healthcare - All Other</t>
  </si>
  <si>
    <t>24/10/2019</t>
  </si>
  <si>
    <t>CEME</t>
  </si>
  <si>
    <t>Ceme - Cyber Security Programme</t>
  </si>
  <si>
    <t>09/05/2019</t>
  </si>
  <si>
    <t>Royal National Institute of Blind People (RNIB)</t>
  </si>
  <si>
    <t>13/05/2019</t>
  </si>
  <si>
    <t>06/06/2019</t>
  </si>
  <si>
    <t>Eurocell Building Plastics Ltd</t>
  </si>
  <si>
    <t>CBCP</t>
  </si>
  <si>
    <t>St Johns Ambulance</t>
  </si>
  <si>
    <t>12/09/2018</t>
  </si>
  <si>
    <t>Tide way Sewage London</t>
  </si>
  <si>
    <t>Cyber Insurance</t>
  </si>
  <si>
    <t>16/08/2019</t>
  </si>
  <si>
    <t>Subcon Lazer Cutting Ltd</t>
  </si>
  <si>
    <t>Commercial Insurance</t>
  </si>
  <si>
    <t>26/07/2019</t>
  </si>
  <si>
    <t>Gerrys Visa Services Ltd</t>
  </si>
  <si>
    <t>Cyber Consultancy - GDPR</t>
  </si>
  <si>
    <t>21/02/2019</t>
  </si>
  <si>
    <t>Lodge Tyre Co Ltd</t>
  </si>
  <si>
    <t>Cyber Consultancy - IASME</t>
  </si>
  <si>
    <t>Seymour Hotels Ltd T/as Diglis House Hotel</t>
  </si>
  <si>
    <t>Cyber Consultancy - GDPR Support</t>
  </si>
  <si>
    <t>Sabre Retail Fashion Limited T/A Mint Velvet</t>
  </si>
  <si>
    <t>Hunter Boot Limited</t>
  </si>
  <si>
    <t>Cyber Consultancy  - IASME</t>
  </si>
  <si>
    <t>14/12/2018</t>
  </si>
  <si>
    <t>07/01/2019</t>
  </si>
  <si>
    <t>Harrison Randall Ltd</t>
  </si>
  <si>
    <t>General Insurance</t>
  </si>
  <si>
    <t>12/07/2019</t>
  </si>
  <si>
    <t>Scott Arms Dental practice</t>
  </si>
  <si>
    <t>Cyber Essentials</t>
  </si>
  <si>
    <t>09/01/2019</t>
  </si>
  <si>
    <t>Thomas Dudley Limited</t>
  </si>
  <si>
    <t>31/01/2019</t>
  </si>
  <si>
    <t>11/01/2019</t>
  </si>
  <si>
    <t>CoordSport Ltd</t>
  </si>
  <si>
    <t>Darlington Memorial Hospital</t>
  </si>
  <si>
    <t>Cyber Essentials and Insurance</t>
  </si>
  <si>
    <t>Healthcare - Institutional</t>
  </si>
  <si>
    <t>Solihull Metropolitan Borough Council</t>
  </si>
  <si>
    <t>Solihull Metropolitan borough council</t>
  </si>
  <si>
    <t>Public Sector</t>
  </si>
  <si>
    <t>11/05/2018</t>
  </si>
  <si>
    <t>Hickstead Estates</t>
  </si>
  <si>
    <t>Real Estate</t>
  </si>
  <si>
    <t>02/01/2019</t>
  </si>
  <si>
    <t>08/01/2019</t>
  </si>
  <si>
    <t>Tayler and Fletcher LLP</t>
  </si>
  <si>
    <t>Main Portfolio</t>
  </si>
  <si>
    <t>28/08/2019</t>
  </si>
  <si>
    <t>Towler Shaw Roberts</t>
  </si>
  <si>
    <t>Property Portfolio</t>
  </si>
  <si>
    <t>Chartered Surveyors</t>
  </si>
  <si>
    <t>15/07/2019</t>
  </si>
  <si>
    <t>14/05/2019</t>
  </si>
  <si>
    <t>Property Services Plus</t>
  </si>
  <si>
    <t>PSP - new  renewal risks added</t>
  </si>
  <si>
    <t>property Services Plus additional risks</t>
  </si>
  <si>
    <t>28/02/2019</t>
  </si>
  <si>
    <t>Property Service Plus - additonal risks</t>
  </si>
  <si>
    <t>30/03/2019</t>
  </si>
  <si>
    <t>Alltrust SIPP Limited as Trustees of the Alltrust SIPP - J Regan ISS0975</t>
  </si>
  <si>
    <t>Pension risk added - Wright Hassall lead</t>
  </si>
  <si>
    <t>Financial Institutions; Real Estate</t>
  </si>
  <si>
    <t>11/03/2019</t>
  </si>
  <si>
    <t>Properety Services plus some more D&amp;O</t>
  </si>
  <si>
    <t>Property Service Plus</t>
  </si>
  <si>
    <t>Legal Indemnities</t>
  </si>
  <si>
    <t>Various Legal Indemnity cases Jan - May</t>
  </si>
  <si>
    <t>Law Firms</t>
  </si>
  <si>
    <t>Property Service Plus - renewal</t>
  </si>
  <si>
    <t>30/08/2019</t>
  </si>
  <si>
    <t>Property Services Plus - renewal addition</t>
  </si>
  <si>
    <t>30/10/2019</t>
  </si>
  <si>
    <t>20/06/2018</t>
  </si>
  <si>
    <t>Jordans Village</t>
  </si>
  <si>
    <t>Jordans Village-</t>
  </si>
  <si>
    <t>F Ball &amp; Co Ltd</t>
  </si>
  <si>
    <t>Meeting 09/05/19</t>
  </si>
  <si>
    <t>20/03/2019</t>
  </si>
  <si>
    <t>Lawfield Contracts Ltd</t>
  </si>
  <si>
    <t>new business 2019</t>
  </si>
  <si>
    <t>27/03/2019</t>
  </si>
  <si>
    <t>William Hackett Chains Ltd</t>
  </si>
  <si>
    <t>First Meeting 09/04/19</t>
  </si>
  <si>
    <t>05/08/2019</t>
  </si>
  <si>
    <t>Molls Meats Ltd</t>
  </si>
  <si>
    <t>31/03/2019</t>
  </si>
  <si>
    <t>23/05/2019</t>
  </si>
  <si>
    <t>R &amp; R W Bartlett Ltd</t>
  </si>
  <si>
    <t>Meeting 10/07/19</t>
  </si>
  <si>
    <t>25/11/2019</t>
  </si>
  <si>
    <t>05/06/2019</t>
  </si>
  <si>
    <t>Luckmans Duckett Parker</t>
  </si>
  <si>
    <t>New business 2019</t>
  </si>
  <si>
    <t>Financial Institutions</t>
  </si>
  <si>
    <t>08/06/2019</t>
  </si>
  <si>
    <t>17/06/2019</t>
  </si>
  <si>
    <t>ADI Shuttle Group, LLC</t>
  </si>
  <si>
    <t>new business meeting</t>
  </si>
  <si>
    <t>J A Burke Construction Ltd</t>
  </si>
  <si>
    <t>31/07/2019</t>
  </si>
  <si>
    <t>J G Woodcock Construction Ltd</t>
  </si>
  <si>
    <t>01/10/2019</t>
  </si>
  <si>
    <t>Frederick Cooper (Birmingham) Ltd</t>
  </si>
  <si>
    <t>30/09/2019</t>
  </si>
  <si>
    <t>Adi Group Ltd</t>
  </si>
  <si>
    <t>new business</t>
  </si>
  <si>
    <t>Finance</t>
  </si>
  <si>
    <t>04/07/2017</t>
  </si>
  <si>
    <t>NS Clarke Transport Limited</t>
  </si>
  <si>
    <t>Review Opportunity 2017</t>
  </si>
  <si>
    <t>01/12/2019</t>
  </si>
  <si>
    <t>31/08/2017</t>
  </si>
  <si>
    <t>2nd meeting tele 10/10/17</t>
  </si>
  <si>
    <t>30/04/2019</t>
  </si>
  <si>
    <t>19/09/2017</t>
  </si>
  <si>
    <t>Vacuum Furnace Engineering Ltd</t>
  </si>
  <si>
    <t>First Meeting Tele 18/10/17</t>
  </si>
  <si>
    <t>14/11/2017</t>
  </si>
  <si>
    <t>Thermoseal</t>
  </si>
  <si>
    <t>new business 2018</t>
  </si>
  <si>
    <t>15/10/2019</t>
  </si>
  <si>
    <t>27/03/2018</t>
  </si>
  <si>
    <t>Purity Brewing Co Limited</t>
  </si>
  <si>
    <t>First Meeting 19/06/18</t>
  </si>
  <si>
    <t>01/09/2019</t>
  </si>
  <si>
    <t>12/06/2018</t>
  </si>
  <si>
    <t>Brockhouse Group Ltd</t>
  </si>
  <si>
    <t>Meeting 01/08/18</t>
  </si>
  <si>
    <t>13/07/2018</t>
  </si>
  <si>
    <t>Vanguard Foundry Ltd</t>
  </si>
  <si>
    <t>First Meeting 22/08/18</t>
  </si>
  <si>
    <t>01/11/2019</t>
  </si>
  <si>
    <t>06/03/2019</t>
  </si>
  <si>
    <t>Salop Leisure Holdings Ltd.</t>
  </si>
  <si>
    <t>First Meeting 04/06/19</t>
  </si>
  <si>
    <t>Retail</t>
  </si>
  <si>
    <t>14/03/2019</t>
  </si>
  <si>
    <t>Lake Chemical &amp; Minerals Ltd</t>
  </si>
  <si>
    <t>Meeting 21/05/19</t>
  </si>
  <si>
    <t>01/02/2019</t>
  </si>
  <si>
    <t>police mutual</t>
  </si>
  <si>
    <t>commercial covers</t>
  </si>
  <si>
    <t>Elliott Nash Limited</t>
  </si>
  <si>
    <t>property owners</t>
  </si>
  <si>
    <t>Unclassified/Commercial</t>
  </si>
  <si>
    <t>Annual Revenue</t>
  </si>
  <si>
    <t>Date</t>
  </si>
  <si>
    <t>• Compare quarterly sales for different years (Use Date field)</t>
  </si>
  <si>
    <t>Stage Name</t>
  </si>
  <si>
    <t>• Create a textbox to show producer selected; if there is no producer select show as "Please select a producer"</t>
  </si>
  <si>
    <t>• Create a calculated column to dervie stage numbers from Stage Name (ex: 3-Closed Won stage number is 3)</t>
  </si>
  <si>
    <t>Office</t>
  </si>
  <si>
    <t>Acct ID</t>
  </si>
  <si>
    <t>Primary Office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</si>
  <si>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</si>
  <si>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</si>
  <si>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</si>
  <si>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</si>
  <si>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</si>
  <si>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</si>
  <si>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</si>
  <si>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</si>
  <si>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</si>
  <si>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</si>
  <si>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</si>
  <si>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</si>
  <si>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</si>
  <si>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</si>
  <si>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</si>
  <si>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</si>
  <si>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</si>
  <si>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</si>
  <si>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</si>
  <si>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</si>
  <si>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</si>
  <si>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</si>
  <si>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</si>
  <si>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</si>
  <si>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</si>
  <si>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</si>
  <si>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</si>
  <si>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</si>
  <si>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</si>
  <si>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</si>
  <si>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</si>
  <si>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</si>
  <si>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</si>
  <si>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</si>
  <si>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</si>
  <si>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</si>
  <si>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</si>
  <si>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</si>
  <si>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</si>
  <si>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</si>
  <si>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</si>
  <si>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</si>
  <si>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</si>
  <si>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</si>
  <si>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</si>
  <si>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</si>
  <si>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</si>
  <si>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</si>
  <si>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</si>
  <si>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</si>
  <si>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</si>
  <si>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</si>
  <si>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</si>
  <si>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</si>
  <si>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</si>
  <si>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</si>
  <si>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</si>
  <si>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</si>
  <si>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</si>
  <si>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</si>
  <si>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</si>
  <si>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</si>
  <si>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</si>
  <si>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</si>
  <si>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</si>
  <si>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</si>
  <si>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</si>
  <si>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</si>
  <si>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</si>
  <si>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</si>
  <si>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</si>
  <si>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</si>
  <si>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</si>
  <si>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</si>
  <si>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</si>
  <si>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</si>
  <si>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</si>
  <si>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• Load all the three tables and use data modelling to relate the tables</t>
  </si>
  <si>
    <t>• Create a tab/Page to show the data or visuals for just the Construction Niche.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</si>
  <si>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</si>
  <si>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 xml:space="preserve">• Calculate  revenue contribution of producer (if there is a producer X with 10,000 revenue out of total 100,000; when I select producer X result should show 10%; in the same way with revenue) </t>
  </si>
  <si>
    <t>Create a BI report that would display the sale analysis; please make sure that below requirments are captured in the report</t>
  </si>
  <si>
    <t>• Count fof Account ID's that are closed (Stage Name - 3-Closed Won)</t>
  </si>
  <si>
    <t xml:space="preserve">• Use Bookmarks feature to navigate to multiple pages; add a button to clear filters; </t>
  </si>
  <si>
    <t>• Create a measure to calculate cumulative sales over the quarter</t>
  </si>
  <si>
    <t xml:space="preserve">• Group the accounts based on revenue as Tier1 (having revenue &gt; 10000), Tier 2(5000 to 10000), Teir 3 (&lt;5000) </t>
  </si>
  <si>
    <t>kj</t>
  </si>
  <si>
    <t>ioo</t>
  </si>
  <si>
    <t>Office 1</t>
  </si>
  <si>
    <t>Office 2</t>
  </si>
  <si>
    <t>Office 3</t>
  </si>
  <si>
    <t>Producer1</t>
  </si>
  <si>
    <t>Producer2</t>
  </si>
  <si>
    <t>Producer3</t>
  </si>
  <si>
    <t>Producer4</t>
  </si>
  <si>
    <t>Producer5</t>
  </si>
  <si>
    <t>Totally 8 Questions</t>
  </si>
  <si>
    <t>Q1. Get total of Actual cost, where Region is Malta, Company is 40010 and Actuals are between 3000 and 5000</t>
  </si>
  <si>
    <t>Q2. Get the count of Client Name</t>
  </si>
  <si>
    <t>Q5. Get actuals from column E refering to column H</t>
  </si>
  <si>
    <t>Region</t>
  </si>
  <si>
    <t xml:space="preserve">Company </t>
  </si>
  <si>
    <t>Client name</t>
  </si>
  <si>
    <t>Actuals</t>
  </si>
  <si>
    <t>Clean</t>
  </si>
  <si>
    <t>Combine</t>
  </si>
  <si>
    <t>Data</t>
  </si>
  <si>
    <t>Malta</t>
  </si>
  <si>
    <t>40010</t>
  </si>
  <si>
    <t>Absolut</t>
  </si>
  <si>
    <t>40027LEBRON</t>
  </si>
  <si>
    <t>40011</t>
  </si>
  <si>
    <t>40027Amariz  Cell</t>
  </si>
  <si>
    <t>Ad  Hoc/One  offs</t>
  </si>
  <si>
    <t>40027Ad  Hoc/One  offs</t>
  </si>
  <si>
    <t>40027</t>
  </si>
  <si>
    <t>40011Unlimited  Care</t>
  </si>
  <si>
    <t>Advent  Insurance</t>
  </si>
  <si>
    <t>40011UIB  Holdings</t>
  </si>
  <si>
    <t>Advent  International</t>
  </si>
  <si>
    <t>40011Freedom  Health</t>
  </si>
  <si>
    <t>Amariz  Cell</t>
  </si>
  <si>
    <t xml:space="preserve">40011Autorama  </t>
  </si>
  <si>
    <t>Autorama</t>
  </si>
  <si>
    <t>40011Advent  International</t>
  </si>
  <si>
    <t xml:space="preserve">Autorama  </t>
  </si>
  <si>
    <t>40011Absolut</t>
  </si>
  <si>
    <t>Freedom</t>
  </si>
  <si>
    <t>40010Unlimted  Care</t>
  </si>
  <si>
    <t>Freedom  Health</t>
  </si>
  <si>
    <t>40010UIB</t>
  </si>
  <si>
    <t>LEBRON</t>
  </si>
  <si>
    <t>40010Perfect  Home</t>
  </si>
  <si>
    <t>Perfect  Home</t>
  </si>
  <si>
    <t>40010Freedom</t>
  </si>
  <si>
    <t>UIB</t>
  </si>
  <si>
    <t>40010Autorama</t>
  </si>
  <si>
    <t>UIB  Holdings</t>
  </si>
  <si>
    <t>40010Advent  Insurance</t>
  </si>
  <si>
    <t>Unlimited  Care</t>
  </si>
  <si>
    <t>40010Ad  Hoc/One  offs</t>
  </si>
  <si>
    <t>Unlimted  Care</t>
  </si>
  <si>
    <t>40010Absolut</t>
  </si>
  <si>
    <t>7. After answering all the questions create table and name it as "Test Table"</t>
  </si>
  <si>
    <r>
      <t xml:space="preserve">8. Create a table outside existing data consisting of </t>
    </r>
    <r>
      <rPr>
        <b/>
        <sz val="11"/>
        <color rgb="FFFF0000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Total Actuals</t>
    </r>
    <r>
      <rPr>
        <sz val="11"/>
        <color rgb="FFFF0000"/>
        <rFont val="Calibri"/>
        <family val="2"/>
        <scheme val="minor"/>
      </rPr>
      <t xml:space="preserve"> and create an appropriate Graph</t>
    </r>
  </si>
  <si>
    <t>Totally 6 Questions</t>
  </si>
  <si>
    <t>Assuming you have a Table named as "Test" and the data as give here, write queries for the below:</t>
  </si>
  <si>
    <t>Q1</t>
  </si>
  <si>
    <t>Select Complete Table</t>
  </si>
  <si>
    <t>Q2</t>
  </si>
  <si>
    <t>Query to select Client name column</t>
  </si>
  <si>
    <t>Q3</t>
  </si>
  <si>
    <t>Query to select distinct Company</t>
  </si>
  <si>
    <t>Q4</t>
  </si>
  <si>
    <t>Select complete table having Actuals value between 1000 and 3000</t>
  </si>
  <si>
    <t>Q5</t>
  </si>
  <si>
    <t>Query to get Minimum value from Actuals</t>
  </si>
  <si>
    <t>Assuming your own Tables:</t>
  </si>
  <si>
    <t>Q6</t>
  </si>
  <si>
    <t>How many types of JOINS are there and write query for any two.</t>
  </si>
  <si>
    <t>Q6. Highlight Duplicates in column D</t>
  </si>
  <si>
    <t>Q3. Remove extra spaces using formula of column D in column F</t>
  </si>
  <si>
    <t>Q4. Combine Column C and D, in column G</t>
  </si>
  <si>
    <t>Answers</t>
  </si>
  <si>
    <t>EMP ID</t>
  </si>
  <si>
    <t>TEST 2</t>
  </si>
  <si>
    <t>Ad Hoc/One offs</t>
  </si>
  <si>
    <t>Advent Insurance</t>
  </si>
  <si>
    <t>Advent International</t>
  </si>
  <si>
    <t>Amariz Cell</t>
  </si>
  <si>
    <t>Freedom Health</t>
  </si>
  <si>
    <t>Perfect Home</t>
  </si>
  <si>
    <t>UIB Holdings</t>
  </si>
  <si>
    <t>Unlimited Care</t>
  </si>
  <si>
    <t>Actuals2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</si>
</sst>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GBP&quot;\ #,##0.00;&quot;GBP&quot;\ \-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9" fontId="0" fillId="0" borderId="0" xfId="2" applyFont="1"/>
    <xf numFmtId="0" fontId="4" fillId="2" borderId="2" xfId="1" applyFont="1" applyFill="1" applyBorder="1" applyAlignment="1">
      <alignment horizontal="left"/>
    </xf>
    <xf numFmtId="165" fontId="4" fillId="2" borderId="3" xfId="1" applyNumberFormat="1" applyFont="1" applyFill="1" applyBorder="1" applyAlignment="1">
      <alignment horizontal="right"/>
    </xf>
    <xf numFmtId="0" fontId="4" fillId="2" borderId="3" xfId="1" applyFont="1" applyFill="1" applyBorder="1" applyAlignment="1">
      <alignment horizontal="right"/>
    </xf>
    <xf numFmtId="0" fontId="3" fillId="3" borderId="4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165" fontId="4" fillId="2" borderId="9" xfId="1" applyNumberFormat="1" applyFont="1" applyFill="1" applyBorder="1" applyAlignment="1">
      <alignment horizontal="right"/>
    </xf>
    <xf numFmtId="0" fontId="3" fillId="3" borderId="2" xfId="1" applyFont="1" applyFill="1" applyBorder="1"/>
    <xf numFmtId="0" fontId="1" fillId="4" borderId="0" xfId="0" applyFont="1" applyFill="1"/>
    <xf numFmtId="0" fontId="7" fillId="5" borderId="0" xfId="0" applyFont="1" applyFill="1"/>
    <xf numFmtId="0" fontId="0" fillId="5" borderId="13" xfId="0" applyFill="1" applyBorder="1"/>
    <xf numFmtId="0" fontId="0" fillId="5" borderId="17" xfId="0" applyFill="1" applyBorder="1"/>
    <xf numFmtId="0" fontId="6" fillId="0" borderId="0" xfId="0" applyFont="1"/>
    <xf numFmtId="0" fontId="0" fillId="0" borderId="0" xfId="0" quotePrefix="1"/>
    <xf numFmtId="164" fontId="0" fillId="7" borderId="0" xfId="3" applyFont="1" applyFill="1"/>
    <xf numFmtId="0" fontId="7" fillId="5" borderId="19" xfId="0" applyFont="1" applyFill="1" applyBorder="1"/>
    <xf numFmtId="0" fontId="1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 applyProtection="1">
      <alignment horizontal="center" vertical="center" wrapText="1"/>
      <protection locked="0"/>
    </xf>
    <xf numFmtId="164" fontId="1" fillId="7" borderId="18" xfId="3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10" fillId="0" borderId="0" xfId="0" applyFont="1"/>
    <xf numFmtId="0" fontId="1" fillId="0" borderId="0" xfId="0" applyFont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1" fillId="6" borderId="20" xfId="0" applyFont="1" applyFill="1" applyBorder="1" applyAlignment="1">
      <alignment horizontal="left" vertical="center" wrapText="1"/>
    </xf>
    <xf numFmtId="0" fontId="8" fillId="6" borderId="20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 applyProtection="1">
      <alignment horizontal="left" vertical="center" wrapText="1"/>
      <protection locked="0"/>
    </xf>
    <xf numFmtId="164" fontId="1" fillId="7" borderId="20" xfId="3" applyFont="1" applyFill="1" applyBorder="1" applyAlignment="1" applyProtection="1">
      <alignment horizontal="left" vertical="center" wrapText="1"/>
      <protection locked="0"/>
    </xf>
    <xf numFmtId="0" fontId="0" fillId="8" borderId="20" xfId="0" applyFill="1" applyBorder="1" applyAlignment="1">
      <alignment horizontal="center" vertical="center"/>
    </xf>
    <xf numFmtId="0" fontId="8" fillId="6" borderId="10" xfId="0" applyFont="1" applyFill="1" applyBorder="1" applyAlignment="1">
      <alignment horizontal="left" vertical="center" wrapText="1"/>
    </xf>
    <xf numFmtId="164" fontId="11" fillId="7" borderId="12" xfId="3" applyNumberFormat="1" applyFont="1" applyFill="1" applyBorder="1" applyAlignment="1">
      <alignment horizontal="left" vertical="center" wrapText="1"/>
    </xf>
    <xf numFmtId="0" fontId="0" fillId="9" borderId="21" xfId="0" quotePrefix="1" applyFont="1" applyFill="1" applyBorder="1"/>
    <xf numFmtId="164" fontId="0" fillId="7" borderId="22" xfId="3" applyNumberFormat="1" applyFont="1" applyFill="1" applyBorder="1"/>
    <xf numFmtId="0" fontId="0" fillId="0" borderId="21" xfId="0" quotePrefix="1" applyFont="1" applyBorder="1"/>
    <xf numFmtId="0" fontId="0" fillId="9" borderId="14" xfId="0" quotePrefix="1" applyFont="1" applyFill="1" applyBorder="1"/>
    <xf numFmtId="164" fontId="0" fillId="7" borderId="16" xfId="3" applyNumberFormat="1" applyFont="1" applyFill="1" applyBorder="1"/>
  </cellXfs>
  <cellStyles count="4">
    <cellStyle name="Comma" xfId="3" builtinId="3"/>
    <cellStyle name="Normal" xfId="0" builtinId="0"/>
    <cellStyle name="Normal 2" xfId="1" xr:uid="{00000000-0005-0000-0000-000003000000}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left style="thin">
          <color rgb="FFD5D3D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GBP&quot;\ #,##0.00;&quot;GBP&quot;\ \-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top style="thin">
          <color rgb="FFD5D3D1"/>
        </top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D5D3D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Excel_Assessment!$D$31</c:f>
              <c:strCache>
                <c:ptCount val="1"/>
                <c:pt idx="0">
                  <c:v> Actuals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Excel_Assessment!$C$32:$C$48</c:f>
              <c:strCache>
                <c:ptCount val="17"/>
                <c:pt idx="0">
                  <c:v>40010</c:v>
                </c:pt>
                <c:pt idx="1">
                  <c:v>40011</c:v>
                </c:pt>
                <c:pt idx="2">
                  <c:v>40010</c:v>
                </c:pt>
                <c:pt idx="3">
                  <c:v>40027</c:v>
                </c:pt>
                <c:pt idx="4">
                  <c:v>40010</c:v>
                </c:pt>
                <c:pt idx="5">
                  <c:v>40011</c:v>
                </c:pt>
                <c:pt idx="6">
                  <c:v>40027</c:v>
                </c:pt>
                <c:pt idx="7">
                  <c:v>40010</c:v>
                </c:pt>
                <c:pt idx="8">
                  <c:v>40011</c:v>
                </c:pt>
                <c:pt idx="9">
                  <c:v>40010</c:v>
                </c:pt>
                <c:pt idx="10">
                  <c:v>40011</c:v>
                </c:pt>
                <c:pt idx="11">
                  <c:v>40027</c:v>
                </c:pt>
                <c:pt idx="12">
                  <c:v>40010</c:v>
                </c:pt>
                <c:pt idx="13">
                  <c:v>40010</c:v>
                </c:pt>
                <c:pt idx="14">
                  <c:v>40011</c:v>
                </c:pt>
                <c:pt idx="15">
                  <c:v>40011</c:v>
                </c:pt>
                <c:pt idx="16">
                  <c:v>40010</c:v>
                </c:pt>
              </c:strCache>
            </c:strRef>
          </c:cat>
          <c:val>
            <c:numRef>
              <c:f>Excel_Assessment!$D$32:$D$48</c:f>
              <c:numCache>
                <c:formatCode>_(* #,##0.00_);_(* \(#,##0.00\);_(* "-"??_);_(@_)</c:formatCode>
                <c:ptCount val="17"/>
                <c:pt idx="0">
                  <c:v>7375</c:v>
                </c:pt>
                <c:pt idx="1">
                  <c:v>245.83333333333334</c:v>
                </c:pt>
                <c:pt idx="2">
                  <c:v>222.45359999999997</c:v>
                </c:pt>
                <c:pt idx="3">
                  <c:v>0</c:v>
                </c:pt>
                <c:pt idx="4">
                  <c:v>3933.3333333333335</c:v>
                </c:pt>
                <c:pt idx="5">
                  <c:v>245.83333333333334</c:v>
                </c:pt>
                <c:pt idx="6">
                  <c:v>8894.25</c:v>
                </c:pt>
                <c:pt idx="7">
                  <c:v>5900</c:v>
                </c:pt>
                <c:pt idx="8">
                  <c:v>295</c:v>
                </c:pt>
                <c:pt idx="9">
                  <c:v>3638.3333333333335</c:v>
                </c:pt>
                <c:pt idx="10">
                  <c:v>295</c:v>
                </c:pt>
                <c:pt idx="11">
                  <c:v>5737.7028</c:v>
                </c:pt>
                <c:pt idx="12">
                  <c:v>5826.2263999999996</c:v>
                </c:pt>
                <c:pt idx="13">
                  <c:v>5408.333333333333</c:v>
                </c:pt>
                <c:pt idx="14">
                  <c:v>295</c:v>
                </c:pt>
                <c:pt idx="15">
                  <c:v>295</c:v>
                </c:pt>
                <c:pt idx="16">
                  <c:v>3933.3333333333335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2-4C65-83B4-D133D4691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184191"/>
        <c:axId val="1595227167"/>
      </c:barChart>
      <c:catAx>
        <c:axId val="1639184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7167"/>
        <c:crosses val="autoZero"/>
        <c:auto val="1"/>
        <c:lblAlgn val="ctr"/>
        <c:lblOffset val="100"/>
        <c:noMultiLvlLbl val="0"/>
      </c:catAx>
      <c:valAx>
        <c:axId val="15952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29</xdr:row>
      <xdr:rowOff>182880</xdr:rowOff>
    </xdr:from>
    <xdr:to>
      <xdr:col>6</xdr:col>
      <xdr:colOff>1211580</xdr:colOff>
      <xdr:row>48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F9FA-BCD0-4177-F975-4259D531E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\emeadata\Business%20Intelligence\Projects\BI\BI%20Training\PBI_Assessment\SQL_Questions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_Assessment"/>
      <sheetName val="Data"/>
    </sheetNames>
    <sheetDataSet>
      <sheetData sheetId="0" refreshError="1"/>
      <sheetData sheetId="1">
        <row r="1">
          <cell r="A1" t="str">
            <v>Date</v>
          </cell>
          <cell r="B1" t="str">
            <v>Created By</v>
          </cell>
          <cell r="C1" t="str">
            <v>Primary Producer</v>
          </cell>
          <cell r="D1" t="str">
            <v>Stage Name</v>
          </cell>
          <cell r="E1" t="str">
            <v>Account Name</v>
          </cell>
          <cell r="F1" t="str">
            <v>Opportunity Name</v>
          </cell>
          <cell r="G1" t="str">
            <v>Niche Affiliations</v>
          </cell>
          <cell r="H1" t="str">
            <v>Expected Decision Date</v>
          </cell>
          <cell r="I1" t="str">
            <v>Annual Revenue</v>
          </cell>
        </row>
        <row r="2">
          <cell r="A2" t="str">
            <v>28/06/2018</v>
          </cell>
          <cell r="B2" t="str">
            <v>Vicky Knight</v>
          </cell>
          <cell r="C2" t="str">
            <v>Charlie Case</v>
          </cell>
          <cell r="D2" t="str">
            <v>1-Met Client,Data Gather,Insurer Market</v>
          </cell>
          <cell r="E2" t="str">
            <v>West Point Construction Ltd</v>
          </cell>
          <cell r="F2" t="str">
            <v>Meeting 06/03/2019</v>
          </cell>
          <cell r="G2" t="str">
            <v>Construction</v>
          </cell>
          <cell r="H2" t="str">
            <v>01/07/2019</v>
          </cell>
          <cell r="I2">
            <v>20000</v>
          </cell>
        </row>
        <row r="3">
          <cell r="A3" t="str">
            <v>16/11/2017</v>
          </cell>
          <cell r="B3" t="str">
            <v>Jake Taylor</v>
          </cell>
          <cell r="C3" t="str">
            <v>Jake Taylor</v>
          </cell>
          <cell r="D3" t="str">
            <v>1-Met Client,Data Gather,Insurer Market</v>
          </cell>
          <cell r="E3" t="str">
            <v>Newmor Group Limited</v>
          </cell>
          <cell r="F3" t="str">
            <v>2019 Review</v>
          </cell>
          <cell r="G3" t="str">
            <v>Commercial - All Other</v>
          </cell>
          <cell r="H3" t="str">
            <v>31/12/2019</v>
          </cell>
          <cell r="I3">
            <v>10000</v>
          </cell>
        </row>
        <row r="4">
          <cell r="A4" t="str">
            <v>10/11/2017</v>
          </cell>
          <cell r="B4" t="str">
            <v>Jake Taylor</v>
          </cell>
          <cell r="C4" t="str">
            <v>Jake Taylor</v>
          </cell>
          <cell r="D4" t="str">
            <v>2-Client Presentation-Await Feedback</v>
          </cell>
          <cell r="E4" t="str">
            <v>Prohire Plc</v>
          </cell>
          <cell r="F4" t="str">
            <v>Review - 2019</v>
          </cell>
          <cell r="G4" t="str">
            <v>Transportation</v>
          </cell>
          <cell r="H4" t="str">
            <v>04/06/2019</v>
          </cell>
          <cell r="I4">
            <v>10000</v>
          </cell>
        </row>
        <row r="5">
          <cell r="A5" t="str">
            <v>06/12/2017</v>
          </cell>
          <cell r="B5" t="str">
            <v>Jake Taylor</v>
          </cell>
          <cell r="C5" t="str">
            <v>Jake Taylor</v>
          </cell>
          <cell r="D5" t="str">
            <v>1-Met Client,Data Gather,Insurer Market</v>
          </cell>
          <cell r="E5" t="str">
            <v>G T Access Ltd</v>
          </cell>
          <cell r="F5" t="str">
            <v>First Meeting - Review 2019</v>
          </cell>
          <cell r="G5" t="str">
            <v>Other</v>
          </cell>
          <cell r="H5" t="str">
            <v>30/11/2019</v>
          </cell>
          <cell r="I5">
            <v>8000</v>
          </cell>
        </row>
        <row r="6">
          <cell r="A6" t="str">
            <v>29/04/2019</v>
          </cell>
          <cell r="B6" t="str">
            <v>Vicky Knight</v>
          </cell>
          <cell r="C6" t="str">
            <v>Jake Taylor</v>
          </cell>
          <cell r="D6" t="str">
            <v>2-Client Presentation-Await Feedback</v>
          </cell>
          <cell r="E6" t="str">
            <v>Arh Group Ltd</v>
          </cell>
          <cell r="F6" t="str">
            <v>Insurance Review</v>
          </cell>
          <cell r="G6" t="str">
            <v>Commercial - All Other</v>
          </cell>
          <cell r="H6" t="str">
            <v>28/06/2019</v>
          </cell>
          <cell r="I6">
            <v>25000</v>
          </cell>
        </row>
        <row r="7">
          <cell r="A7" t="str">
            <v>07/06/2019</v>
          </cell>
          <cell r="B7" t="str">
            <v>Vicky Knight</v>
          </cell>
          <cell r="C7" t="str">
            <v>Jake Taylor</v>
          </cell>
          <cell r="D7" t="str">
            <v>1-Met Client,Data Gather,Insurer Market</v>
          </cell>
          <cell r="E7" t="str">
            <v>Barkley Plastics Ltd</v>
          </cell>
          <cell r="F7" t="str">
            <v>First Meeting 07/08/19</v>
          </cell>
          <cell r="G7" t="str">
            <v>Manufacturing</v>
          </cell>
          <cell r="H7" t="str">
            <v>29/11/2019</v>
          </cell>
          <cell r="I7">
            <v>5000</v>
          </cell>
        </row>
        <row r="8">
          <cell r="A8" t="str">
            <v>10/06/2019</v>
          </cell>
          <cell r="B8" t="str">
            <v>Vicky Knight</v>
          </cell>
          <cell r="C8" t="str">
            <v>Jake Taylor</v>
          </cell>
          <cell r="D8" t="str">
            <v>3-Closed Won</v>
          </cell>
          <cell r="E8" t="str">
            <v>M &amp; E Maintenance Solutions Ltd</v>
          </cell>
          <cell r="F8" t="str">
            <v>First Meeting 11/06/19</v>
          </cell>
          <cell r="G8" t="str">
            <v>Construction</v>
          </cell>
          <cell r="H8" t="str">
            <v>19/06/2019</v>
          </cell>
          <cell r="I8">
            <v>5000</v>
          </cell>
        </row>
        <row r="9">
          <cell r="A9" t="str">
            <v>26/02/2019</v>
          </cell>
          <cell r="B9" t="str">
            <v>Vicky Knight</v>
          </cell>
          <cell r="C9" t="str">
            <v>Jake Taylor</v>
          </cell>
          <cell r="D9" t="str">
            <v>2-Client Presentation-Await Feedback</v>
          </cell>
          <cell r="E9" t="str">
            <v>ATP Industries Group Ltd</v>
          </cell>
          <cell r="F9" t="str">
            <v>2019 Review</v>
          </cell>
          <cell r="G9" t="str">
            <v>Manufacturing</v>
          </cell>
          <cell r="H9" t="str">
            <v>29/07/2019</v>
          </cell>
          <cell r="I9">
            <v>5000</v>
          </cell>
        </row>
        <row r="10">
          <cell r="A10" t="str">
            <v>23/10/2018</v>
          </cell>
          <cell r="B10" t="str">
            <v>Jake Taylor</v>
          </cell>
          <cell r="C10" t="str">
            <v>Jake Taylor</v>
          </cell>
          <cell r="D10" t="str">
            <v>1-Met Client,Data Gather,Insurer Market</v>
          </cell>
          <cell r="E10" t="str">
            <v>Evolution Foods Ltd</v>
          </cell>
          <cell r="F10" t="str">
            <v>First Meeting - Review 2019</v>
          </cell>
          <cell r="G10" t="str">
            <v>Food &amp; Agribusiness</v>
          </cell>
          <cell r="H10" t="str">
            <v>09/09/2019</v>
          </cell>
          <cell r="I10">
            <v>5000</v>
          </cell>
        </row>
        <row r="11">
          <cell r="A11" t="str">
            <v>13/02/2019</v>
          </cell>
          <cell r="B11" t="str">
            <v>Jake Taylor</v>
          </cell>
          <cell r="C11" t="str">
            <v>Jake Taylor</v>
          </cell>
          <cell r="D11" t="str">
            <v>2-Client Presentation-Await Feedback</v>
          </cell>
          <cell r="E11" t="str">
            <v>Franklin Silencers Ltd</v>
          </cell>
          <cell r="F11" t="str">
            <v>First Meeting - 27th Feb</v>
          </cell>
          <cell r="G11" t="str">
            <v>Manufacturing</v>
          </cell>
          <cell r="H11" t="str">
            <v>21/06/2019</v>
          </cell>
          <cell r="I11">
            <v>4000</v>
          </cell>
        </row>
        <row r="12">
          <cell r="A12" t="str">
            <v>17/01/2019</v>
          </cell>
          <cell r="B12" t="str">
            <v>Vicky Knight</v>
          </cell>
          <cell r="C12" t="str">
            <v>Jake Taylor</v>
          </cell>
          <cell r="D12" t="str">
            <v>1-Met Client,Data Gather,Insurer Market</v>
          </cell>
          <cell r="E12" t="str">
            <v>H.D. Ricketts Ltd</v>
          </cell>
          <cell r="F12" t="str">
            <v>First Meeting 06/02/19</v>
          </cell>
          <cell r="G12" t="str">
            <v>Transportation</v>
          </cell>
          <cell r="H12" t="str">
            <v>01/05/2019</v>
          </cell>
          <cell r="I12">
            <v>20000</v>
          </cell>
        </row>
        <row r="13">
          <cell r="A13" t="str">
            <v>07/03/2017</v>
          </cell>
          <cell r="B13" t="str">
            <v>Rebecca Smallman</v>
          </cell>
          <cell r="C13" t="str">
            <v>Jake Taylor</v>
          </cell>
          <cell r="D13" t="str">
            <v>1-Met Client,Data Gather,Insurer Market</v>
          </cell>
          <cell r="E13" t="str">
            <v>Transmanor Limited</v>
          </cell>
          <cell r="F13" t="str">
            <v>Commercial Insurance - June 2019</v>
          </cell>
          <cell r="G13" t="str">
            <v>Transportation</v>
          </cell>
          <cell r="H13" t="str">
            <v>01/06/2019</v>
          </cell>
          <cell r="I13">
            <v>15000</v>
          </cell>
        </row>
        <row r="14">
          <cell r="A14" t="str">
            <v>15/04/2019</v>
          </cell>
          <cell r="B14" t="str">
            <v>Johnty Mongan</v>
          </cell>
          <cell r="C14" t="str">
            <v>Johnty Mongan</v>
          </cell>
          <cell r="D14" t="str">
            <v>1-Met Client,Data Gather,Insurer Market</v>
          </cell>
          <cell r="E14" t="str">
            <v>Simons Group Ltd</v>
          </cell>
          <cell r="F14" t="str">
            <v>IASME Consultancy</v>
          </cell>
          <cell r="G14" t="str">
            <v>Commercial - All Other</v>
          </cell>
          <cell r="H14" t="str">
            <v>25/07/2019</v>
          </cell>
          <cell r="I14">
            <v>4980</v>
          </cell>
        </row>
        <row r="15">
          <cell r="A15" t="str">
            <v>10/04/2019</v>
          </cell>
          <cell r="B15" t="str">
            <v>Johnty Mongan</v>
          </cell>
          <cell r="C15" t="str">
            <v>Johnty Mongan</v>
          </cell>
          <cell r="D15" t="str">
            <v>3-Closed Won</v>
          </cell>
          <cell r="E15" t="str">
            <v>Ensco 1067 Limited, W J Holdings Limited, MCS Control Systems Limited, EMR (Brackley) Limited &amp;  Subsidiary Companies</v>
          </cell>
          <cell r="F15" t="str">
            <v>Payment Fraud Training</v>
          </cell>
          <cell r="G15" t="str">
            <v/>
          </cell>
          <cell r="H15" t="str">
            <v>01/03/2019</v>
          </cell>
          <cell r="I15">
            <v>495</v>
          </cell>
        </row>
        <row r="16">
          <cell r="A16" t="str">
            <v>29/04/2019</v>
          </cell>
          <cell r="B16" t="str">
            <v>Johnty Mongan</v>
          </cell>
          <cell r="C16" t="str">
            <v>Johnty Mongan</v>
          </cell>
          <cell r="D16" t="str">
            <v>3-Closed Won</v>
          </cell>
          <cell r="E16" t="str">
            <v>Hepworth Fabrication</v>
          </cell>
          <cell r="F16" t="str">
            <v>IASME Audit</v>
          </cell>
          <cell r="G16" t="str">
            <v>Manufacturing</v>
          </cell>
          <cell r="H16" t="str">
            <v>29/04/2019</v>
          </cell>
          <cell r="I16">
            <v>4980</v>
          </cell>
        </row>
        <row r="17">
          <cell r="A17" t="str">
            <v>08/05/2019</v>
          </cell>
          <cell r="B17" t="str">
            <v>Johnty Mongan</v>
          </cell>
          <cell r="C17" t="str">
            <v>Johnty Mongan</v>
          </cell>
          <cell r="D17" t="str">
            <v>2-Client Presentation-Await Feedback</v>
          </cell>
          <cell r="E17" t="str">
            <v>Middleton Sheet Metal Holdings Company Ltd</v>
          </cell>
          <cell r="F17" t="str">
            <v>IASME Consultancy</v>
          </cell>
          <cell r="G17" t="str">
            <v>Manufacturing</v>
          </cell>
          <cell r="H17" t="str">
            <v>31/05/2019</v>
          </cell>
          <cell r="I17">
            <v>4980</v>
          </cell>
        </row>
        <row r="18">
          <cell r="A18" t="str">
            <v>12/12/2018</v>
          </cell>
          <cell r="B18" t="str">
            <v>Johnty Mongan</v>
          </cell>
          <cell r="C18" t="str">
            <v>Johnty Mongan</v>
          </cell>
          <cell r="D18" t="str">
            <v>3-Closed Won</v>
          </cell>
          <cell r="E18" t="str">
            <v>LTS Distribution</v>
          </cell>
          <cell r="F18" t="str">
            <v>Cyber Consultancy - Cyber Essentials</v>
          </cell>
          <cell r="G18" t="str">
            <v>Transportation</v>
          </cell>
          <cell r="H18" t="str">
            <v>01/01/2019</v>
          </cell>
          <cell r="I18">
            <v>2985</v>
          </cell>
        </row>
        <row r="19">
          <cell r="A19" t="str">
            <v>12/12/2018</v>
          </cell>
          <cell r="B19" t="str">
            <v>Johnty Mongan</v>
          </cell>
          <cell r="C19" t="str">
            <v>Johnty Mongan</v>
          </cell>
          <cell r="D19" t="str">
            <v>3-Closed Won</v>
          </cell>
          <cell r="E19" t="str">
            <v>DMN Logistics Ltd</v>
          </cell>
          <cell r="F19" t="str">
            <v>Cyber Consultancy</v>
          </cell>
          <cell r="G19" t="str">
            <v>Transportation</v>
          </cell>
          <cell r="H19" t="str">
            <v>01/01/2019</v>
          </cell>
          <cell r="I19">
            <v>6965</v>
          </cell>
        </row>
        <row r="20">
          <cell r="A20" t="str">
            <v>12/12/2018</v>
          </cell>
          <cell r="B20" t="str">
            <v>Johnty Mongan</v>
          </cell>
          <cell r="C20" t="str">
            <v>Johnty Mongan</v>
          </cell>
          <cell r="D20" t="str">
            <v>2-Client Presentation-Await Feedback</v>
          </cell>
          <cell r="E20" t="str">
            <v>Global Invacom Ltd</v>
          </cell>
          <cell r="F20" t="str">
            <v>Cyber Consultancy</v>
          </cell>
          <cell r="G20" t="str">
            <v>Commercial - All Other</v>
          </cell>
          <cell r="H20" t="str">
            <v>28/06/2019</v>
          </cell>
          <cell r="I20">
            <v>4980</v>
          </cell>
        </row>
        <row r="21">
          <cell r="A21" t="str">
            <v>10/04/2019</v>
          </cell>
          <cell r="B21" t="str">
            <v>Johnty Mongan</v>
          </cell>
          <cell r="C21" t="str">
            <v>Johnty Mongan</v>
          </cell>
          <cell r="D21" t="str">
            <v>3-Closed Won</v>
          </cell>
          <cell r="E21" t="str">
            <v>R &amp; J M Place Ltd</v>
          </cell>
          <cell r="F21" t="str">
            <v>IASME Consultancy</v>
          </cell>
          <cell r="G21" t="str">
            <v>Food &amp; Agribusiness</v>
          </cell>
          <cell r="H21" t="str">
            <v>01/03/2019</v>
          </cell>
          <cell r="I21">
            <v>4980</v>
          </cell>
        </row>
        <row r="22">
          <cell r="A22" t="str">
            <v>10/04/2019</v>
          </cell>
          <cell r="B22" t="str">
            <v>Johnty Mongan</v>
          </cell>
          <cell r="C22" t="str">
            <v>Johnty Mongan</v>
          </cell>
          <cell r="D22" t="str">
            <v>3-Closed Won</v>
          </cell>
          <cell r="E22" t="str">
            <v>IBP Conex Ltd</v>
          </cell>
          <cell r="F22" t="str">
            <v>GRC Programme</v>
          </cell>
          <cell r="G22" t="str">
            <v>Commercial - All Other</v>
          </cell>
          <cell r="H22" t="str">
            <v>01/04/2019</v>
          </cell>
          <cell r="I22">
            <v>9995</v>
          </cell>
        </row>
        <row r="23">
          <cell r="A23" t="str">
            <v>12/12/2018</v>
          </cell>
          <cell r="B23" t="str">
            <v>Johnty Mongan</v>
          </cell>
          <cell r="C23" t="str">
            <v>Johnty Mongan</v>
          </cell>
          <cell r="D23" t="str">
            <v>3-Closed Won</v>
          </cell>
          <cell r="E23" t="str">
            <v>IBP Conex Ltd</v>
          </cell>
          <cell r="F23" t="str">
            <v>Cyber Consultancy Services</v>
          </cell>
          <cell r="G23" t="str">
            <v>Commercial - All Other</v>
          </cell>
          <cell r="H23" t="str">
            <v>08/03/2019</v>
          </cell>
          <cell r="I23">
            <v>7500</v>
          </cell>
        </row>
        <row r="24">
          <cell r="A24" t="str">
            <v>10/04/2019</v>
          </cell>
          <cell r="B24" t="str">
            <v>Johnty Mongan</v>
          </cell>
          <cell r="C24" t="str">
            <v>Johnty Mongan</v>
          </cell>
          <cell r="D24" t="str">
            <v>3-Closed Won</v>
          </cell>
          <cell r="E24" t="str">
            <v>Tarilian Laser Technologies Limited</v>
          </cell>
          <cell r="F24" t="str">
            <v>IASME Audit for Vicardio Business</v>
          </cell>
          <cell r="G24" t="str">
            <v>Commercial - All Other</v>
          </cell>
          <cell r="H24" t="str">
            <v>01/04/2019</v>
          </cell>
          <cell r="I24">
            <v>4980</v>
          </cell>
        </row>
        <row r="25">
          <cell r="A25" t="str">
            <v>10/04/2019</v>
          </cell>
          <cell r="B25" t="str">
            <v>Johnty Mongan</v>
          </cell>
          <cell r="C25" t="str">
            <v>Johnty Mongan</v>
          </cell>
          <cell r="D25" t="str">
            <v>3-Closed Won</v>
          </cell>
          <cell r="E25" t="str">
            <v>Career Development Institute</v>
          </cell>
          <cell r="F25" t="str">
            <v>Cyber Security Training</v>
          </cell>
          <cell r="G25" t="str">
            <v>Commercial - All Other</v>
          </cell>
          <cell r="H25" t="str">
            <v>01/04/2019</v>
          </cell>
          <cell r="I25">
            <v>3000</v>
          </cell>
        </row>
        <row r="26">
          <cell r="A26" t="str">
            <v>10/04/2019</v>
          </cell>
          <cell r="B26" t="str">
            <v>Johnty Mongan</v>
          </cell>
          <cell r="C26" t="str">
            <v>Johnty Mongan</v>
          </cell>
          <cell r="D26" t="str">
            <v>3-Closed Won</v>
          </cell>
          <cell r="E26" t="str">
            <v>B E Wedge Holdings Limited</v>
          </cell>
          <cell r="F26" t="str">
            <v>IASME Consultancy</v>
          </cell>
          <cell r="G26" t="str">
            <v>Commercial - All Other</v>
          </cell>
          <cell r="H26" t="str">
            <v>01/04/2019</v>
          </cell>
          <cell r="I26">
            <v>4980</v>
          </cell>
        </row>
        <row r="27">
          <cell r="A27" t="str">
            <v>10/04/2019</v>
          </cell>
          <cell r="B27" t="str">
            <v>Johnty Mongan</v>
          </cell>
          <cell r="C27" t="str">
            <v>Johnty Mongan</v>
          </cell>
          <cell r="D27" t="str">
            <v>3-Closed Won</v>
          </cell>
          <cell r="E27" t="str">
            <v>Vindis Group Ltd</v>
          </cell>
          <cell r="F27" t="str">
            <v>IASME Consultancy</v>
          </cell>
          <cell r="G27" t="str">
            <v>Commercial - All Other</v>
          </cell>
          <cell r="H27" t="str">
            <v>18/03/2019</v>
          </cell>
          <cell r="I27">
            <v>3750</v>
          </cell>
        </row>
        <row r="28">
          <cell r="A28" t="str">
            <v>15/04/2019</v>
          </cell>
          <cell r="B28" t="str">
            <v>Johnty Mongan</v>
          </cell>
          <cell r="C28" t="str">
            <v>Johnty Mongan</v>
          </cell>
          <cell r="D28" t="str">
            <v>3-Closed Won</v>
          </cell>
          <cell r="E28" t="str">
            <v>MFG Solicitors LLP</v>
          </cell>
          <cell r="F28" t="str">
            <v>Cyber Security Training</v>
          </cell>
          <cell r="G28" t="str">
            <v>Commercial - All Other</v>
          </cell>
          <cell r="H28" t="str">
            <v>30/05/2019</v>
          </cell>
          <cell r="I28">
            <v>2750</v>
          </cell>
        </row>
        <row r="29">
          <cell r="A29" t="str">
            <v>15/04/2019</v>
          </cell>
          <cell r="B29" t="str">
            <v>Johnty Mongan</v>
          </cell>
          <cell r="C29" t="str">
            <v>Johnty Mongan</v>
          </cell>
          <cell r="D29" t="str">
            <v>2-Client Presentation-Await Feedback</v>
          </cell>
          <cell r="E29" t="str">
            <v>Tudor Grange Academy</v>
          </cell>
          <cell r="F29" t="str">
            <v>IASME Consultancy</v>
          </cell>
          <cell r="G29" t="str">
            <v/>
          </cell>
          <cell r="H29" t="str">
            <v>29/06/2019</v>
          </cell>
          <cell r="I29">
            <v>4980</v>
          </cell>
        </row>
        <row r="30">
          <cell r="A30" t="str">
            <v>15/04/2019</v>
          </cell>
          <cell r="B30" t="str">
            <v>Johnty Mongan</v>
          </cell>
          <cell r="C30" t="str">
            <v>Johnty Mongan</v>
          </cell>
          <cell r="D30" t="str">
            <v>2-Client Presentation-Await Feedback</v>
          </cell>
          <cell r="E30" t="str">
            <v>H20PHS</v>
          </cell>
          <cell r="F30" t="str">
            <v>IASME Consultancy</v>
          </cell>
          <cell r="G30" t="str">
            <v>Commercial - All Other</v>
          </cell>
          <cell r="H30" t="str">
            <v>21/06/2019</v>
          </cell>
          <cell r="I30">
            <v>4980</v>
          </cell>
        </row>
        <row r="31">
          <cell r="A31" t="str">
            <v>15/04/2019</v>
          </cell>
          <cell r="B31" t="str">
            <v>Johnty Mongan</v>
          </cell>
          <cell r="C31" t="str">
            <v>Johnty Mongan</v>
          </cell>
          <cell r="D31" t="str">
            <v>2-Client Presentation-Await Feedback</v>
          </cell>
          <cell r="E31" t="str">
            <v>Schuler Presses</v>
          </cell>
          <cell r="F31" t="str">
            <v>DPO As A service</v>
          </cell>
          <cell r="G31" t="str">
            <v/>
          </cell>
          <cell r="H31" t="str">
            <v>28/06/2019</v>
          </cell>
          <cell r="I31">
            <v>6995</v>
          </cell>
        </row>
        <row r="32">
          <cell r="A32" t="str">
            <v>15/04/2019</v>
          </cell>
          <cell r="B32" t="str">
            <v>Johnty Mongan</v>
          </cell>
          <cell r="C32" t="str">
            <v>Johnty Mongan</v>
          </cell>
          <cell r="D32" t="str">
            <v>2-Client Presentation-Await Feedback</v>
          </cell>
          <cell r="E32" t="str">
            <v>Brown &amp; Co</v>
          </cell>
          <cell r="F32" t="str">
            <v>IASME</v>
          </cell>
          <cell r="G32" t="str">
            <v>Real Estate Commercial</v>
          </cell>
          <cell r="H32" t="str">
            <v>18/07/2019</v>
          </cell>
          <cell r="I32">
            <v>4980</v>
          </cell>
        </row>
        <row r="33">
          <cell r="A33" t="str">
            <v>15/04/2019</v>
          </cell>
          <cell r="B33" t="str">
            <v>Johnty Mongan</v>
          </cell>
          <cell r="C33" t="str">
            <v>Johnty Mongan</v>
          </cell>
          <cell r="D33" t="str">
            <v>1-Met Client,Data Gather,Insurer Market</v>
          </cell>
          <cell r="E33" t="str">
            <v>Amada United Kingdom Limited</v>
          </cell>
          <cell r="F33" t="str">
            <v>IASME Consultancy</v>
          </cell>
          <cell r="G33" t="str">
            <v/>
          </cell>
          <cell r="H33" t="str">
            <v>29/06/2019</v>
          </cell>
          <cell r="I33">
            <v>4980</v>
          </cell>
        </row>
        <row r="34">
          <cell r="A34" t="str">
            <v>08/05/2019</v>
          </cell>
          <cell r="B34" t="str">
            <v>Johnty Mongan</v>
          </cell>
          <cell r="C34" t="str">
            <v>Johnty Mongan</v>
          </cell>
          <cell r="D34" t="str">
            <v>2-Client Presentation-Await Feedback</v>
          </cell>
          <cell r="E34" t="str">
            <v>ARJO HUNTLEIGH INTERNATIONAL LIMITED UK</v>
          </cell>
          <cell r="F34" t="str">
            <v>Arjo Cyber Insurance</v>
          </cell>
          <cell r="G34" t="str">
            <v>Healthcare - All Other</v>
          </cell>
          <cell r="H34" t="str">
            <v>24/10/2019</v>
          </cell>
          <cell r="I34">
            <v>20000</v>
          </cell>
        </row>
        <row r="35">
          <cell r="A35" t="str">
            <v>08/05/2019</v>
          </cell>
          <cell r="B35" t="str">
            <v>Johnty Mongan</v>
          </cell>
          <cell r="C35" t="str">
            <v>Johnty Mongan</v>
          </cell>
          <cell r="D35" t="str">
            <v>3-Closed Won</v>
          </cell>
          <cell r="E35" t="str">
            <v>CEME</v>
          </cell>
          <cell r="F35" t="str">
            <v>Ceme - Cyber Security Programme</v>
          </cell>
          <cell r="G35" t="str">
            <v>Commercial - All Other</v>
          </cell>
          <cell r="H35" t="str">
            <v>09/05/2019</v>
          </cell>
          <cell r="I35">
            <v>8970</v>
          </cell>
        </row>
        <row r="36">
          <cell r="A36" t="str">
            <v>09/05/2019</v>
          </cell>
          <cell r="B36" t="str">
            <v>Johnty Mongan</v>
          </cell>
          <cell r="C36" t="str">
            <v>Johnty Mongan</v>
          </cell>
          <cell r="D36" t="str">
            <v>3-Closed Won</v>
          </cell>
          <cell r="E36" t="str">
            <v>Royal National Institute of Blind People (RNIB)</v>
          </cell>
          <cell r="F36" t="str">
            <v>IASME Consultancy</v>
          </cell>
          <cell r="G36" t="str">
            <v>Commercial - All Other</v>
          </cell>
          <cell r="H36" t="str">
            <v>13/05/2019</v>
          </cell>
          <cell r="I36">
            <v>6250</v>
          </cell>
        </row>
        <row r="37">
          <cell r="A37" t="str">
            <v>06/06/2019</v>
          </cell>
          <cell r="B37" t="str">
            <v>Johnty Mongan</v>
          </cell>
          <cell r="C37" t="str">
            <v>Johnty Mongan</v>
          </cell>
          <cell r="D37" t="str">
            <v>3-Closed Won</v>
          </cell>
          <cell r="E37" t="str">
            <v>Eurocell Building Plastics Ltd</v>
          </cell>
          <cell r="F37" t="str">
            <v>CBCP</v>
          </cell>
          <cell r="G37" t="str">
            <v/>
          </cell>
          <cell r="H37" t="str">
            <v>06/06/2019</v>
          </cell>
          <cell r="I37">
            <v>11000</v>
          </cell>
        </row>
        <row r="38">
          <cell r="A38" t="str">
            <v>06/06/2019</v>
          </cell>
          <cell r="B38" t="str">
            <v>Johnty Mongan</v>
          </cell>
          <cell r="C38" t="str">
            <v>Johnty Mongan</v>
          </cell>
          <cell r="D38" t="str">
            <v>3-Closed Won</v>
          </cell>
          <cell r="E38" t="str">
            <v>St Johns Ambulance</v>
          </cell>
          <cell r="F38" t="str">
            <v>IASME Consultancy</v>
          </cell>
          <cell r="G38" t="str">
            <v/>
          </cell>
          <cell r="H38" t="str">
            <v>06/06/2019</v>
          </cell>
          <cell r="I38">
            <v>4980</v>
          </cell>
        </row>
        <row r="39">
          <cell r="A39" t="str">
            <v>12/09/2018</v>
          </cell>
          <cell r="B39" t="str">
            <v>Johnty Mongan</v>
          </cell>
          <cell r="C39" t="str">
            <v>Johnty Mongan</v>
          </cell>
          <cell r="D39" t="str">
            <v>1-Met Client,Data Gather,Insurer Market</v>
          </cell>
          <cell r="E39" t="str">
            <v>Tide way Sewage London</v>
          </cell>
          <cell r="F39" t="str">
            <v>Cyber Insurance</v>
          </cell>
          <cell r="G39" t="str">
            <v>Construction</v>
          </cell>
          <cell r="H39" t="str">
            <v>16/08/2019</v>
          </cell>
          <cell r="I39">
            <v>7000</v>
          </cell>
        </row>
        <row r="40">
          <cell r="A40" t="str">
            <v>12/12/2018</v>
          </cell>
          <cell r="B40" t="str">
            <v>Johnty Mongan</v>
          </cell>
          <cell r="C40" t="str">
            <v>Johnty Mongan</v>
          </cell>
          <cell r="D40" t="str">
            <v>2-Client Presentation-Await Feedback</v>
          </cell>
          <cell r="E40" t="str">
            <v>Subcon Lazer Cutting Ltd</v>
          </cell>
          <cell r="F40" t="str">
            <v>Commercial Insurance</v>
          </cell>
          <cell r="G40" t="str">
            <v>Manufacturing</v>
          </cell>
          <cell r="H40" t="str">
            <v>26/07/2019</v>
          </cell>
          <cell r="I40">
            <v>4125</v>
          </cell>
        </row>
        <row r="41">
          <cell r="A41" t="str">
            <v>12/12/2018</v>
          </cell>
          <cell r="B41" t="str">
            <v>Johnty Mongan</v>
          </cell>
          <cell r="C41" t="str">
            <v>Johnty Mongan</v>
          </cell>
          <cell r="D41" t="str">
            <v>2-Client Presentation-Await Feedback</v>
          </cell>
          <cell r="E41" t="str">
            <v>Gerrys Visa Services Ltd</v>
          </cell>
          <cell r="F41" t="str">
            <v>Cyber Consultancy - GDPR</v>
          </cell>
          <cell r="G41" t="str">
            <v/>
          </cell>
          <cell r="H41" t="str">
            <v>21/02/2019</v>
          </cell>
          <cell r="I41">
            <v>4980</v>
          </cell>
        </row>
        <row r="42">
          <cell r="A42" t="str">
            <v>12/12/2018</v>
          </cell>
          <cell r="B42" t="str">
            <v>Johnty Mongan</v>
          </cell>
          <cell r="C42" t="str">
            <v>Johnty Mongan</v>
          </cell>
          <cell r="D42" t="str">
            <v>3-Closed Won</v>
          </cell>
          <cell r="E42" t="str">
            <v>Lodge Tyre Co Ltd</v>
          </cell>
          <cell r="F42" t="str">
            <v>Cyber Consultancy - IASME</v>
          </cell>
          <cell r="G42" t="str">
            <v>Transportation</v>
          </cell>
          <cell r="H42" t="str">
            <v>10/04/2019</v>
          </cell>
          <cell r="I42">
            <v>3985</v>
          </cell>
        </row>
        <row r="43">
          <cell r="A43" t="str">
            <v>12/12/2018</v>
          </cell>
          <cell r="B43" t="str">
            <v>Johnty Mongan</v>
          </cell>
          <cell r="C43" t="str">
            <v>Johnty Mongan</v>
          </cell>
          <cell r="D43" t="str">
            <v>2-Client Presentation-Await Feedback</v>
          </cell>
          <cell r="E43" t="str">
            <v>Seymour Hotels Ltd T/as Diglis House Hotel</v>
          </cell>
          <cell r="F43" t="str">
            <v>Cyber Consultancy - GDPR Support</v>
          </cell>
          <cell r="G43" t="str">
            <v>Commercial - All Other</v>
          </cell>
          <cell r="H43" t="str">
            <v>01/01/2019</v>
          </cell>
          <cell r="I43">
            <v>1950</v>
          </cell>
        </row>
        <row r="44">
          <cell r="A44" t="str">
            <v>12/12/2018</v>
          </cell>
          <cell r="B44" t="str">
            <v>Johnty Mongan</v>
          </cell>
          <cell r="C44" t="str">
            <v>Johnty Mongan</v>
          </cell>
          <cell r="D44" t="str">
            <v>2-Client Presentation-Await Feedback</v>
          </cell>
          <cell r="E44" t="str">
            <v>Schuler Presses</v>
          </cell>
          <cell r="F44" t="str">
            <v>Cyber Consultancy - GDPR Support</v>
          </cell>
          <cell r="G44" t="str">
            <v/>
          </cell>
          <cell r="H44" t="str">
            <v>01/01/2019</v>
          </cell>
          <cell r="I44">
            <v>7000</v>
          </cell>
        </row>
        <row r="45">
          <cell r="A45" t="str">
            <v>12/12/2018</v>
          </cell>
          <cell r="B45" t="str">
            <v>Johnty Mongan</v>
          </cell>
          <cell r="C45" t="str">
            <v>Johnty Mongan</v>
          </cell>
          <cell r="D45" t="str">
            <v>2-Client Presentation-Await Feedback</v>
          </cell>
          <cell r="E45" t="str">
            <v>Sabre Retail Fashion Limited T/A Mint Velvet</v>
          </cell>
          <cell r="F45" t="str">
            <v>Cyber Consultancy - Cyber Essentials</v>
          </cell>
          <cell r="G45" t="str">
            <v>Commercial - All Other</v>
          </cell>
          <cell r="H45" t="str">
            <v>29/06/2019</v>
          </cell>
          <cell r="I45">
            <v>4980</v>
          </cell>
        </row>
        <row r="46">
          <cell r="A46" t="str">
            <v>12/12/2018</v>
          </cell>
          <cell r="B46" t="str">
            <v>Johnty Mongan</v>
          </cell>
          <cell r="C46" t="str">
            <v>Johnty Mongan</v>
          </cell>
          <cell r="D46" t="str">
            <v>2-Client Presentation-Await Feedback</v>
          </cell>
          <cell r="E46" t="str">
            <v>Hunter Boot Limited</v>
          </cell>
          <cell r="F46" t="str">
            <v>Cyber Consultancy  - IASME</v>
          </cell>
          <cell r="G46" t="str">
            <v>Manufacturing</v>
          </cell>
          <cell r="H46" t="str">
            <v>26/07/2019</v>
          </cell>
          <cell r="I46">
            <v>4980</v>
          </cell>
        </row>
        <row r="47">
          <cell r="A47" t="str">
            <v>14/12/2018</v>
          </cell>
          <cell r="B47" t="str">
            <v>Johnty Mongan</v>
          </cell>
          <cell r="C47" t="str">
            <v>Johnty Mongan</v>
          </cell>
          <cell r="D47" t="str">
            <v>3-Closed Won</v>
          </cell>
          <cell r="E47" t="str">
            <v>ARJO HUNTLEIGH INTERNATIONAL LIMITED UK</v>
          </cell>
          <cell r="F47" t="str">
            <v>IASME Audit</v>
          </cell>
          <cell r="G47" t="str">
            <v>Healthcare - All Other</v>
          </cell>
          <cell r="H47" t="str">
            <v>01/03/2019</v>
          </cell>
          <cell r="I47">
            <v>2000</v>
          </cell>
        </row>
        <row r="48">
          <cell r="A48" t="str">
            <v>07/01/2019</v>
          </cell>
          <cell r="B48" t="str">
            <v>Johnty Mongan</v>
          </cell>
          <cell r="C48" t="str">
            <v>Johnty Mongan</v>
          </cell>
          <cell r="D48" t="str">
            <v>2-Client Presentation-Await Feedback</v>
          </cell>
          <cell r="E48" t="str">
            <v>Harrison Randall Ltd</v>
          </cell>
          <cell r="F48" t="str">
            <v>General Insurance</v>
          </cell>
          <cell r="G48" t="str">
            <v>Manufacturing</v>
          </cell>
          <cell r="H48" t="str">
            <v>12/07/2019</v>
          </cell>
          <cell r="I48">
            <v>3000</v>
          </cell>
        </row>
        <row r="49">
          <cell r="A49" t="str">
            <v>07/01/2019</v>
          </cell>
          <cell r="B49" t="str">
            <v>Johnty Mongan</v>
          </cell>
          <cell r="C49" t="str">
            <v>Johnty Mongan</v>
          </cell>
          <cell r="D49" t="str">
            <v>3-Closed Won</v>
          </cell>
          <cell r="E49" t="str">
            <v>Scott Arms Dental practice</v>
          </cell>
          <cell r="F49" t="str">
            <v>Cyber Essentials</v>
          </cell>
          <cell r="G49" t="str">
            <v>Commercial - All Other</v>
          </cell>
          <cell r="H49" t="str">
            <v>09/01/2019</v>
          </cell>
          <cell r="I49">
            <v>2980</v>
          </cell>
        </row>
        <row r="50">
          <cell r="A50" t="str">
            <v>07/01/2019</v>
          </cell>
          <cell r="B50" t="str">
            <v>Johnty Mongan</v>
          </cell>
          <cell r="C50" t="str">
            <v>Johnty Mongan</v>
          </cell>
          <cell r="D50" t="str">
            <v>2-Client Presentation-Await Feedback</v>
          </cell>
          <cell r="E50" t="str">
            <v>Thomas Dudley Limited</v>
          </cell>
          <cell r="F50" t="str">
            <v>Cyber Essentials</v>
          </cell>
          <cell r="G50" t="str">
            <v>Commercial - All Other</v>
          </cell>
          <cell r="H50" t="str">
            <v>31/01/2019</v>
          </cell>
          <cell r="I50">
            <v>2980</v>
          </cell>
        </row>
        <row r="51">
          <cell r="A51" t="str">
            <v>11/01/2019</v>
          </cell>
          <cell r="B51" t="str">
            <v>Johnty Mongan</v>
          </cell>
          <cell r="C51" t="str">
            <v>Johnty Mongan</v>
          </cell>
          <cell r="D51" t="str">
            <v>2-Client Presentation-Await Feedback</v>
          </cell>
          <cell r="E51" t="str">
            <v>CoordSport Ltd</v>
          </cell>
          <cell r="F51" t="str">
            <v>Cyber Essentials</v>
          </cell>
          <cell r="G51" t="str">
            <v>Commercial - All Other</v>
          </cell>
          <cell r="H51" t="str">
            <v>31/01/2019</v>
          </cell>
          <cell r="I51">
            <v>2985</v>
          </cell>
        </row>
        <row r="52">
          <cell r="A52" t="str">
            <v>11/01/2019</v>
          </cell>
          <cell r="B52" t="str">
            <v>Johnty Mongan</v>
          </cell>
          <cell r="C52" t="str">
            <v>Johnty Mongan</v>
          </cell>
          <cell r="D52" t="str">
            <v>1-Met Client,Data Gather,Insurer Market</v>
          </cell>
          <cell r="E52" t="str">
            <v>Darlington Memorial Hospital</v>
          </cell>
          <cell r="F52" t="str">
            <v>Cyber Essentials and Insurance</v>
          </cell>
          <cell r="G52" t="str">
            <v>Healthcare - Institutional</v>
          </cell>
          <cell r="H52" t="str">
            <v>31/01/2019</v>
          </cell>
          <cell r="I52">
            <v>10000</v>
          </cell>
        </row>
        <row r="53">
          <cell r="A53" t="str">
            <v>10/04/2019</v>
          </cell>
          <cell r="B53" t="str">
            <v>Lee Gavin</v>
          </cell>
          <cell r="C53" t="str">
            <v>Lee Gavin</v>
          </cell>
          <cell r="D53" t="str">
            <v>3-Closed Won</v>
          </cell>
          <cell r="E53" t="str">
            <v>Solihull Metropolitan Borough Council</v>
          </cell>
          <cell r="F53" t="str">
            <v>Solihull Metropolitan borough council</v>
          </cell>
          <cell r="G53" t="str">
            <v>Public Sector</v>
          </cell>
          <cell r="H53" t="str">
            <v>01/04/2019</v>
          </cell>
          <cell r="I53">
            <v>13244.54</v>
          </cell>
        </row>
        <row r="54">
          <cell r="A54" t="str">
            <v>11/05/2018</v>
          </cell>
          <cell r="B54" t="str">
            <v>Faye Locke</v>
          </cell>
          <cell r="C54" t="str">
            <v>Lee Gavin</v>
          </cell>
          <cell r="D54" t="str">
            <v>3-Closed Won</v>
          </cell>
          <cell r="E54" t="str">
            <v>Hickstead Estates</v>
          </cell>
          <cell r="F54" t="str">
            <v>Hickstead Estates</v>
          </cell>
          <cell r="G54" t="str">
            <v>Real Estate</v>
          </cell>
          <cell r="H54" t="str">
            <v>02/01/2019</v>
          </cell>
          <cell r="I54">
            <v>17000</v>
          </cell>
        </row>
        <row r="55">
          <cell r="A55" t="str">
            <v>08/01/2019</v>
          </cell>
          <cell r="B55" t="str">
            <v>Faye Locke</v>
          </cell>
          <cell r="C55" t="str">
            <v>Lee Gavin</v>
          </cell>
          <cell r="D55" t="str">
            <v>1-Met Client,Data Gather,Insurer Market</v>
          </cell>
          <cell r="E55" t="str">
            <v>Tayler and Fletcher LLP</v>
          </cell>
          <cell r="F55" t="str">
            <v>Main Portfolio</v>
          </cell>
          <cell r="G55" t="str">
            <v>Real Estate</v>
          </cell>
          <cell r="H55" t="str">
            <v>28/08/2019</v>
          </cell>
          <cell r="I55">
            <v>8500</v>
          </cell>
        </row>
        <row r="56">
          <cell r="A56" t="str">
            <v>08/05/2019</v>
          </cell>
          <cell r="B56" t="str">
            <v>Lee Gavin</v>
          </cell>
          <cell r="C56" t="str">
            <v>Lee Gavin</v>
          </cell>
          <cell r="D56" t="str">
            <v>1-Met Client,Data Gather,Insurer Market</v>
          </cell>
          <cell r="E56" t="str">
            <v>Towler Shaw Roberts</v>
          </cell>
          <cell r="F56" t="str">
            <v>Property Portfolio</v>
          </cell>
          <cell r="G56" t="str">
            <v>Chartered Surveyors</v>
          </cell>
          <cell r="H56" t="str">
            <v>15/07/2019</v>
          </cell>
          <cell r="I56">
            <v>10000</v>
          </cell>
        </row>
        <row r="57">
          <cell r="A57" t="str">
            <v>14/05/2019</v>
          </cell>
          <cell r="B57" t="str">
            <v>Lee Gavin</v>
          </cell>
          <cell r="C57" t="str">
            <v>Lee Gavin</v>
          </cell>
          <cell r="D57" t="str">
            <v>3-Closed Won</v>
          </cell>
          <cell r="E57" t="str">
            <v>Property Services Plus</v>
          </cell>
          <cell r="F57" t="str">
            <v>PSP - new  renewal risks added</v>
          </cell>
          <cell r="G57" t="str">
            <v>Real Estate</v>
          </cell>
          <cell r="H57" t="str">
            <v>31/01/2019</v>
          </cell>
          <cell r="I57">
            <v>3757.31</v>
          </cell>
        </row>
        <row r="58">
          <cell r="A58" t="str">
            <v>14/05/2019</v>
          </cell>
          <cell r="B58" t="str">
            <v>Lee Gavin</v>
          </cell>
          <cell r="C58" t="str">
            <v>Lee Gavin</v>
          </cell>
          <cell r="D58" t="str">
            <v>3-Closed Won</v>
          </cell>
          <cell r="E58" t="str">
            <v>Property Services Plus</v>
          </cell>
          <cell r="F58" t="str">
            <v>property Services Plus additional risks</v>
          </cell>
          <cell r="G58" t="str">
            <v>Real Estate</v>
          </cell>
          <cell r="H58" t="str">
            <v>28/02/2019</v>
          </cell>
          <cell r="I58">
            <v>493.07</v>
          </cell>
        </row>
        <row r="59">
          <cell r="A59" t="str">
            <v>14/05/2019</v>
          </cell>
          <cell r="B59" t="str">
            <v>Lee Gavin</v>
          </cell>
          <cell r="C59" t="str">
            <v>Lee Gavin</v>
          </cell>
          <cell r="D59" t="str">
            <v>3-Closed Won</v>
          </cell>
          <cell r="E59" t="str">
            <v>Property Services Plus</v>
          </cell>
          <cell r="F59" t="str">
            <v>Property Service Plus - additonal risks</v>
          </cell>
          <cell r="G59" t="str">
            <v>Real Estate</v>
          </cell>
          <cell r="H59" t="str">
            <v>30/03/2019</v>
          </cell>
          <cell r="I59">
            <v>636.20000000000005</v>
          </cell>
        </row>
        <row r="60">
          <cell r="A60" t="str">
            <v>14/05/2019</v>
          </cell>
          <cell r="B60" t="str">
            <v>Lee Gavin</v>
          </cell>
          <cell r="C60" t="str">
            <v>Lee Gavin</v>
          </cell>
          <cell r="D60" t="str">
            <v>3-Closed Won</v>
          </cell>
          <cell r="E60" t="str">
            <v>Alltrust SIPP Limited as Trustees of the Alltrust SIPP - J Regan ISS0975</v>
          </cell>
          <cell r="F60" t="str">
            <v>Pension risk added - Wright Hassall lead</v>
          </cell>
          <cell r="G60" t="str">
            <v>Financial Institutions; Real Estate</v>
          </cell>
          <cell r="H60" t="str">
            <v>11/03/2019</v>
          </cell>
          <cell r="I60">
            <v>869.84</v>
          </cell>
        </row>
        <row r="61">
          <cell r="A61" t="str">
            <v>14/05/2019</v>
          </cell>
          <cell r="B61" t="str">
            <v>Lee Gavin</v>
          </cell>
          <cell r="C61" t="str">
            <v>Lee Gavin</v>
          </cell>
          <cell r="D61" t="str">
            <v>3-Closed Won</v>
          </cell>
          <cell r="E61" t="str">
            <v>Property Services Plus</v>
          </cell>
          <cell r="F61" t="str">
            <v>Properety Services plus some more D&amp;O</v>
          </cell>
          <cell r="G61" t="str">
            <v>Real Estate</v>
          </cell>
          <cell r="H61" t="str">
            <v>30/05/2019</v>
          </cell>
          <cell r="I61">
            <v>157.52000000000001</v>
          </cell>
        </row>
        <row r="62">
          <cell r="A62" t="str">
            <v>14/05/2019</v>
          </cell>
          <cell r="B62" t="str">
            <v>Lee Gavin</v>
          </cell>
          <cell r="C62" t="str">
            <v>Lee Gavin</v>
          </cell>
          <cell r="D62" t="str">
            <v>3-Closed Won</v>
          </cell>
          <cell r="E62" t="str">
            <v>Property Services Plus</v>
          </cell>
          <cell r="F62" t="str">
            <v>Property Service Plus</v>
          </cell>
          <cell r="G62" t="str">
            <v>Real Estate</v>
          </cell>
          <cell r="H62" t="str">
            <v>30/05/2019</v>
          </cell>
          <cell r="I62">
            <v>3592.04</v>
          </cell>
        </row>
        <row r="63">
          <cell r="A63" t="str">
            <v>14/05/2019</v>
          </cell>
          <cell r="B63" t="str">
            <v>Lee Gavin</v>
          </cell>
          <cell r="C63" t="str">
            <v>Lee Gavin</v>
          </cell>
          <cell r="D63" t="str">
            <v>3-Closed Won</v>
          </cell>
          <cell r="E63" t="str">
            <v>Legal Indemnities</v>
          </cell>
          <cell r="F63" t="str">
            <v>Various Legal Indemnity cases Jan - May</v>
          </cell>
          <cell r="G63" t="str">
            <v>Law Firms</v>
          </cell>
          <cell r="H63" t="str">
            <v>30/05/2019</v>
          </cell>
          <cell r="I63">
            <v>1059.5899999999999</v>
          </cell>
        </row>
        <row r="64">
          <cell r="A64" t="str">
            <v>14/05/2019</v>
          </cell>
          <cell r="B64" t="str">
            <v>Lee Gavin</v>
          </cell>
          <cell r="C64" t="str">
            <v>Lee Gavin</v>
          </cell>
          <cell r="D64" t="str">
            <v>3-Closed Won</v>
          </cell>
          <cell r="E64" t="str">
            <v>Property Services Plus</v>
          </cell>
          <cell r="F64" t="str">
            <v>Property Service Plus - renewal</v>
          </cell>
          <cell r="G64" t="str">
            <v>Real Estate</v>
          </cell>
          <cell r="H64" t="str">
            <v>30/08/2019</v>
          </cell>
          <cell r="I64">
            <v>1096.33</v>
          </cell>
        </row>
        <row r="65">
          <cell r="A65" t="str">
            <v>14/05/2019</v>
          </cell>
          <cell r="B65" t="str">
            <v>Lee Gavin</v>
          </cell>
          <cell r="C65" t="str">
            <v>Lee Gavin</v>
          </cell>
          <cell r="D65" t="str">
            <v>3-Closed Won</v>
          </cell>
          <cell r="E65" t="str">
            <v>Property Services Plus</v>
          </cell>
          <cell r="F65" t="str">
            <v>Property Services Plus - renewal addition</v>
          </cell>
          <cell r="G65" t="str">
            <v>Real Estate</v>
          </cell>
          <cell r="H65" t="str">
            <v>30/10/2019</v>
          </cell>
          <cell r="I65">
            <v>1034.44</v>
          </cell>
        </row>
        <row r="66">
          <cell r="A66" t="str">
            <v>20/06/2018</v>
          </cell>
          <cell r="B66" t="str">
            <v>Amanda Bishop</v>
          </cell>
          <cell r="C66" t="str">
            <v>Lee Gavin</v>
          </cell>
          <cell r="D66" t="str">
            <v>3-Closed Won</v>
          </cell>
          <cell r="E66" t="str">
            <v>Jordans Village</v>
          </cell>
          <cell r="F66" t="str">
            <v>Jordans Village-</v>
          </cell>
          <cell r="G66" t="str">
            <v>Real Estate</v>
          </cell>
          <cell r="H66" t="str">
            <v>17/01/2019</v>
          </cell>
          <cell r="I66">
            <v>5200</v>
          </cell>
        </row>
        <row r="67">
          <cell r="A67" t="str">
            <v>10/04/2019</v>
          </cell>
          <cell r="B67" t="str">
            <v>Vicky Knight</v>
          </cell>
          <cell r="C67" t="str">
            <v>Richard Grosvenor</v>
          </cell>
          <cell r="D67" t="str">
            <v>1-Met Client,Data Gather,Insurer Market</v>
          </cell>
          <cell r="E67" t="str">
            <v>F Ball &amp; Co Ltd</v>
          </cell>
          <cell r="F67" t="str">
            <v>Meeting 09/05/19</v>
          </cell>
          <cell r="G67" t="str">
            <v>Manufacturing</v>
          </cell>
          <cell r="H67" t="str">
            <v>31/12/2019</v>
          </cell>
          <cell r="I67">
            <v>20000</v>
          </cell>
        </row>
        <row r="68">
          <cell r="A68" t="str">
            <v>20/03/2019</v>
          </cell>
          <cell r="B68" t="str">
            <v>Richard Grosvenor</v>
          </cell>
          <cell r="C68" t="str">
            <v>Richard Grosvenor</v>
          </cell>
          <cell r="D68" t="str">
            <v>3-Closed Won</v>
          </cell>
          <cell r="E68" t="str">
            <v>Lawfield Contracts Ltd</v>
          </cell>
          <cell r="F68" t="str">
            <v>new business 2019</v>
          </cell>
          <cell r="G68" t="str">
            <v>Construction</v>
          </cell>
          <cell r="H68" t="str">
            <v>11/03/2019</v>
          </cell>
          <cell r="I68">
            <v>1259.1400000000001</v>
          </cell>
        </row>
        <row r="69">
          <cell r="A69" t="str">
            <v>27/03/2019</v>
          </cell>
          <cell r="B69" t="str">
            <v>Vicky Knight</v>
          </cell>
          <cell r="C69" t="str">
            <v>Richard Grosvenor</v>
          </cell>
          <cell r="D69" t="str">
            <v>2-Client Presentation-Await Feedback</v>
          </cell>
          <cell r="E69" t="str">
            <v>William Hackett Chains Ltd</v>
          </cell>
          <cell r="F69" t="str">
            <v>First Meeting 09/04/19</v>
          </cell>
          <cell r="G69" t="str">
            <v>Manufacturing</v>
          </cell>
          <cell r="H69" t="str">
            <v>05/08/2019</v>
          </cell>
          <cell r="I69">
            <v>5000</v>
          </cell>
        </row>
        <row r="70">
          <cell r="A70" t="str">
            <v>01/02/2019</v>
          </cell>
          <cell r="B70" t="str">
            <v>Richard Grosvenor</v>
          </cell>
          <cell r="C70" t="str">
            <v>Richard Grosvenor</v>
          </cell>
          <cell r="D70" t="str">
            <v>3-Closed Won</v>
          </cell>
          <cell r="E70" t="str">
            <v>police mutual</v>
          </cell>
          <cell r="F70" t="str">
            <v>commercial covers</v>
          </cell>
          <cell r="G70" t="str">
            <v>Commercial - All Other</v>
          </cell>
          <cell r="H70" t="str">
            <v>28/02/2019</v>
          </cell>
          <cell r="I70" t="e">
            <v>#VALUE!</v>
          </cell>
        </row>
        <row r="71">
          <cell r="A71" t="str">
            <v>08/05/2019</v>
          </cell>
          <cell r="B71" t="str">
            <v>Richard Grosvenor</v>
          </cell>
          <cell r="C71" t="str">
            <v>Richard Grosvenor</v>
          </cell>
          <cell r="D71" t="str">
            <v>3-Closed Won</v>
          </cell>
          <cell r="E71" t="str">
            <v>Molls Meats Ltd</v>
          </cell>
          <cell r="F71" t="str">
            <v>new business 2019</v>
          </cell>
          <cell r="G71" t="str">
            <v>Food &amp; Agribusiness</v>
          </cell>
          <cell r="H71" t="str">
            <v>31/03/2019</v>
          </cell>
          <cell r="I71">
            <v>4417</v>
          </cell>
        </row>
        <row r="72">
          <cell r="A72" t="str">
            <v>23/05/2019</v>
          </cell>
          <cell r="B72" t="str">
            <v>Vicky Knight</v>
          </cell>
          <cell r="C72" t="str">
            <v>Richard Grosvenor</v>
          </cell>
          <cell r="D72" t="str">
            <v>1-Met Client,Data Gather,Insurer Market</v>
          </cell>
          <cell r="E72" t="str">
            <v>R &amp; R W Bartlett Ltd</v>
          </cell>
          <cell r="F72" t="str">
            <v>Meeting 10/07/19</v>
          </cell>
          <cell r="G72" t="str">
            <v>Food &amp; Agribusiness</v>
          </cell>
          <cell r="H72" t="str">
            <v>25/11/2019</v>
          </cell>
          <cell r="I72">
            <v>10000</v>
          </cell>
        </row>
        <row r="73">
          <cell r="A73" t="str">
            <v>05/06/2019</v>
          </cell>
          <cell r="B73" t="str">
            <v>Richard Grosvenor</v>
          </cell>
          <cell r="C73" t="str">
            <v>Richard Grosvenor</v>
          </cell>
          <cell r="D73" t="str">
            <v>2-Client Presentation-Await Feedback</v>
          </cell>
          <cell r="E73" t="str">
            <v>Luckmans Duckett Parker</v>
          </cell>
          <cell r="F73" t="str">
            <v>New business 2019</v>
          </cell>
          <cell r="G73" t="str">
            <v>Financial Institutions</v>
          </cell>
          <cell r="H73" t="str">
            <v>08/06/2019</v>
          </cell>
          <cell r="I73">
            <v>2000</v>
          </cell>
        </row>
        <row r="74">
          <cell r="A74" t="str">
            <v>17/06/2019</v>
          </cell>
          <cell r="B74" t="str">
            <v>Richard Grosvenor</v>
          </cell>
          <cell r="C74" t="str">
            <v>Richard Grosvenor</v>
          </cell>
          <cell r="D74" t="str">
            <v>1-Met Client,Data Gather,Insurer Market</v>
          </cell>
          <cell r="E74" t="str">
            <v>ADI Shuttle Group, LLC</v>
          </cell>
          <cell r="F74" t="str">
            <v>new business meeting</v>
          </cell>
          <cell r="G74" t="str">
            <v/>
          </cell>
          <cell r="H74" t="str">
            <v>31/12/2019</v>
          </cell>
          <cell r="I74">
            <v>30000</v>
          </cell>
        </row>
        <row r="75">
          <cell r="A75" t="str">
            <v>17/06/2019</v>
          </cell>
          <cell r="B75" t="str">
            <v>Richard Grosvenor</v>
          </cell>
          <cell r="C75" t="str">
            <v>Richard Grosvenor</v>
          </cell>
          <cell r="D75" t="str">
            <v>1-Met Client,Data Gather,Insurer Market</v>
          </cell>
          <cell r="E75" t="str">
            <v>J A Burke Construction Ltd</v>
          </cell>
          <cell r="F75" t="str">
            <v>new business 2019</v>
          </cell>
          <cell r="G75" t="str">
            <v>Construction</v>
          </cell>
          <cell r="H75" t="str">
            <v>31/07/2019</v>
          </cell>
          <cell r="I75">
            <v>10000</v>
          </cell>
        </row>
        <row r="76">
          <cell r="A76" t="str">
            <v>17/06/2019</v>
          </cell>
          <cell r="B76" t="str">
            <v>Richard Grosvenor</v>
          </cell>
          <cell r="C76" t="str">
            <v>Richard Grosvenor</v>
          </cell>
          <cell r="D76" t="str">
            <v>1-Met Client,Data Gather,Insurer Market</v>
          </cell>
          <cell r="E76" t="str">
            <v>J G Woodcock Construction Ltd</v>
          </cell>
          <cell r="F76" t="str">
            <v>New business 2019</v>
          </cell>
          <cell r="G76" t="str">
            <v>Construction</v>
          </cell>
          <cell r="H76" t="str">
            <v>01/10/2019</v>
          </cell>
          <cell r="I76">
            <v>8000</v>
          </cell>
        </row>
        <row r="77">
          <cell r="A77" t="str">
            <v>17/06/2019</v>
          </cell>
          <cell r="B77" t="str">
            <v>Richard Grosvenor</v>
          </cell>
          <cell r="C77" t="str">
            <v>Richard Grosvenor</v>
          </cell>
          <cell r="D77" t="str">
            <v>1-Met Client,Data Gather,Insurer Market</v>
          </cell>
          <cell r="E77" t="str">
            <v>Frederick Cooper (Birmingham) Ltd</v>
          </cell>
          <cell r="F77" t="str">
            <v>New business 2019</v>
          </cell>
          <cell r="G77" t="str">
            <v>Manufacturing</v>
          </cell>
          <cell r="H77" t="str">
            <v>30/09/2019</v>
          </cell>
          <cell r="I77">
            <v>7000</v>
          </cell>
        </row>
        <row r="78">
          <cell r="A78" t="str">
            <v>01/02/2019</v>
          </cell>
          <cell r="B78" t="str">
            <v>Richard Grosvenor</v>
          </cell>
          <cell r="C78" t="str">
            <v>Richard Grosvenor</v>
          </cell>
          <cell r="D78" t="str">
            <v>3-Closed Won</v>
          </cell>
          <cell r="E78" t="str">
            <v>police mutual</v>
          </cell>
          <cell r="F78" t="str">
            <v>commercial covers</v>
          </cell>
          <cell r="G78" t="str">
            <v>Commercial - All Other</v>
          </cell>
          <cell r="H78" t="str">
            <v>28/02/2019</v>
          </cell>
          <cell r="I78" t="e">
            <v>#VALUE!</v>
          </cell>
        </row>
        <row r="79">
          <cell r="A79" t="str">
            <v>21/06/2019</v>
          </cell>
          <cell r="B79" t="str">
            <v>Richard Grosvenor</v>
          </cell>
          <cell r="C79" t="str">
            <v>Richard Grosvenor</v>
          </cell>
          <cell r="D79" t="str">
            <v>1-Met Client,Data Gather,Insurer Market</v>
          </cell>
          <cell r="E79" t="str">
            <v>Adi Group Ltd</v>
          </cell>
          <cell r="F79" t="str">
            <v>new business</v>
          </cell>
          <cell r="G79" t="str">
            <v>Finance</v>
          </cell>
          <cell r="H79" t="str">
            <v>31/12/2019</v>
          </cell>
          <cell r="I79">
            <v>25000</v>
          </cell>
        </row>
        <row r="80">
          <cell r="A80" t="str">
            <v>04/07/2017</v>
          </cell>
          <cell r="B80" t="str">
            <v>Vicky Knight</v>
          </cell>
          <cell r="C80" t="str">
            <v>Richard Grosvenor</v>
          </cell>
          <cell r="D80" t="str">
            <v>1-Met Client,Data Gather,Insurer Market</v>
          </cell>
          <cell r="E80" t="str">
            <v>NS Clarke Transport Limited</v>
          </cell>
          <cell r="F80" t="str">
            <v>Review Opportunity 2017</v>
          </cell>
          <cell r="G80" t="str">
            <v>Transportation</v>
          </cell>
          <cell r="H80" t="str">
            <v>01/12/2019</v>
          </cell>
          <cell r="I80">
            <v>10000</v>
          </cell>
        </row>
        <row r="81">
          <cell r="A81" t="str">
            <v>31/08/2017</v>
          </cell>
          <cell r="B81" t="str">
            <v>Vicky Knight</v>
          </cell>
          <cell r="C81" t="str">
            <v>Richard Grosvenor</v>
          </cell>
          <cell r="D81" t="str">
            <v>3-Closed Won</v>
          </cell>
          <cell r="E81" t="str">
            <v>Hepworth Fabrication</v>
          </cell>
          <cell r="F81" t="str">
            <v>2nd meeting tele 10/10/17</v>
          </cell>
          <cell r="G81" t="str">
            <v>Manufacturing</v>
          </cell>
          <cell r="H81" t="str">
            <v>30/04/2019</v>
          </cell>
          <cell r="I81">
            <v>17700</v>
          </cell>
        </row>
        <row r="82">
          <cell r="A82" t="str">
            <v>19/09/2017</v>
          </cell>
          <cell r="B82" t="str">
            <v>Vicky Knight</v>
          </cell>
          <cell r="C82" t="str">
            <v>Richard Grosvenor</v>
          </cell>
          <cell r="D82" t="str">
            <v>3-Closed Won</v>
          </cell>
          <cell r="E82" t="str">
            <v>Vacuum Furnace Engineering Ltd</v>
          </cell>
          <cell r="F82" t="str">
            <v>First Meeting Tele 18/10/17</v>
          </cell>
          <cell r="G82" t="str">
            <v>Manufacturing</v>
          </cell>
          <cell r="H82" t="str">
            <v>01/01/2019</v>
          </cell>
          <cell r="I82">
            <v>16000</v>
          </cell>
        </row>
        <row r="83">
          <cell r="A83" t="str">
            <v>14/11/2017</v>
          </cell>
          <cell r="B83" t="str">
            <v>Richard Grosvenor</v>
          </cell>
          <cell r="C83" t="str">
            <v>Richard Grosvenor</v>
          </cell>
          <cell r="D83" t="str">
            <v>1-Met Client,Data Gather,Insurer Market</v>
          </cell>
          <cell r="E83" t="str">
            <v>Thermoseal</v>
          </cell>
          <cell r="F83" t="str">
            <v>new business 2018</v>
          </cell>
          <cell r="G83" t="str">
            <v>Manufacturing</v>
          </cell>
          <cell r="H83" t="str">
            <v>15/10/2019</v>
          </cell>
          <cell r="I83">
            <v>5000</v>
          </cell>
        </row>
        <row r="84">
          <cell r="A84" t="str">
            <v>27/03/2018</v>
          </cell>
          <cell r="B84" t="str">
            <v>Vicky Knight</v>
          </cell>
          <cell r="C84" t="str">
            <v>Richard Grosvenor</v>
          </cell>
          <cell r="D84" t="str">
            <v>1-Met Client,Data Gather,Insurer Market</v>
          </cell>
          <cell r="E84" t="str">
            <v>Purity Brewing Co Limited</v>
          </cell>
          <cell r="F84" t="str">
            <v>First Meeting 19/06/18</v>
          </cell>
          <cell r="G84" t="str">
            <v>Food &amp; Agribusiness</v>
          </cell>
          <cell r="H84" t="str">
            <v>01/09/2019</v>
          </cell>
          <cell r="I84">
            <v>8000</v>
          </cell>
        </row>
        <row r="85">
          <cell r="A85" t="str">
            <v>12/06/2018</v>
          </cell>
          <cell r="B85" t="str">
            <v>Vicky Knight</v>
          </cell>
          <cell r="C85" t="str">
            <v>Richard Grosvenor</v>
          </cell>
          <cell r="D85" t="str">
            <v>1-Met Client,Data Gather,Insurer Market</v>
          </cell>
          <cell r="E85" t="str">
            <v>Brockhouse Group Ltd</v>
          </cell>
          <cell r="F85" t="str">
            <v>Meeting 01/08/18</v>
          </cell>
          <cell r="G85" t="str">
            <v>Manufacturing</v>
          </cell>
          <cell r="H85" t="str">
            <v>01/12/2019</v>
          </cell>
          <cell r="I85">
            <v>7500</v>
          </cell>
        </row>
        <row r="86">
          <cell r="A86" t="str">
            <v>13/07/2018</v>
          </cell>
          <cell r="B86" t="str">
            <v>Vicky Knight</v>
          </cell>
          <cell r="C86" t="str">
            <v>Richard Grosvenor</v>
          </cell>
          <cell r="D86" t="str">
            <v>1-Met Client,Data Gather,Insurer Market</v>
          </cell>
          <cell r="E86" t="str">
            <v>Vanguard Foundry Ltd</v>
          </cell>
          <cell r="F86" t="str">
            <v>First Meeting 22/08/18</v>
          </cell>
          <cell r="G86" t="str">
            <v>Manufacturing</v>
          </cell>
          <cell r="H86" t="str">
            <v>01/11/2019</v>
          </cell>
          <cell r="I86">
            <v>25000</v>
          </cell>
        </row>
        <row r="87">
          <cell r="A87" t="str">
            <v>06/03/2019</v>
          </cell>
          <cell r="B87" t="str">
            <v>Vicky Knight</v>
          </cell>
          <cell r="C87" t="str">
            <v>Richard Grosvenor</v>
          </cell>
          <cell r="D87" t="str">
            <v>1-Met Client,Data Gather,Insurer Market</v>
          </cell>
          <cell r="E87" t="str">
            <v>Salop Leisure Holdings Ltd.</v>
          </cell>
          <cell r="F87" t="str">
            <v>First Meeting 04/06/19</v>
          </cell>
          <cell r="G87" t="str">
            <v>Retail</v>
          </cell>
          <cell r="H87" t="str">
            <v>01/11/2019</v>
          </cell>
          <cell r="I87">
            <v>20000</v>
          </cell>
        </row>
        <row r="88">
          <cell r="A88" t="str">
            <v>14/03/2019</v>
          </cell>
          <cell r="B88" t="str">
            <v>Vicky Knight</v>
          </cell>
          <cell r="C88" t="str">
            <v>Richard Grosvenor</v>
          </cell>
          <cell r="D88" t="str">
            <v>1-Met Client,Data Gather,Insurer Market</v>
          </cell>
          <cell r="E88" t="str">
            <v>Lake Chemical &amp; Minerals Ltd</v>
          </cell>
          <cell r="F88" t="str">
            <v>Meeting 21/05/19</v>
          </cell>
          <cell r="G88" t="str">
            <v>Commercial - All Other</v>
          </cell>
          <cell r="H88" t="str">
            <v>05/08/2019</v>
          </cell>
          <cell r="I88">
            <v>10000</v>
          </cell>
        </row>
        <row r="89">
          <cell r="A89" t="str">
            <v>01/02/2019</v>
          </cell>
          <cell r="B89" t="str">
            <v>Richard Grosvenor</v>
          </cell>
          <cell r="C89" t="str">
            <v>Richard Grosvenor</v>
          </cell>
          <cell r="D89" t="str">
            <v>3-Closed Won</v>
          </cell>
          <cell r="E89" t="str">
            <v>police mutual</v>
          </cell>
          <cell r="F89" t="str">
            <v>commercial covers</v>
          </cell>
          <cell r="G89" t="str">
            <v>Commercial - All Other</v>
          </cell>
          <cell r="H89" t="str">
            <v>28/02/2019</v>
          </cell>
          <cell r="I89" t="e">
            <v>#VALUE!</v>
          </cell>
        </row>
        <row r="90">
          <cell r="A90" t="str">
            <v>01/02/2019</v>
          </cell>
          <cell r="B90" t="str">
            <v>Richard Grosvenor</v>
          </cell>
          <cell r="C90" t="str">
            <v>Richard Grosvenor</v>
          </cell>
          <cell r="D90" t="str">
            <v>3-Closed Won</v>
          </cell>
          <cell r="E90" t="str">
            <v>police mutual</v>
          </cell>
          <cell r="F90" t="str">
            <v>commercial covers</v>
          </cell>
          <cell r="G90" t="str">
            <v>Commercial - All Other</v>
          </cell>
          <cell r="H90" t="str">
            <v>28/02/2019</v>
          </cell>
          <cell r="I90">
            <v>15000</v>
          </cell>
        </row>
        <row r="91">
          <cell r="A91" t="str">
            <v>02/01/2019</v>
          </cell>
          <cell r="B91" t="str">
            <v>Richard Grosvenor</v>
          </cell>
          <cell r="C91" t="str">
            <v>Richard Grosvenor</v>
          </cell>
          <cell r="D91" t="str">
            <v>3-Closed Won</v>
          </cell>
          <cell r="E91" t="str">
            <v>Elliott Nash Limited</v>
          </cell>
          <cell r="F91" t="str">
            <v>property owners</v>
          </cell>
          <cell r="G91" t="str">
            <v>Unclassified/Commercial</v>
          </cell>
          <cell r="H91" t="str">
            <v>01/07/2019</v>
          </cell>
          <cell r="I91">
            <v>523.19000000000005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854A1F-D7EB-48EB-A86F-C57CB68EF871}" name="Table2" displayName="Table2" ref="B6:I23" totalsRowShown="0" headerRowDxfId="12" headerRowBorderDxfId="14" tableBorderDxfId="15">
  <autoFilter ref="B6:I23" xr:uid="{D8854A1F-D7EB-48EB-A86F-C57CB68EF871}"/>
  <tableColumns count="8">
    <tableColumn id="1" xr3:uid="{3243041D-BF85-4F3A-BCC7-870B350C8B74}" name="Region"/>
    <tableColumn id="2" xr3:uid="{5AF0752C-7660-45F5-AE58-F951C1EC2E99}" name="Company "/>
    <tableColumn id="3" xr3:uid="{7603ABB7-E064-4082-8597-742DADCA031A}" name="Client name"/>
    <tableColumn id="4" xr3:uid="{EDDED502-FEBE-4631-84FC-32BE7773D6E9}" name="Actuals" dataDxfId="13" dataCellStyle="Comma"/>
    <tableColumn id="5" xr3:uid="{92655971-AB97-4540-AAE5-354A5E9D8D95}" name="Clean">
      <calculatedColumnFormula>TRIM(D7:D23)</calculatedColumnFormula>
    </tableColumn>
    <tableColumn id="6" xr3:uid="{35546BC9-771F-4238-9BB5-3792F117D24A}" name="Combine">
      <calculatedColumnFormula>CONCATENATE(C7," ",D7)</calculatedColumnFormula>
    </tableColumn>
    <tableColumn id="7" xr3:uid="{C5121D06-E882-4670-9A27-D3A27CDA3DF3}" name="Data"/>
    <tableColumn id="8" xr3:uid="{E009A9F6-AD51-4D9C-81B2-EA8A23E520AF}" name="Actual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A558C-72CA-42BF-BD6B-B218DD0B8F72}" name="Table25" displayName="Table25" ref="A1:H18" totalsRowShown="0" headerRowDxfId="11" headerRowBorderDxfId="9" tableBorderDxfId="10">
  <autoFilter ref="A1:H18" xr:uid="{2D8A558C-72CA-42BF-BD6B-B218DD0B8F72}"/>
  <tableColumns count="8">
    <tableColumn id="1" xr3:uid="{313A755A-0960-46AE-9A03-D63EF377B6DC}" name="Region"/>
    <tableColumn id="2" xr3:uid="{3EC49FB0-4E60-4C12-9D30-32EE663320BE}" name="Company "/>
    <tableColumn id="3" xr3:uid="{C7F33BDC-3CA0-4C30-9A7E-0E77D6A92D97}" name="Client name"/>
    <tableColumn id="4" xr3:uid="{2006417D-CFC7-4099-9147-BF2DD7DC6782}" name="Actuals" dataDxfId="8" dataCellStyle="Comma"/>
    <tableColumn id="5" xr3:uid="{2099540A-D65C-4242-9E8E-77190B15EEBA}" name="Clean">
      <calculatedColumnFormula>TRIM(C2:C18)</calculatedColumnFormula>
    </tableColumn>
    <tableColumn id="6" xr3:uid="{E91AFDC4-F92E-44FA-8E93-AEDA2D8F599D}" name="Combine">
      <calculatedColumnFormula>CONCATENATE(B2," ",C2)</calculatedColumnFormula>
    </tableColumn>
    <tableColumn id="7" xr3:uid="{A7E7869F-9515-4B1F-BD22-CB0FDE134029}" name="Data"/>
    <tableColumn id="8" xr3:uid="{9EDDF72D-4A33-4D05-B94E-B2D65AB0A759}" name="Actuals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H181" totalsRowShown="0" headerRowDxfId="31" dataDxfId="29" headerRowBorderDxfId="30" tableBorderDxfId="28" totalsRowBorderDxfId="27" headerRowCellStyle="Normal 2" dataCellStyle="Normal 2">
  <tableColumns count="8">
    <tableColumn id="1" xr3:uid="{00000000-0010-0000-0000-000001000000}" name="Date" dataDxfId="26" dataCellStyle="Normal 2"/>
    <tableColumn id="3" xr3:uid="{00000000-0010-0000-0000-000003000000}" name="Primary Producer" dataDxfId="25" dataCellStyle="Normal 2"/>
    <tableColumn id="4" xr3:uid="{00000000-0010-0000-0000-000004000000}" name="Stage Name" dataDxfId="24" dataCellStyle="Normal 2"/>
    <tableColumn id="5" xr3:uid="{00000000-0010-0000-0000-000005000000}" name="Account Name" dataDxfId="23" dataCellStyle="Normal 2"/>
    <tableColumn id="6" xr3:uid="{00000000-0010-0000-0000-000006000000}" name="Opportunity Name" dataDxfId="22" dataCellStyle="Normal 2"/>
    <tableColumn id="7" xr3:uid="{00000000-0010-0000-0000-000007000000}" name="Niche Affiliations" dataDxfId="21" dataCellStyle="Normal 2"/>
    <tableColumn id="8" xr3:uid="{00000000-0010-0000-0000-000008000000}" name="Expected Decision Date" dataDxfId="20" dataCellStyle="Normal 2"/>
    <tableColumn id="9" xr3:uid="{00000000-0010-0000-0000-000009000000}" name="Annual Revenue" dataDxfId="19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EFC1B4-CA96-40C4-8D08-7D5173E1A580}" name="Accounts7" displayName="Accounts7" ref="A1:C78" totalsRowShown="0">
  <autoFilter ref="A1:C78" xr:uid="{95EFC1B4-CA96-40C4-8D08-7D5173E1A580}"/>
  <tableColumns count="3">
    <tableColumn id="1" xr3:uid="{EEAD735C-99BC-4C4C-8144-611C4EF463C6}" name="Account Name" dataDxfId="18" dataCellStyle="Normal 2"/>
    <tableColumn id="2" xr3:uid="{11F24649-FCE1-4896-86C8-7CD1FC055A70}" name="Acct ID"/>
    <tableColumn id="3" xr3:uid="{92324EB4-E262-4192-9ECA-8925AC221E62}" name="Primary Off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178A19-FB4E-4A22-9B87-E8D305B6CDDD}" name="Producer6" displayName="Producer6" ref="A1:B6" totalsRowShown="0" tableBorderDxfId="17">
  <autoFilter ref="A1:B6" xr:uid="{34178A19-FB4E-4A22-9B87-E8D305B6CDDD}"/>
  <tableColumns count="2">
    <tableColumn id="1" xr3:uid="{1AEA64A9-B3A7-4FAF-899E-B1934DA88D33}" name="Primary Producer" dataDxfId="16" dataCellStyle="Normal 2"/>
    <tableColumn id="2" xr3:uid="{22FA368E-DB65-4F1D-8E9A-F9B7BE6201B6}" name="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showGridLines="0" zoomScaleNormal="100" workbookViewId="0">
      <pane ySplit="15" topLeftCell="A16" activePane="bottomLeft" state="frozen"/>
      <selection pane="bottomLeft" activeCell="J4" sqref="J4:J13"/>
    </sheetView>
  </sheetViews>
  <sheetFormatPr defaultRowHeight="14.4" x14ac:dyDescent="0.3"/>
  <cols>
    <col min="3" max="3" width="19.6640625" customWidth="1"/>
    <col min="4" max="4" width="18.6640625" bestFit="1" customWidth="1"/>
    <col min="5" max="5" width="20.33203125" customWidth="1"/>
    <col min="6" max="6" width="39.5546875" bestFit="1" customWidth="1"/>
    <col min="7" max="7" width="43.44140625" customWidth="1"/>
    <col min="8" max="8" width="19" customWidth="1"/>
    <col min="9" max="9" width="34.44140625" hidden="1" customWidth="1"/>
    <col min="10" max="10" width="26.44140625" customWidth="1"/>
    <col min="11" max="11" width="27.88671875" customWidth="1"/>
    <col min="13" max="13" width="20.33203125" customWidth="1"/>
    <col min="18" max="18" width="15.33203125" customWidth="1"/>
    <col min="20" max="20" width="15.33203125" customWidth="1"/>
  </cols>
  <sheetData>
    <row r="2" spans="3:11" x14ac:dyDescent="0.3">
      <c r="C2" s="30" t="s">
        <v>349</v>
      </c>
      <c r="D2" s="30"/>
      <c r="E2" s="30"/>
      <c r="F2" s="30"/>
      <c r="G2" s="30"/>
      <c r="H2" s="30"/>
      <c r="I2" s="30"/>
      <c r="J2" s="30"/>
      <c r="K2" s="30"/>
    </row>
    <row r="3" spans="3:11" x14ac:dyDescent="0.3">
      <c r="C3" s="2"/>
      <c r="D3" s="2"/>
      <c r="E3" s="2"/>
      <c r="F3" s="2"/>
      <c r="G3" s="2"/>
      <c r="H3" s="2"/>
      <c r="I3" s="2"/>
      <c r="J3" s="2"/>
      <c r="K3" s="2"/>
    </row>
    <row r="4" spans="3:11" x14ac:dyDescent="0.3">
      <c r="C4" s="15" t="s">
        <v>345</v>
      </c>
      <c r="D4" s="15"/>
      <c r="E4" s="15"/>
      <c r="F4" s="15"/>
      <c r="G4" s="15"/>
      <c r="H4" s="15"/>
      <c r="I4" s="15"/>
      <c r="J4" s="3"/>
      <c r="K4" s="3"/>
    </row>
    <row r="5" spans="3:11" x14ac:dyDescent="0.3">
      <c r="C5" s="31" t="s">
        <v>348</v>
      </c>
      <c r="D5" s="31"/>
      <c r="E5" s="31"/>
      <c r="F5" s="31"/>
      <c r="G5" s="31"/>
      <c r="H5" s="31"/>
      <c r="I5" s="15"/>
      <c r="J5" s="3"/>
      <c r="K5" s="3"/>
    </row>
    <row r="6" spans="3:11" x14ac:dyDescent="0.3">
      <c r="C6" s="15" t="s">
        <v>353</v>
      </c>
      <c r="D6" s="15"/>
      <c r="E6" s="15"/>
      <c r="F6" s="15"/>
      <c r="G6" s="15"/>
      <c r="H6" s="15"/>
      <c r="I6" s="15"/>
      <c r="J6" s="3"/>
      <c r="K6" s="3"/>
    </row>
    <row r="7" spans="3:11" x14ac:dyDescent="0.3">
      <c r="C7" s="15" t="s">
        <v>261</v>
      </c>
      <c r="D7" s="15"/>
      <c r="E7" s="15"/>
      <c r="F7" s="15"/>
      <c r="G7" s="15"/>
      <c r="H7" s="15"/>
      <c r="I7" s="15"/>
      <c r="J7" s="3"/>
      <c r="K7" s="3"/>
    </row>
    <row r="8" spans="3:11" x14ac:dyDescent="0.3">
      <c r="C8" s="15" t="s">
        <v>346</v>
      </c>
      <c r="D8" s="15"/>
      <c r="E8" s="15"/>
      <c r="F8" s="15"/>
      <c r="G8" s="15"/>
      <c r="H8" s="15"/>
      <c r="I8" s="15"/>
      <c r="J8" s="3"/>
      <c r="K8" s="3"/>
    </row>
    <row r="9" spans="3:11" x14ac:dyDescent="0.3">
      <c r="C9" s="15" t="s">
        <v>264</v>
      </c>
      <c r="D9" s="15"/>
      <c r="E9" s="15"/>
      <c r="F9" s="15"/>
      <c r="G9" s="15"/>
      <c r="H9" s="15"/>
      <c r="I9" s="15"/>
      <c r="J9" s="3"/>
      <c r="K9" s="3"/>
    </row>
    <row r="10" spans="3:11" x14ac:dyDescent="0.3">
      <c r="C10" s="15" t="s">
        <v>263</v>
      </c>
      <c r="D10" s="15"/>
      <c r="E10" s="15"/>
      <c r="F10" s="15"/>
      <c r="G10" s="15"/>
      <c r="H10" s="15"/>
      <c r="I10" s="15"/>
      <c r="J10" s="3"/>
      <c r="K10" s="3"/>
    </row>
    <row r="11" spans="3:11" ht="33.75" customHeight="1" x14ac:dyDescent="0.3">
      <c r="C11" s="31" t="s">
        <v>347</v>
      </c>
      <c r="D11" s="31"/>
      <c r="E11" s="31"/>
      <c r="F11" s="31"/>
      <c r="G11" s="31"/>
      <c r="H11" s="31"/>
      <c r="I11" s="31"/>
      <c r="J11" s="3"/>
      <c r="K11" s="3"/>
    </row>
    <row r="12" spans="3:11" x14ac:dyDescent="0.3">
      <c r="C12" s="15" t="s">
        <v>350</v>
      </c>
      <c r="D12" s="15"/>
      <c r="E12" s="15"/>
      <c r="F12" s="15"/>
      <c r="G12" s="15"/>
      <c r="H12" s="15"/>
      <c r="I12" s="15"/>
      <c r="J12" s="3"/>
      <c r="K12" s="3"/>
    </row>
    <row r="13" spans="3:11" x14ac:dyDescent="0.3">
      <c r="C13" s="15" t="s">
        <v>351</v>
      </c>
      <c r="D13" s="15"/>
      <c r="E13" s="15"/>
      <c r="F13" s="15"/>
      <c r="G13" s="15"/>
      <c r="H13" s="15"/>
      <c r="I13" s="15"/>
      <c r="J13" s="3"/>
      <c r="K13" s="3"/>
    </row>
    <row r="14" spans="3:11" x14ac:dyDescent="0.3">
      <c r="C14" s="15" t="s">
        <v>352</v>
      </c>
      <c r="D14" s="15"/>
      <c r="E14" s="15"/>
      <c r="F14" s="15"/>
      <c r="G14" s="15"/>
      <c r="H14" s="15"/>
      <c r="I14" s="15"/>
      <c r="J14" s="3"/>
      <c r="K14" s="3"/>
    </row>
    <row r="15" spans="3:11" x14ac:dyDescent="0.3">
      <c r="C15" s="2"/>
      <c r="D15" s="2"/>
      <c r="E15" s="2"/>
      <c r="F15" s="2"/>
      <c r="G15" s="2"/>
      <c r="H15" s="2"/>
      <c r="I15" s="2"/>
      <c r="J15" s="2"/>
      <c r="K15" s="2"/>
    </row>
    <row r="16" spans="3:11" ht="28.5" customHeight="1" x14ac:dyDescent="0.3">
      <c r="C16" s="32"/>
      <c r="D16" s="32"/>
      <c r="E16" s="32"/>
      <c r="F16" s="32"/>
      <c r="G16" s="2"/>
      <c r="H16" s="2"/>
      <c r="I16" s="2"/>
      <c r="J16" s="2"/>
      <c r="K16" s="2"/>
    </row>
    <row r="17" spans="2:5" x14ac:dyDescent="0.3">
      <c r="E17" s="4"/>
    </row>
    <row r="18" spans="2:5" x14ac:dyDescent="0.3">
      <c r="B18" s="4"/>
    </row>
    <row r="19" spans="2:5" x14ac:dyDescent="0.3">
      <c r="B19" s="4"/>
    </row>
    <row r="20" spans="2:5" x14ac:dyDescent="0.3">
      <c r="B20" s="4"/>
    </row>
    <row r="21" spans="2:5" x14ac:dyDescent="0.3">
      <c r="B21" s="4"/>
    </row>
  </sheetData>
  <mergeCells count="4">
    <mergeCell ref="C2:K2"/>
    <mergeCell ref="C11:I11"/>
    <mergeCell ref="C5:H5"/>
    <mergeCell ref="C16:F1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showGridLines="0" zoomScale="85" zoomScaleNormal="85" workbookViewId="0">
      <selection activeCell="D5" sqref="D5:D20"/>
    </sheetView>
  </sheetViews>
  <sheetFormatPr defaultRowHeight="14.4" x14ac:dyDescent="0.3"/>
  <cols>
    <col min="1" max="1" width="6.109375" customWidth="1"/>
    <col min="2" max="2" width="3.5546875" bestFit="1" customWidth="1"/>
    <col min="3" max="3" width="66" customWidth="1"/>
    <col min="4" max="4" width="95.44140625" customWidth="1"/>
    <col min="5" max="5" width="7.109375" bestFit="1" customWidth="1"/>
    <col min="6" max="6" width="9.33203125" bestFit="1" customWidth="1"/>
    <col min="7" max="7" width="21" bestFit="1" customWidth="1"/>
    <col min="8" max="8" width="9.5546875" bestFit="1" customWidth="1"/>
    <col min="9" max="9" width="19" customWidth="1"/>
    <col min="10" max="10" width="34.44140625" hidden="1" customWidth="1"/>
    <col min="11" max="11" width="26.44140625" customWidth="1"/>
    <col min="12" max="12" width="27.88671875" customWidth="1"/>
    <col min="14" max="14" width="20.33203125" customWidth="1"/>
    <col min="19" max="19" width="15.33203125" customWidth="1"/>
    <col min="21" max="21" width="15.33203125" customWidth="1"/>
  </cols>
  <sheetData>
    <row r="1" spans="1:8" ht="15" thickBot="1" x14ac:dyDescent="0.35">
      <c r="A1" s="22" t="s">
        <v>413</v>
      </c>
    </row>
    <row r="3" spans="1:8" x14ac:dyDescent="0.3">
      <c r="C3" s="19" t="s">
        <v>414</v>
      </c>
      <c r="D3" s="29" t="s">
        <v>431</v>
      </c>
      <c r="E3" s="23" t="s">
        <v>368</v>
      </c>
      <c r="F3" s="24" t="s">
        <v>369</v>
      </c>
      <c r="G3" s="25" t="s">
        <v>370</v>
      </c>
      <c r="H3" s="26" t="s">
        <v>371</v>
      </c>
    </row>
    <row r="4" spans="1:8" ht="32.25" customHeight="1" x14ac:dyDescent="0.3">
      <c r="E4" t="s">
        <v>375</v>
      </c>
      <c r="F4" s="20" t="s">
        <v>376</v>
      </c>
      <c r="G4" t="s">
        <v>377</v>
      </c>
      <c r="H4" s="21">
        <v>7375</v>
      </c>
    </row>
    <row r="5" spans="1:8" x14ac:dyDescent="0.3">
      <c r="B5" s="27" t="s">
        <v>415</v>
      </c>
      <c r="C5" t="s">
        <v>416</v>
      </c>
      <c r="E5" t="s">
        <v>375</v>
      </c>
      <c r="F5" s="20" t="s">
        <v>379</v>
      </c>
      <c r="G5" t="s">
        <v>377</v>
      </c>
      <c r="H5" s="21">
        <v>245.83333333333334</v>
      </c>
    </row>
    <row r="6" spans="1:8" x14ac:dyDescent="0.3">
      <c r="B6" s="27" t="s">
        <v>417</v>
      </c>
      <c r="C6" t="s">
        <v>418</v>
      </c>
      <c r="E6" t="s">
        <v>375</v>
      </c>
      <c r="F6" s="20" t="s">
        <v>376</v>
      </c>
      <c r="G6" t="s">
        <v>381</v>
      </c>
      <c r="H6" s="21">
        <v>222.45359999999997</v>
      </c>
    </row>
    <row r="7" spans="1:8" x14ac:dyDescent="0.3">
      <c r="B7" s="27" t="s">
        <v>419</v>
      </c>
      <c r="C7" t="s">
        <v>420</v>
      </c>
      <c r="E7" t="s">
        <v>375</v>
      </c>
      <c r="F7" s="20" t="s">
        <v>383</v>
      </c>
      <c r="G7" t="s">
        <v>381</v>
      </c>
      <c r="H7" s="21">
        <v>0</v>
      </c>
    </row>
    <row r="8" spans="1:8" x14ac:dyDescent="0.3">
      <c r="B8" s="27" t="s">
        <v>421</v>
      </c>
      <c r="C8" t="s">
        <v>422</v>
      </c>
      <c r="E8" t="s">
        <v>375</v>
      </c>
      <c r="F8" s="20" t="s">
        <v>376</v>
      </c>
      <c r="G8" t="s">
        <v>385</v>
      </c>
      <c r="H8" s="21">
        <v>3933.3333333333335</v>
      </c>
    </row>
    <row r="9" spans="1:8" x14ac:dyDescent="0.3">
      <c r="B9" s="27" t="s">
        <v>423</v>
      </c>
      <c r="C9" t="s">
        <v>424</v>
      </c>
      <c r="E9" t="s">
        <v>375</v>
      </c>
      <c r="F9" s="20" t="s">
        <v>379</v>
      </c>
      <c r="G9" t="s">
        <v>387</v>
      </c>
      <c r="H9" s="21">
        <v>245.83333333333334</v>
      </c>
    </row>
    <row r="10" spans="1:8" x14ac:dyDescent="0.3">
      <c r="E10" t="s">
        <v>375</v>
      </c>
      <c r="F10" s="20" t="s">
        <v>383</v>
      </c>
      <c r="G10" t="s">
        <v>389</v>
      </c>
      <c r="H10" s="21">
        <v>8894.25</v>
      </c>
    </row>
    <row r="11" spans="1:8" x14ac:dyDescent="0.3">
      <c r="E11" t="s">
        <v>375</v>
      </c>
      <c r="F11" s="20" t="s">
        <v>376</v>
      </c>
      <c r="G11" t="s">
        <v>391</v>
      </c>
      <c r="H11" s="21">
        <v>5900</v>
      </c>
    </row>
    <row r="12" spans="1:8" x14ac:dyDescent="0.3">
      <c r="C12" s="19" t="s">
        <v>425</v>
      </c>
      <c r="D12" s="19"/>
      <c r="E12" t="s">
        <v>375</v>
      </c>
      <c r="F12" s="20" t="s">
        <v>379</v>
      </c>
      <c r="G12" t="s">
        <v>393</v>
      </c>
      <c r="H12" s="21">
        <v>295</v>
      </c>
    </row>
    <row r="13" spans="1:8" x14ac:dyDescent="0.3">
      <c r="B13" s="27" t="s">
        <v>426</v>
      </c>
      <c r="C13" t="s">
        <v>427</v>
      </c>
      <c r="E13" t="s">
        <v>375</v>
      </c>
      <c r="F13" s="20" t="s">
        <v>376</v>
      </c>
      <c r="G13" t="s">
        <v>395</v>
      </c>
      <c r="H13" s="21">
        <v>3638.3333333333335</v>
      </c>
    </row>
    <row r="14" spans="1:8" x14ac:dyDescent="0.3">
      <c r="E14" t="s">
        <v>375</v>
      </c>
      <c r="F14" s="20" t="s">
        <v>379</v>
      </c>
      <c r="G14" t="s">
        <v>397</v>
      </c>
      <c r="H14" s="21">
        <v>295</v>
      </c>
    </row>
    <row r="15" spans="1:8" x14ac:dyDescent="0.3">
      <c r="E15" t="s">
        <v>375</v>
      </c>
      <c r="F15" s="20" t="s">
        <v>383</v>
      </c>
      <c r="G15" t="s">
        <v>399</v>
      </c>
      <c r="H15" s="21">
        <v>5737.7028</v>
      </c>
    </row>
    <row r="16" spans="1:8" x14ac:dyDescent="0.3">
      <c r="E16" t="s">
        <v>375</v>
      </c>
      <c r="F16" s="20" t="s">
        <v>376</v>
      </c>
      <c r="G16" t="s">
        <v>401</v>
      </c>
      <c r="H16" s="21">
        <v>5826.2263999999996</v>
      </c>
    </row>
    <row r="17" spans="5:8" x14ac:dyDescent="0.3">
      <c r="E17" t="s">
        <v>375</v>
      </c>
      <c r="F17" s="20" t="s">
        <v>376</v>
      </c>
      <c r="G17" t="s">
        <v>403</v>
      </c>
      <c r="H17" s="21">
        <v>5408.333333333333</v>
      </c>
    </row>
    <row r="18" spans="5:8" x14ac:dyDescent="0.3">
      <c r="E18" t="s">
        <v>375</v>
      </c>
      <c r="F18" s="20" t="s">
        <v>379</v>
      </c>
      <c r="G18" t="s">
        <v>405</v>
      </c>
      <c r="H18" s="21">
        <v>295</v>
      </c>
    </row>
    <row r="19" spans="5:8" x14ac:dyDescent="0.3">
      <c r="E19" t="s">
        <v>375</v>
      </c>
      <c r="F19" s="20" t="s">
        <v>379</v>
      </c>
      <c r="G19" t="s">
        <v>407</v>
      </c>
      <c r="H19" s="21">
        <v>295</v>
      </c>
    </row>
    <row r="20" spans="5:8" x14ac:dyDescent="0.3">
      <c r="E20" t="s">
        <v>375</v>
      </c>
      <c r="F20" s="20" t="s">
        <v>376</v>
      </c>
      <c r="G20" t="s">
        <v>409</v>
      </c>
      <c r="H20" s="21">
        <v>3933.3333333333335</v>
      </c>
    </row>
    <row r="22" spans="5:8" x14ac:dyDescent="0.3">
      <c r="G22" t="s">
        <v>433</v>
      </c>
    </row>
    <row r="23" spans="5:8" ht="28.8" x14ac:dyDescent="0.3">
      <c r="E23" s="24" t="s">
        <v>369</v>
      </c>
      <c r="F23" s="25" t="s">
        <v>370</v>
      </c>
      <c r="G23" s="25" t="s">
        <v>432</v>
      </c>
    </row>
    <row r="24" spans="5:8" x14ac:dyDescent="0.3">
      <c r="E24" s="20" t="s">
        <v>376</v>
      </c>
      <c r="F24" t="s">
        <v>377</v>
      </c>
      <c r="G24">
        <v>1</v>
      </c>
    </row>
    <row r="25" spans="5:8" x14ac:dyDescent="0.3">
      <c r="E25" s="20" t="s">
        <v>379</v>
      </c>
      <c r="F25" t="s">
        <v>377</v>
      </c>
      <c r="G25">
        <f>G24+1</f>
        <v>2</v>
      </c>
    </row>
    <row r="26" spans="5:8" x14ac:dyDescent="0.3">
      <c r="E26" s="20" t="s">
        <v>376</v>
      </c>
      <c r="F26" t="s">
        <v>381</v>
      </c>
      <c r="G26">
        <f t="shared" ref="G26:G40" si="0">G25+1</f>
        <v>3</v>
      </c>
    </row>
    <row r="27" spans="5:8" x14ac:dyDescent="0.3">
      <c r="E27" s="20" t="s">
        <v>383</v>
      </c>
      <c r="F27" t="s">
        <v>381</v>
      </c>
      <c r="G27">
        <f t="shared" si="0"/>
        <v>4</v>
      </c>
    </row>
    <row r="28" spans="5:8" x14ac:dyDescent="0.3">
      <c r="E28" s="20" t="s">
        <v>376</v>
      </c>
      <c r="F28" t="s">
        <v>385</v>
      </c>
      <c r="G28">
        <f t="shared" si="0"/>
        <v>5</v>
      </c>
    </row>
    <row r="29" spans="5:8" x14ac:dyDescent="0.3">
      <c r="E29" s="20" t="s">
        <v>379</v>
      </c>
      <c r="F29" t="s">
        <v>387</v>
      </c>
      <c r="G29">
        <f t="shared" si="0"/>
        <v>6</v>
      </c>
    </row>
    <row r="30" spans="5:8" x14ac:dyDescent="0.3">
      <c r="E30" s="20" t="s">
        <v>383</v>
      </c>
      <c r="F30" t="s">
        <v>389</v>
      </c>
      <c r="G30">
        <f t="shared" si="0"/>
        <v>7</v>
      </c>
    </row>
    <row r="31" spans="5:8" x14ac:dyDescent="0.3">
      <c r="E31" s="20" t="s">
        <v>376</v>
      </c>
      <c r="F31" t="s">
        <v>391</v>
      </c>
      <c r="G31">
        <f t="shared" si="0"/>
        <v>8</v>
      </c>
    </row>
    <row r="32" spans="5:8" x14ac:dyDescent="0.3">
      <c r="E32" s="20" t="s">
        <v>379</v>
      </c>
      <c r="F32" t="s">
        <v>393</v>
      </c>
      <c r="G32">
        <f t="shared" si="0"/>
        <v>9</v>
      </c>
    </row>
    <row r="33" spans="5:7" x14ac:dyDescent="0.3">
      <c r="E33" s="20" t="s">
        <v>376</v>
      </c>
      <c r="F33" t="s">
        <v>395</v>
      </c>
      <c r="G33">
        <f t="shared" si="0"/>
        <v>10</v>
      </c>
    </row>
    <row r="34" spans="5:7" x14ac:dyDescent="0.3">
      <c r="E34" s="20" t="s">
        <v>379</v>
      </c>
      <c r="F34" t="s">
        <v>397</v>
      </c>
      <c r="G34">
        <f t="shared" si="0"/>
        <v>11</v>
      </c>
    </row>
    <row r="35" spans="5:7" x14ac:dyDescent="0.3">
      <c r="E35" s="20" t="s">
        <v>383</v>
      </c>
      <c r="F35" t="s">
        <v>399</v>
      </c>
      <c r="G35">
        <f t="shared" si="0"/>
        <v>12</v>
      </c>
    </row>
    <row r="36" spans="5:7" x14ac:dyDescent="0.3">
      <c r="E36" s="20" t="s">
        <v>376</v>
      </c>
      <c r="F36" t="s">
        <v>401</v>
      </c>
      <c r="G36">
        <f t="shared" si="0"/>
        <v>13</v>
      </c>
    </row>
    <row r="37" spans="5:7" x14ac:dyDescent="0.3">
      <c r="E37" s="20" t="s">
        <v>376</v>
      </c>
      <c r="F37" t="s">
        <v>403</v>
      </c>
      <c r="G37">
        <f t="shared" si="0"/>
        <v>14</v>
      </c>
    </row>
    <row r="38" spans="5:7" x14ac:dyDescent="0.3">
      <c r="E38" s="20" t="s">
        <v>379</v>
      </c>
      <c r="F38" t="s">
        <v>405</v>
      </c>
      <c r="G38">
        <f t="shared" si="0"/>
        <v>15</v>
      </c>
    </row>
    <row r="39" spans="5:7" x14ac:dyDescent="0.3">
      <c r="E39" s="20" t="s">
        <v>379</v>
      </c>
      <c r="F39" t="s">
        <v>407</v>
      </c>
      <c r="G39">
        <f t="shared" si="0"/>
        <v>16</v>
      </c>
    </row>
    <row r="40" spans="5:7" x14ac:dyDescent="0.3">
      <c r="E40" s="20" t="s">
        <v>376</v>
      </c>
      <c r="F40" t="s">
        <v>409</v>
      </c>
      <c r="G40">
        <f t="shared" si="0"/>
        <v>17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tabSelected="1" workbookViewId="0">
      <selection activeCell="D7" sqref="D7:D23"/>
    </sheetView>
  </sheetViews>
  <sheetFormatPr defaultRowHeight="14.4" x14ac:dyDescent="0.3"/>
  <cols>
    <col min="1" max="1" width="18.109375" bestFit="1" customWidth="1"/>
    <col min="2" max="4" width="20.44140625" customWidth="1"/>
    <col min="5" max="5" width="14.6640625" customWidth="1"/>
    <col min="6" max="6" width="47.5546875" bestFit="1" customWidth="1"/>
    <col min="7" max="7" width="27.109375" bestFit="1" customWidth="1"/>
    <col min="8" max="8" width="27.109375" customWidth="1"/>
    <col min="9" max="9" width="47.109375" bestFit="1" customWidth="1"/>
  </cols>
  <sheetData>
    <row r="1" spans="1:9" ht="32.25" customHeight="1" x14ac:dyDescent="0.3">
      <c r="A1" s="16" t="s">
        <v>364</v>
      </c>
      <c r="B1" s="33" t="s">
        <v>365</v>
      </c>
      <c r="C1" s="34"/>
      <c r="D1" s="35"/>
      <c r="E1" s="17">
        <f>SUMIFS(E7:E23,B7:B23,"Malta",C7:C23,"40010",E7:E23,"&gt;"&amp;E3,E7:E23,"&lt;"&amp;E4)</f>
        <v>11505</v>
      </c>
    </row>
    <row r="2" spans="1:9" ht="31.5" customHeight="1" thickBot="1" x14ac:dyDescent="0.35">
      <c r="B2" s="36" t="s">
        <v>366</v>
      </c>
      <c r="C2" s="37"/>
      <c r="D2" s="38"/>
      <c r="E2" s="18">
        <f>COUNTA(D7:D23)</f>
        <v>17</v>
      </c>
    </row>
    <row r="3" spans="1:9" x14ac:dyDescent="0.3">
      <c r="E3">
        <v>3000</v>
      </c>
    </row>
    <row r="4" spans="1:9" x14ac:dyDescent="0.3">
      <c r="E4">
        <v>5000</v>
      </c>
    </row>
    <row r="5" spans="1:9" ht="28.8" x14ac:dyDescent="0.3">
      <c r="D5" s="28" t="s">
        <v>428</v>
      </c>
      <c r="E5" s="19"/>
      <c r="F5" s="28" t="s">
        <v>429</v>
      </c>
      <c r="G5" s="28" t="s">
        <v>430</v>
      </c>
      <c r="H5" s="19"/>
      <c r="I5" s="19" t="s">
        <v>367</v>
      </c>
    </row>
    <row r="6" spans="1:9" x14ac:dyDescent="0.3">
      <c r="B6" s="40" t="s">
        <v>368</v>
      </c>
      <c r="C6" s="41" t="s">
        <v>369</v>
      </c>
      <c r="D6" s="42" t="s">
        <v>370</v>
      </c>
      <c r="E6" s="43" t="s">
        <v>371</v>
      </c>
      <c r="F6" s="44" t="s">
        <v>372</v>
      </c>
      <c r="G6" s="44" t="s">
        <v>373</v>
      </c>
      <c r="H6" s="44" t="s">
        <v>374</v>
      </c>
      <c r="I6" s="44" t="s">
        <v>442</v>
      </c>
    </row>
    <row r="7" spans="1:9" x14ac:dyDescent="0.3">
      <c r="B7" t="s">
        <v>375</v>
      </c>
      <c r="C7" s="20" t="s">
        <v>376</v>
      </c>
      <c r="D7" t="s">
        <v>377</v>
      </c>
      <c r="E7" s="21">
        <v>7375</v>
      </c>
      <c r="F7" t="str">
        <f>TRIM(D7:D23)</f>
        <v>Absolut</v>
      </c>
      <c r="G7" t="str">
        <f>CONCATENATE(C7," ",D7)</f>
        <v>40010 Absolut</v>
      </c>
      <c r="H7" t="s">
        <v>378</v>
      </c>
      <c r="I7" t="e">
        <f>C:D</f>
        <v>#VALUE!</v>
      </c>
    </row>
    <row r="8" spans="1:9" x14ac:dyDescent="0.3">
      <c r="B8" t="s">
        <v>375</v>
      </c>
      <c r="C8" s="20" t="s">
        <v>379</v>
      </c>
      <c r="D8" t="s">
        <v>377</v>
      </c>
      <c r="E8" s="21">
        <v>245.83333333333334</v>
      </c>
      <c r="F8" t="str">
        <f t="shared" ref="D8:H23" si="0">TRIM(D8:D24)</f>
        <v>Absolut</v>
      </c>
      <c r="G8" t="str">
        <f t="shared" ref="G8:G23" si="1">CONCATENATE(C8," ",D8)</f>
        <v>40011 Absolut</v>
      </c>
      <c r="H8" t="s">
        <v>380</v>
      </c>
    </row>
    <row r="9" spans="1:9" x14ac:dyDescent="0.3">
      <c r="B9" t="s">
        <v>375</v>
      </c>
      <c r="C9" s="20" t="s">
        <v>376</v>
      </c>
      <c r="D9" t="s">
        <v>434</v>
      </c>
      <c r="E9" s="21">
        <v>222.45359999999997</v>
      </c>
      <c r="F9" t="str">
        <f t="shared" si="0"/>
        <v>Ad Hoc/One offs</v>
      </c>
      <c r="G9" t="str">
        <f t="shared" si="1"/>
        <v>40010 Ad Hoc/One offs</v>
      </c>
      <c r="H9" t="s">
        <v>382</v>
      </c>
    </row>
    <row r="10" spans="1:9" x14ac:dyDescent="0.3">
      <c r="B10" t="s">
        <v>375</v>
      </c>
      <c r="C10" s="20" t="s">
        <v>383</v>
      </c>
      <c r="D10" t="s">
        <v>434</v>
      </c>
      <c r="E10" s="21">
        <v>0</v>
      </c>
      <c r="F10" t="str">
        <f t="shared" si="0"/>
        <v>Ad Hoc/One offs</v>
      </c>
      <c r="G10" t="str">
        <f t="shared" si="1"/>
        <v>40027 Ad Hoc/One offs</v>
      </c>
      <c r="H10" t="s">
        <v>384</v>
      </c>
    </row>
    <row r="11" spans="1:9" x14ac:dyDescent="0.3">
      <c r="B11" t="s">
        <v>375</v>
      </c>
      <c r="C11" s="20" t="s">
        <v>376</v>
      </c>
      <c r="D11" t="s">
        <v>435</v>
      </c>
      <c r="E11" s="21">
        <v>3933.3333333333335</v>
      </c>
      <c r="F11" t="str">
        <f t="shared" si="0"/>
        <v>Advent Insurance</v>
      </c>
      <c r="G11" t="str">
        <f t="shared" si="1"/>
        <v>40010 Advent Insurance</v>
      </c>
      <c r="H11" t="s">
        <v>386</v>
      </c>
    </row>
    <row r="12" spans="1:9" x14ac:dyDescent="0.3">
      <c r="B12" t="s">
        <v>375</v>
      </c>
      <c r="C12" s="20" t="s">
        <v>379</v>
      </c>
      <c r="D12" t="s">
        <v>436</v>
      </c>
      <c r="E12" s="21">
        <v>245.83333333333334</v>
      </c>
      <c r="F12" t="str">
        <f t="shared" si="0"/>
        <v>Advent International</v>
      </c>
      <c r="G12" t="str">
        <f t="shared" si="1"/>
        <v>40011 Advent International</v>
      </c>
      <c r="H12" t="s">
        <v>388</v>
      </c>
    </row>
    <row r="13" spans="1:9" x14ac:dyDescent="0.3">
      <c r="B13" t="s">
        <v>375</v>
      </c>
      <c r="C13" s="20" t="s">
        <v>383</v>
      </c>
      <c r="D13" t="s">
        <v>437</v>
      </c>
      <c r="E13" s="21">
        <v>8894.25</v>
      </c>
      <c r="F13" t="str">
        <f t="shared" si="0"/>
        <v>Amariz Cell</v>
      </c>
      <c r="G13" t="str">
        <f t="shared" si="1"/>
        <v>40027 Amariz Cell</v>
      </c>
      <c r="H13" t="s">
        <v>390</v>
      </c>
    </row>
    <row r="14" spans="1:9" x14ac:dyDescent="0.3">
      <c r="B14" t="s">
        <v>375</v>
      </c>
      <c r="C14" s="20" t="s">
        <v>376</v>
      </c>
      <c r="D14" t="s">
        <v>391</v>
      </c>
      <c r="E14" s="21">
        <v>5900</v>
      </c>
      <c r="F14" t="str">
        <f t="shared" si="0"/>
        <v>Autorama</v>
      </c>
      <c r="G14" t="str">
        <f t="shared" si="1"/>
        <v>40010 Autorama</v>
      </c>
      <c r="H14" t="s">
        <v>392</v>
      </c>
    </row>
    <row r="15" spans="1:9" x14ac:dyDescent="0.3">
      <c r="B15" t="s">
        <v>375</v>
      </c>
      <c r="C15" s="20" t="s">
        <v>379</v>
      </c>
      <c r="D15" t="s">
        <v>391</v>
      </c>
      <c r="E15" s="21">
        <v>295</v>
      </c>
      <c r="F15" t="str">
        <f t="shared" si="0"/>
        <v>Autorama</v>
      </c>
      <c r="G15" t="str">
        <f t="shared" si="1"/>
        <v>40011 Autorama</v>
      </c>
      <c r="H15" t="s">
        <v>394</v>
      </c>
    </row>
    <row r="16" spans="1:9" x14ac:dyDescent="0.3">
      <c r="B16" t="s">
        <v>375</v>
      </c>
      <c r="C16" s="20" t="s">
        <v>376</v>
      </c>
      <c r="D16" t="s">
        <v>395</v>
      </c>
      <c r="E16" s="21">
        <v>3638.3333333333335</v>
      </c>
      <c r="F16" t="str">
        <f t="shared" si="0"/>
        <v>Freedom</v>
      </c>
      <c r="G16" t="str">
        <f t="shared" si="1"/>
        <v>40010 Freedom</v>
      </c>
      <c r="H16" t="s">
        <v>396</v>
      </c>
    </row>
    <row r="17" spans="2:8" x14ac:dyDescent="0.3">
      <c r="B17" t="s">
        <v>375</v>
      </c>
      <c r="C17" s="20" t="s">
        <v>379</v>
      </c>
      <c r="D17" t="s">
        <v>438</v>
      </c>
      <c r="E17" s="21">
        <v>295</v>
      </c>
      <c r="F17" t="str">
        <f t="shared" si="0"/>
        <v>Freedom Health</v>
      </c>
      <c r="G17" t="str">
        <f t="shared" si="1"/>
        <v>40011 Freedom Health</v>
      </c>
      <c r="H17" t="s">
        <v>398</v>
      </c>
    </row>
    <row r="18" spans="2:8" x14ac:dyDescent="0.3">
      <c r="B18" t="s">
        <v>375</v>
      </c>
      <c r="C18" s="20" t="s">
        <v>383</v>
      </c>
      <c r="D18" t="s">
        <v>399</v>
      </c>
      <c r="E18" s="21">
        <v>5737.7028</v>
      </c>
      <c r="F18" t="str">
        <f t="shared" si="0"/>
        <v>LEBRON</v>
      </c>
      <c r="G18" t="str">
        <f t="shared" si="1"/>
        <v>40027 LEBRON</v>
      </c>
      <c r="H18" t="s">
        <v>400</v>
      </c>
    </row>
    <row r="19" spans="2:8" x14ac:dyDescent="0.3">
      <c r="B19" t="s">
        <v>375</v>
      </c>
      <c r="C19" s="20" t="s">
        <v>376</v>
      </c>
      <c r="D19" t="s">
        <v>439</v>
      </c>
      <c r="E19" s="21">
        <v>5826.2263999999996</v>
      </c>
      <c r="F19" t="str">
        <f t="shared" si="0"/>
        <v>Perfect Home</v>
      </c>
      <c r="G19" t="str">
        <f t="shared" si="1"/>
        <v>40010 Perfect Home</v>
      </c>
      <c r="H19" t="s">
        <v>402</v>
      </c>
    </row>
    <row r="20" spans="2:8" x14ac:dyDescent="0.3">
      <c r="B20" t="s">
        <v>375</v>
      </c>
      <c r="C20" s="20" t="s">
        <v>376</v>
      </c>
      <c r="D20" t="s">
        <v>403</v>
      </c>
      <c r="E20" s="21">
        <v>5408.333333333333</v>
      </c>
      <c r="F20" t="str">
        <f t="shared" si="0"/>
        <v>UIB</v>
      </c>
      <c r="G20" t="str">
        <f t="shared" si="1"/>
        <v>40010 UIB</v>
      </c>
      <c r="H20" t="s">
        <v>404</v>
      </c>
    </row>
    <row r="21" spans="2:8" x14ac:dyDescent="0.3">
      <c r="B21" t="s">
        <v>375</v>
      </c>
      <c r="C21" s="20" t="s">
        <v>379</v>
      </c>
      <c r="D21" t="s">
        <v>440</v>
      </c>
      <c r="E21" s="21">
        <v>295</v>
      </c>
      <c r="F21" t="str">
        <f t="shared" si="0"/>
        <v>UIB Holdings</v>
      </c>
      <c r="G21" t="str">
        <f t="shared" si="1"/>
        <v>40011 UIB Holdings</v>
      </c>
      <c r="H21" t="s">
        <v>406</v>
      </c>
    </row>
    <row r="22" spans="2:8" x14ac:dyDescent="0.3">
      <c r="B22" t="s">
        <v>375</v>
      </c>
      <c r="C22" s="20" t="s">
        <v>379</v>
      </c>
      <c r="D22" t="s">
        <v>441</v>
      </c>
      <c r="E22" s="21">
        <v>295</v>
      </c>
      <c r="F22" t="str">
        <f t="shared" si="0"/>
        <v>Unlimited Care</v>
      </c>
      <c r="G22" t="str">
        <f t="shared" si="1"/>
        <v>40011 Unlimited Care</v>
      </c>
      <c r="H22" t="s">
        <v>408</v>
      </c>
    </row>
    <row r="23" spans="2:8" x14ac:dyDescent="0.3">
      <c r="B23" t="s">
        <v>375</v>
      </c>
      <c r="C23" s="20" t="s">
        <v>376</v>
      </c>
      <c r="D23" t="s">
        <v>441</v>
      </c>
      <c r="E23" s="21">
        <v>3933.3333333333335</v>
      </c>
      <c r="F23" t="str">
        <f t="shared" si="0"/>
        <v>Unlimited Care</v>
      </c>
      <c r="G23" t="str">
        <f t="shared" si="1"/>
        <v>40010 Unlimited Care</v>
      </c>
      <c r="H23" t="s">
        <v>410</v>
      </c>
    </row>
    <row r="26" spans="2:8" x14ac:dyDescent="0.3">
      <c r="B26" s="19" t="s">
        <v>411</v>
      </c>
    </row>
    <row r="27" spans="2:8" ht="30.75" customHeight="1" x14ac:dyDescent="0.3">
      <c r="B27" s="39" t="s">
        <v>412</v>
      </c>
      <c r="C27" s="39"/>
      <c r="D27" s="39"/>
      <c r="E27" s="39"/>
    </row>
    <row r="30" spans="2:8" ht="15" thickBot="1" x14ac:dyDescent="0.35"/>
    <row r="31" spans="2:8" x14ac:dyDescent="0.3">
      <c r="C31" s="45" t="s">
        <v>369</v>
      </c>
      <c r="D31" s="46" t="s">
        <v>371</v>
      </c>
    </row>
    <row r="32" spans="2:8" x14ac:dyDescent="0.3">
      <c r="C32" s="47" t="s">
        <v>376</v>
      </c>
      <c r="D32" s="48">
        <v>7375</v>
      </c>
    </row>
    <row r="33" spans="3:4" x14ac:dyDescent="0.3">
      <c r="C33" s="49" t="s">
        <v>379</v>
      </c>
      <c r="D33" s="48">
        <v>245.83333333333334</v>
      </c>
    </row>
    <row r="34" spans="3:4" x14ac:dyDescent="0.3">
      <c r="C34" s="47" t="s">
        <v>376</v>
      </c>
      <c r="D34" s="48">
        <v>222.45359999999997</v>
      </c>
    </row>
    <row r="35" spans="3:4" x14ac:dyDescent="0.3">
      <c r="C35" s="49" t="s">
        <v>383</v>
      </c>
      <c r="D35" s="48">
        <v>0</v>
      </c>
    </row>
    <row r="36" spans="3:4" x14ac:dyDescent="0.3">
      <c r="C36" s="47" t="s">
        <v>376</v>
      </c>
      <c r="D36" s="48">
        <v>3933.3333333333335</v>
      </c>
    </row>
    <row r="37" spans="3:4" x14ac:dyDescent="0.3">
      <c r="C37" s="49" t="s">
        <v>379</v>
      </c>
      <c r="D37" s="48">
        <v>245.83333333333334</v>
      </c>
    </row>
    <row r="38" spans="3:4" x14ac:dyDescent="0.3">
      <c r="C38" s="47" t="s">
        <v>383</v>
      </c>
      <c r="D38" s="48">
        <v>8894.25</v>
      </c>
    </row>
    <row r="39" spans="3:4" x14ac:dyDescent="0.3">
      <c r="C39" s="49" t="s">
        <v>376</v>
      </c>
      <c r="D39" s="48">
        <v>5900</v>
      </c>
    </row>
    <row r="40" spans="3:4" x14ac:dyDescent="0.3">
      <c r="C40" s="47" t="s">
        <v>379</v>
      </c>
      <c r="D40" s="48">
        <v>295</v>
      </c>
    </row>
    <row r="41" spans="3:4" x14ac:dyDescent="0.3">
      <c r="C41" s="49" t="s">
        <v>376</v>
      </c>
      <c r="D41" s="48">
        <v>3638.3333333333335</v>
      </c>
    </row>
    <row r="42" spans="3:4" x14ac:dyDescent="0.3">
      <c r="C42" s="47" t="s">
        <v>379</v>
      </c>
      <c r="D42" s="48">
        <v>295</v>
      </c>
    </row>
    <row r="43" spans="3:4" x14ac:dyDescent="0.3">
      <c r="C43" s="49" t="s">
        <v>383</v>
      </c>
      <c r="D43" s="48">
        <v>5737.7028</v>
      </c>
    </row>
    <row r="44" spans="3:4" x14ac:dyDescent="0.3">
      <c r="C44" s="47" t="s">
        <v>376</v>
      </c>
      <c r="D44" s="48">
        <v>5826.2263999999996</v>
      </c>
    </row>
    <row r="45" spans="3:4" x14ac:dyDescent="0.3">
      <c r="C45" s="49" t="s">
        <v>376</v>
      </c>
      <c r="D45" s="48">
        <v>5408.333333333333</v>
      </c>
    </row>
    <row r="46" spans="3:4" x14ac:dyDescent="0.3">
      <c r="C46" s="47" t="s">
        <v>379</v>
      </c>
      <c r="D46" s="48">
        <v>295</v>
      </c>
    </row>
    <row r="47" spans="3:4" x14ac:dyDescent="0.3">
      <c r="C47" s="49" t="s">
        <v>379</v>
      </c>
      <c r="D47" s="48">
        <v>295</v>
      </c>
    </row>
    <row r="48" spans="3:4" ht="15" thickBot="1" x14ac:dyDescent="0.35">
      <c r="C48" s="50" t="s">
        <v>376</v>
      </c>
      <c r="D48" s="51">
        <v>3933.3333333333335</v>
      </c>
    </row>
  </sheetData>
  <mergeCells count="3">
    <mergeCell ref="B1:D1"/>
    <mergeCell ref="B2:D2"/>
    <mergeCell ref="B27:E27"/>
  </mergeCells>
  <conditionalFormatting sqref="D1:D30 D49:D1048576">
    <cfRule type="duplicateValues" dxfId="7" priority="3"/>
    <cfRule type="duplicateValues" dxfId="6" priority="4"/>
  </conditionalFormatting>
  <conditionalFormatting sqref="D7:D23">
    <cfRule type="duplicateValues" dxfId="5" priority="2"/>
  </conditionalFormatting>
  <conditionalFormatting sqref="D11:D23">
    <cfRule type="duplicateValues" dxfId="4" priority="1"/>
  </conditionalFormatting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4CD4-CF65-429D-8DBB-4DCAE6CF11AD}">
  <dimension ref="A1:H18"/>
  <sheetViews>
    <sheetView workbookViewId="0">
      <selection activeCell="G1" sqref="G1:G18"/>
    </sheetView>
  </sheetViews>
  <sheetFormatPr defaultRowHeight="14.4" x14ac:dyDescent="0.3"/>
  <cols>
    <col min="1" max="1" width="11.77734375" customWidth="1"/>
    <col min="2" max="2" width="12.5546875" customWidth="1"/>
    <col min="3" max="3" width="21.21875" customWidth="1"/>
    <col min="4" max="4" width="20.109375" customWidth="1"/>
    <col min="5" max="5" width="29.33203125" customWidth="1"/>
    <col min="6" max="6" width="45.77734375" customWidth="1"/>
    <col min="7" max="7" width="53.77734375" customWidth="1"/>
    <col min="8" max="8" width="76.44140625" customWidth="1"/>
  </cols>
  <sheetData>
    <row r="1" spans="1:8" ht="28.8" x14ac:dyDescent="0.3">
      <c r="A1" s="40" t="s">
        <v>368</v>
      </c>
      <c r="B1" s="41" t="s">
        <v>369</v>
      </c>
      <c r="C1" s="42" t="s">
        <v>370</v>
      </c>
      <c r="D1" s="43" t="s">
        <v>371</v>
      </c>
      <c r="E1" s="44" t="s">
        <v>372</v>
      </c>
      <c r="F1" s="44" t="s">
        <v>373</v>
      </c>
      <c r="G1" s="44" t="s">
        <v>374</v>
      </c>
      <c r="H1" s="44" t="s">
        <v>442</v>
      </c>
    </row>
    <row r="2" spans="1:8" x14ac:dyDescent="0.3">
      <c r="A2" t="s">
        <v>375</v>
      </c>
      <c r="B2" s="20" t="s">
        <v>376</v>
      </c>
      <c r="C2" t="s">
        <v>377</v>
      </c>
      <c r="D2" s="21">
        <v>7375</v>
      </c>
      <c r="E2" t="str">
        <f>TRIM(C2:C18)</f>
        <v>Absolut</v>
      </c>
      <c r="F2" t="str">
        <f>CONCATENATE(B2," ",C2)</f>
        <v>40010 Absolut</v>
      </c>
      <c r="G2" t="s">
        <v>378</v>
      </c>
      <c r="H2" t="e">
        <f>B:C</f>
        <v>#VALUE!</v>
      </c>
    </row>
    <row r="3" spans="1:8" x14ac:dyDescent="0.3">
      <c r="A3" t="s">
        <v>375</v>
      </c>
      <c r="B3" s="20" t="s">
        <v>379</v>
      </c>
      <c r="C3" t="s">
        <v>377</v>
      </c>
      <c r="D3" s="21">
        <v>245.83333333333334</v>
      </c>
      <c r="E3" t="str">
        <f t="shared" ref="E3:E18" si="0">TRIM(C3:C19)</f>
        <v>Absolut</v>
      </c>
      <c r="F3" t="str">
        <f t="shared" ref="F3:F18" si="1">CONCATENATE(B3," ",C3)</f>
        <v>40011 Absolut</v>
      </c>
      <c r="G3" t="s">
        <v>380</v>
      </c>
    </row>
    <row r="4" spans="1:8" x14ac:dyDescent="0.3">
      <c r="A4" t="s">
        <v>375</v>
      </c>
      <c r="B4" s="20" t="s">
        <v>376</v>
      </c>
      <c r="C4" t="s">
        <v>434</v>
      </c>
      <c r="D4" s="21">
        <v>222.45359999999997</v>
      </c>
      <c r="E4" t="str">
        <f t="shared" si="0"/>
        <v>Ad Hoc/One offs</v>
      </c>
      <c r="F4" t="str">
        <f t="shared" si="1"/>
        <v>40010 Ad Hoc/One offs</v>
      </c>
      <c r="G4" t="s">
        <v>382</v>
      </c>
    </row>
    <row r="5" spans="1:8" x14ac:dyDescent="0.3">
      <c r="A5" t="s">
        <v>375</v>
      </c>
      <c r="B5" s="20" t="s">
        <v>383</v>
      </c>
      <c r="C5" t="s">
        <v>434</v>
      </c>
      <c r="D5" s="21">
        <v>0</v>
      </c>
      <c r="E5" t="str">
        <f t="shared" si="0"/>
        <v>Ad Hoc/One offs</v>
      </c>
      <c r="F5" t="str">
        <f t="shared" si="1"/>
        <v>40027 Ad Hoc/One offs</v>
      </c>
      <c r="G5" t="s">
        <v>384</v>
      </c>
    </row>
    <row r="6" spans="1:8" x14ac:dyDescent="0.3">
      <c r="A6" t="s">
        <v>375</v>
      </c>
      <c r="B6" s="20" t="s">
        <v>376</v>
      </c>
      <c r="C6" t="s">
        <v>435</v>
      </c>
      <c r="D6" s="21">
        <v>3933.3333333333335</v>
      </c>
      <c r="E6" t="str">
        <f t="shared" si="0"/>
        <v>Advent Insurance</v>
      </c>
      <c r="F6" t="str">
        <f t="shared" si="1"/>
        <v>40010 Advent Insurance</v>
      </c>
      <c r="G6" t="s">
        <v>386</v>
      </c>
    </row>
    <row r="7" spans="1:8" x14ac:dyDescent="0.3">
      <c r="A7" t="s">
        <v>375</v>
      </c>
      <c r="B7" s="20" t="s">
        <v>379</v>
      </c>
      <c r="C7" t="s">
        <v>436</v>
      </c>
      <c r="D7" s="21">
        <v>245.83333333333334</v>
      </c>
      <c r="E7" t="str">
        <f t="shared" si="0"/>
        <v>Advent International</v>
      </c>
      <c r="F7" t="str">
        <f t="shared" si="1"/>
        <v>40011 Advent International</v>
      </c>
      <c r="G7" t="s">
        <v>388</v>
      </c>
    </row>
    <row r="8" spans="1:8" x14ac:dyDescent="0.3">
      <c r="A8" t="s">
        <v>375</v>
      </c>
      <c r="B8" s="20" t="s">
        <v>383</v>
      </c>
      <c r="C8" t="s">
        <v>437</v>
      </c>
      <c r="D8" s="21">
        <v>8894.25</v>
      </c>
      <c r="E8" t="str">
        <f t="shared" si="0"/>
        <v>Amariz Cell</v>
      </c>
      <c r="F8" t="str">
        <f t="shared" si="1"/>
        <v>40027 Amariz Cell</v>
      </c>
      <c r="G8" t="s">
        <v>390</v>
      </c>
    </row>
    <row r="9" spans="1:8" x14ac:dyDescent="0.3">
      <c r="A9" t="s">
        <v>375</v>
      </c>
      <c r="B9" s="20" t="s">
        <v>376</v>
      </c>
      <c r="C9" t="s">
        <v>391</v>
      </c>
      <c r="D9" s="21">
        <v>5900</v>
      </c>
      <c r="E9" t="str">
        <f t="shared" si="0"/>
        <v>Autorama</v>
      </c>
      <c r="F9" t="str">
        <f t="shared" si="1"/>
        <v>40010 Autorama</v>
      </c>
      <c r="G9" t="s">
        <v>392</v>
      </c>
    </row>
    <row r="10" spans="1:8" x14ac:dyDescent="0.3">
      <c r="A10" t="s">
        <v>375</v>
      </c>
      <c r="B10" s="20" t="s">
        <v>379</v>
      </c>
      <c r="C10" t="s">
        <v>391</v>
      </c>
      <c r="D10" s="21">
        <v>295</v>
      </c>
      <c r="E10" t="str">
        <f t="shared" si="0"/>
        <v>Autorama</v>
      </c>
      <c r="F10" t="str">
        <f t="shared" si="1"/>
        <v>40011 Autorama</v>
      </c>
      <c r="G10" t="s">
        <v>394</v>
      </c>
    </row>
    <row r="11" spans="1:8" x14ac:dyDescent="0.3">
      <c r="A11" t="s">
        <v>375</v>
      </c>
      <c r="B11" s="20" t="s">
        <v>376</v>
      </c>
      <c r="C11" t="s">
        <v>395</v>
      </c>
      <c r="D11" s="21">
        <v>3638.3333333333335</v>
      </c>
      <c r="E11" t="str">
        <f t="shared" si="0"/>
        <v>Freedom</v>
      </c>
      <c r="F11" t="str">
        <f t="shared" si="1"/>
        <v>40010 Freedom</v>
      </c>
      <c r="G11" t="s">
        <v>396</v>
      </c>
    </row>
    <row r="12" spans="1:8" x14ac:dyDescent="0.3">
      <c r="A12" t="s">
        <v>375</v>
      </c>
      <c r="B12" s="20" t="s">
        <v>379</v>
      </c>
      <c r="C12" t="s">
        <v>438</v>
      </c>
      <c r="D12" s="21">
        <v>295</v>
      </c>
      <c r="E12" t="str">
        <f t="shared" si="0"/>
        <v>Freedom Health</v>
      </c>
      <c r="F12" t="str">
        <f t="shared" si="1"/>
        <v>40011 Freedom Health</v>
      </c>
      <c r="G12" t="s">
        <v>398</v>
      </c>
    </row>
    <row r="13" spans="1:8" x14ac:dyDescent="0.3">
      <c r="A13" t="s">
        <v>375</v>
      </c>
      <c r="B13" s="20" t="s">
        <v>383</v>
      </c>
      <c r="C13" t="s">
        <v>399</v>
      </c>
      <c r="D13" s="21">
        <v>5737.7028</v>
      </c>
      <c r="E13" t="str">
        <f t="shared" si="0"/>
        <v>LEBRON</v>
      </c>
      <c r="F13" t="str">
        <f t="shared" si="1"/>
        <v>40027 LEBRON</v>
      </c>
      <c r="G13" t="s">
        <v>400</v>
      </c>
    </row>
    <row r="14" spans="1:8" x14ac:dyDescent="0.3">
      <c r="A14" t="s">
        <v>375</v>
      </c>
      <c r="B14" s="20" t="s">
        <v>376</v>
      </c>
      <c r="C14" t="s">
        <v>439</v>
      </c>
      <c r="D14" s="21">
        <v>5826.2263999999996</v>
      </c>
      <c r="E14" t="str">
        <f t="shared" si="0"/>
        <v>Perfect Home</v>
      </c>
      <c r="F14" t="str">
        <f t="shared" si="1"/>
        <v>40010 Perfect Home</v>
      </c>
      <c r="G14" t="s">
        <v>402</v>
      </c>
    </row>
    <row r="15" spans="1:8" x14ac:dyDescent="0.3">
      <c r="A15" t="s">
        <v>375</v>
      </c>
      <c r="B15" s="20" t="s">
        <v>376</v>
      </c>
      <c r="C15" t="s">
        <v>403</v>
      </c>
      <c r="D15" s="21">
        <v>5408.333333333333</v>
      </c>
      <c r="E15" t="str">
        <f t="shared" si="0"/>
        <v>UIB</v>
      </c>
      <c r="F15" t="str">
        <f t="shared" si="1"/>
        <v>40010 UIB</v>
      </c>
      <c r="G15" t="s">
        <v>404</v>
      </c>
    </row>
    <row r="16" spans="1:8" x14ac:dyDescent="0.3">
      <c r="A16" t="s">
        <v>375</v>
      </c>
      <c r="B16" s="20" t="s">
        <v>379</v>
      </c>
      <c r="C16" t="s">
        <v>440</v>
      </c>
      <c r="D16" s="21">
        <v>295</v>
      </c>
      <c r="E16" t="str">
        <f t="shared" si="0"/>
        <v>UIB Holdings</v>
      </c>
      <c r="F16" t="str">
        <f t="shared" si="1"/>
        <v>40011 UIB Holdings</v>
      </c>
      <c r="G16" t="s">
        <v>406</v>
      </c>
    </row>
    <row r="17" spans="1:7" x14ac:dyDescent="0.3">
      <c r="A17" t="s">
        <v>375</v>
      </c>
      <c r="B17" s="20" t="s">
        <v>379</v>
      </c>
      <c r="C17" t="s">
        <v>441</v>
      </c>
      <c r="D17" s="21">
        <v>295</v>
      </c>
      <c r="E17" t="str">
        <f t="shared" si="0"/>
        <v>Unlimited Care</v>
      </c>
      <c r="F17" t="str">
        <f t="shared" si="1"/>
        <v>40011 Unlimited Care</v>
      </c>
      <c r="G17" t="s">
        <v>408</v>
      </c>
    </row>
    <row r="18" spans="1:7" x14ac:dyDescent="0.3">
      <c r="A18" t="s">
        <v>375</v>
      </c>
      <c r="B18" s="20" t="s">
        <v>376</v>
      </c>
      <c r="C18" t="s">
        <v>441</v>
      </c>
      <c r="D18" s="21">
        <v>3933.3333333333335</v>
      </c>
      <c r="E18" t="str">
        <f t="shared" si="0"/>
        <v>Unlimited Care</v>
      </c>
      <c r="F18" t="str">
        <f t="shared" si="1"/>
        <v>40010 Unlimited Care</v>
      </c>
      <c r="G18" t="s">
        <v>410</v>
      </c>
    </row>
  </sheetData>
  <conditionalFormatting sqref="C1:C18">
    <cfRule type="duplicateValues" dxfId="3" priority="3"/>
    <cfRule type="duplicateValues" dxfId="2" priority="4"/>
  </conditionalFormatting>
  <conditionalFormatting sqref="C2:C18">
    <cfRule type="duplicateValues" dxfId="1" priority="2"/>
  </conditionalFormatting>
  <conditionalFormatting sqref="C6:C1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1"/>
  <sheetViews>
    <sheetView workbookViewId="0">
      <selection activeCell="H1" sqref="H1:H1048576"/>
    </sheetView>
  </sheetViews>
  <sheetFormatPr defaultRowHeight="14.4" x14ac:dyDescent="0.3"/>
  <cols>
    <col min="1" max="8" width="21.5546875" customWidth="1"/>
  </cols>
  <sheetData>
    <row r="1" spans="1:8" ht="15.6" x14ac:dyDescent="0.3">
      <c r="A1" s="8" t="s">
        <v>260</v>
      </c>
      <c r="B1" s="9" t="s">
        <v>0</v>
      </c>
      <c r="C1" s="9" t="s">
        <v>262</v>
      </c>
      <c r="D1" s="9" t="s">
        <v>1</v>
      </c>
      <c r="E1" s="9" t="s">
        <v>2</v>
      </c>
      <c r="F1" s="9" t="s">
        <v>3</v>
      </c>
      <c r="G1" s="9" t="s">
        <v>4</v>
      </c>
      <c r="H1" s="10" t="s">
        <v>259</v>
      </c>
    </row>
    <row r="2" spans="1:8" ht="15.6" x14ac:dyDescent="0.3">
      <c r="A2" s="5" t="s">
        <v>5</v>
      </c>
      <c r="B2" s="1" t="s">
        <v>359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6">
        <v>20000</v>
      </c>
    </row>
    <row r="3" spans="1:8" ht="15.6" x14ac:dyDescent="0.3">
      <c r="A3" s="5" t="s">
        <v>11</v>
      </c>
      <c r="B3" s="1" t="s">
        <v>360</v>
      </c>
      <c r="C3" s="1" t="s">
        <v>6</v>
      </c>
      <c r="D3" s="1" t="s">
        <v>13</v>
      </c>
      <c r="E3" s="1" t="s">
        <v>14</v>
      </c>
      <c r="F3" s="1" t="s">
        <v>15</v>
      </c>
      <c r="G3" s="1" t="s">
        <v>16</v>
      </c>
      <c r="H3" s="6">
        <v>10000</v>
      </c>
    </row>
    <row r="4" spans="1:8" ht="15.6" x14ac:dyDescent="0.3">
      <c r="A4" s="5" t="s">
        <v>17</v>
      </c>
      <c r="B4" s="1" t="s">
        <v>360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6">
        <v>10000</v>
      </c>
    </row>
    <row r="5" spans="1:8" ht="15.6" x14ac:dyDescent="0.3">
      <c r="A5" s="5" t="s">
        <v>23</v>
      </c>
      <c r="B5" s="1" t="s">
        <v>360</v>
      </c>
      <c r="C5" s="1" t="s">
        <v>6</v>
      </c>
      <c r="D5" s="1" t="s">
        <v>24</v>
      </c>
      <c r="E5" s="1" t="s">
        <v>25</v>
      </c>
      <c r="F5" s="1" t="s">
        <v>26</v>
      </c>
      <c r="G5" s="1" t="s">
        <v>27</v>
      </c>
      <c r="H5" s="6">
        <v>8000</v>
      </c>
    </row>
    <row r="6" spans="1:8" ht="15.6" x14ac:dyDescent="0.3">
      <c r="A6" s="5" t="s">
        <v>28</v>
      </c>
      <c r="B6" s="1" t="s">
        <v>360</v>
      </c>
      <c r="C6" s="1" t="s">
        <v>18</v>
      </c>
      <c r="D6" s="1" t="s">
        <v>29</v>
      </c>
      <c r="E6" s="1" t="s">
        <v>30</v>
      </c>
      <c r="F6" s="1" t="s">
        <v>15</v>
      </c>
      <c r="G6" s="1" t="s">
        <v>31</v>
      </c>
      <c r="H6" s="6">
        <v>25000</v>
      </c>
    </row>
    <row r="7" spans="1:8" ht="15.6" x14ac:dyDescent="0.3">
      <c r="A7" s="5" t="s">
        <v>32</v>
      </c>
      <c r="B7" s="1" t="s">
        <v>360</v>
      </c>
      <c r="C7" s="1" t="s">
        <v>6</v>
      </c>
      <c r="D7" s="1" t="s">
        <v>33</v>
      </c>
      <c r="E7" s="1" t="s">
        <v>34</v>
      </c>
      <c r="F7" s="1" t="s">
        <v>35</v>
      </c>
      <c r="G7" s="1" t="s">
        <v>36</v>
      </c>
      <c r="H7" s="6">
        <v>5000</v>
      </c>
    </row>
    <row r="8" spans="1:8" ht="15.6" x14ac:dyDescent="0.3">
      <c r="A8" s="5" t="s">
        <v>37</v>
      </c>
      <c r="B8" s="1" t="s">
        <v>360</v>
      </c>
      <c r="C8" s="1" t="s">
        <v>38</v>
      </c>
      <c r="D8" s="1" t="s">
        <v>39</v>
      </c>
      <c r="E8" s="1" t="s">
        <v>40</v>
      </c>
      <c r="F8" s="1" t="s">
        <v>9</v>
      </c>
      <c r="G8" s="1" t="s">
        <v>41</v>
      </c>
      <c r="H8" s="6">
        <v>5000</v>
      </c>
    </row>
    <row r="9" spans="1:8" ht="15.6" x14ac:dyDescent="0.3">
      <c r="A9" s="5" t="s">
        <v>42</v>
      </c>
      <c r="B9" s="1" t="s">
        <v>360</v>
      </c>
      <c r="C9" s="1" t="s">
        <v>18</v>
      </c>
      <c r="D9" s="1" t="s">
        <v>43</v>
      </c>
      <c r="E9" s="1" t="s">
        <v>14</v>
      </c>
      <c r="F9" s="1" t="s">
        <v>35</v>
      </c>
      <c r="G9" s="1" t="s">
        <v>44</v>
      </c>
      <c r="H9" s="6">
        <v>5000</v>
      </c>
    </row>
    <row r="10" spans="1:8" ht="15.6" x14ac:dyDescent="0.3">
      <c r="A10" s="5" t="s">
        <v>45</v>
      </c>
      <c r="B10" s="1" t="s">
        <v>360</v>
      </c>
      <c r="C10" s="1" t="s">
        <v>6</v>
      </c>
      <c r="D10" s="1" t="s">
        <v>46</v>
      </c>
      <c r="E10" s="1" t="s">
        <v>25</v>
      </c>
      <c r="F10" s="1" t="s">
        <v>47</v>
      </c>
      <c r="G10" s="1" t="s">
        <v>48</v>
      </c>
      <c r="H10" s="6">
        <v>5000</v>
      </c>
    </row>
    <row r="11" spans="1:8" ht="15.6" x14ac:dyDescent="0.3">
      <c r="A11" s="5" t="s">
        <v>49</v>
      </c>
      <c r="B11" s="1" t="s">
        <v>360</v>
      </c>
      <c r="C11" s="1" t="s">
        <v>18</v>
      </c>
      <c r="D11" s="1" t="s">
        <v>50</v>
      </c>
      <c r="E11" s="1" t="s">
        <v>51</v>
      </c>
      <c r="F11" s="1" t="s">
        <v>35</v>
      </c>
      <c r="G11" s="1" t="s">
        <v>52</v>
      </c>
      <c r="H11" s="6">
        <v>4000</v>
      </c>
    </row>
    <row r="12" spans="1:8" ht="15.6" x14ac:dyDescent="0.3">
      <c r="A12" s="5" t="s">
        <v>53</v>
      </c>
      <c r="B12" s="1" t="s">
        <v>360</v>
      </c>
      <c r="C12" s="1" t="s">
        <v>6</v>
      </c>
      <c r="D12" s="1" t="s">
        <v>54</v>
      </c>
      <c r="E12" s="1" t="s">
        <v>55</v>
      </c>
      <c r="F12" s="1" t="s">
        <v>21</v>
      </c>
      <c r="G12" s="1" t="s">
        <v>56</v>
      </c>
      <c r="H12" s="6">
        <v>20000</v>
      </c>
    </row>
    <row r="13" spans="1:8" ht="15.6" x14ac:dyDescent="0.3">
      <c r="A13" s="5">
        <v>2</v>
      </c>
      <c r="B13" s="1" t="s">
        <v>360</v>
      </c>
      <c r="C13" s="1" t="s">
        <v>6</v>
      </c>
      <c r="D13" s="1" t="s">
        <v>58</v>
      </c>
      <c r="E13" s="1" t="s">
        <v>59</v>
      </c>
      <c r="F13" s="1" t="s">
        <v>21</v>
      </c>
      <c r="G13" s="1" t="s">
        <v>60</v>
      </c>
      <c r="H13" s="6">
        <v>15000</v>
      </c>
    </row>
    <row r="14" spans="1:8" ht="15.6" x14ac:dyDescent="0.3">
      <c r="A14" s="5" t="s">
        <v>61</v>
      </c>
      <c r="B14" s="1" t="s">
        <v>361</v>
      </c>
      <c r="C14" s="1" t="s">
        <v>6</v>
      </c>
      <c r="D14" s="1" t="s">
        <v>62</v>
      </c>
      <c r="E14" s="1" t="s">
        <v>63</v>
      </c>
      <c r="F14" s="1" t="s">
        <v>15</v>
      </c>
      <c r="G14" s="1" t="s">
        <v>64</v>
      </c>
      <c r="H14" s="6">
        <v>4980</v>
      </c>
    </row>
    <row r="15" spans="1:8" ht="15.6" x14ac:dyDescent="0.3">
      <c r="A15" s="5" t="s">
        <v>65</v>
      </c>
      <c r="B15" s="1" t="s">
        <v>361</v>
      </c>
      <c r="C15" s="1" t="s">
        <v>38</v>
      </c>
      <c r="D15" s="1" t="s">
        <v>66</v>
      </c>
      <c r="E15" s="1" t="s">
        <v>67</v>
      </c>
      <c r="F15" s="1"/>
      <c r="G15" s="1" t="s">
        <v>68</v>
      </c>
      <c r="H15" s="6">
        <v>495</v>
      </c>
    </row>
    <row r="16" spans="1:8" ht="15.6" x14ac:dyDescent="0.3">
      <c r="A16" s="5" t="s">
        <v>28</v>
      </c>
      <c r="B16" s="1" t="s">
        <v>361</v>
      </c>
      <c r="C16" s="1" t="s">
        <v>38</v>
      </c>
      <c r="D16" s="1" t="s">
        <v>69</v>
      </c>
      <c r="E16" s="1" t="s">
        <v>70</v>
      </c>
      <c r="F16" s="1" t="s">
        <v>35</v>
      </c>
      <c r="G16" s="1" t="s">
        <v>28</v>
      </c>
      <c r="H16" s="6">
        <v>4980</v>
      </c>
    </row>
    <row r="17" spans="1:8" ht="15.6" x14ac:dyDescent="0.3">
      <c r="A17" s="5" t="s">
        <v>71</v>
      </c>
      <c r="B17" s="1" t="s">
        <v>361</v>
      </c>
      <c r="C17" s="1" t="s">
        <v>18</v>
      </c>
      <c r="D17" s="1" t="s">
        <v>72</v>
      </c>
      <c r="E17" s="1" t="s">
        <v>63</v>
      </c>
      <c r="F17" s="1" t="s">
        <v>35</v>
      </c>
      <c r="G17" s="1" t="s">
        <v>73</v>
      </c>
      <c r="H17" s="6">
        <v>4980</v>
      </c>
    </row>
    <row r="18" spans="1:8" ht="15.6" x14ac:dyDescent="0.3">
      <c r="A18" s="5" t="s">
        <v>74</v>
      </c>
      <c r="B18" s="1" t="s">
        <v>361</v>
      </c>
      <c r="C18" s="1" t="s">
        <v>38</v>
      </c>
      <c r="D18" s="1" t="s">
        <v>75</v>
      </c>
      <c r="E18" s="1" t="s">
        <v>76</v>
      </c>
      <c r="F18" s="1" t="s">
        <v>21</v>
      </c>
      <c r="G18" s="1" t="s">
        <v>77</v>
      </c>
      <c r="H18" s="6">
        <v>2985</v>
      </c>
    </row>
    <row r="19" spans="1:8" ht="15.6" x14ac:dyDescent="0.3">
      <c r="A19" s="5" t="s">
        <v>74</v>
      </c>
      <c r="B19" s="1" t="s">
        <v>361</v>
      </c>
      <c r="C19" s="1" t="s">
        <v>38</v>
      </c>
      <c r="D19" s="1" t="s">
        <v>78</v>
      </c>
      <c r="E19" s="1" t="s">
        <v>79</v>
      </c>
      <c r="F19" s="1" t="s">
        <v>21</v>
      </c>
      <c r="G19" s="1" t="s">
        <v>77</v>
      </c>
      <c r="H19" s="6">
        <v>6965</v>
      </c>
    </row>
    <row r="20" spans="1:8" ht="15.6" x14ac:dyDescent="0.3">
      <c r="A20" s="5" t="s">
        <v>74</v>
      </c>
      <c r="B20" s="1" t="s">
        <v>361</v>
      </c>
      <c r="C20" s="1" t="s">
        <v>18</v>
      </c>
      <c r="D20" s="1" t="s">
        <v>80</v>
      </c>
      <c r="E20" s="1" t="s">
        <v>79</v>
      </c>
      <c r="F20" s="1" t="s">
        <v>15</v>
      </c>
      <c r="G20" s="1" t="s">
        <v>31</v>
      </c>
      <c r="H20" s="6">
        <v>4980</v>
      </c>
    </row>
    <row r="21" spans="1:8" ht="15.6" x14ac:dyDescent="0.3">
      <c r="A21" s="5" t="s">
        <v>65</v>
      </c>
      <c r="B21" s="1" t="s">
        <v>361</v>
      </c>
      <c r="C21" s="1" t="s">
        <v>38</v>
      </c>
      <c r="D21" s="1" t="s">
        <v>81</v>
      </c>
      <c r="E21" s="1" t="s">
        <v>63</v>
      </c>
      <c r="F21" s="1" t="s">
        <v>47</v>
      </c>
      <c r="G21" s="1" t="s">
        <v>68</v>
      </c>
      <c r="H21" s="6">
        <v>4980</v>
      </c>
    </row>
    <row r="22" spans="1:8" ht="15.6" x14ac:dyDescent="0.3">
      <c r="A22" s="5" t="s">
        <v>65</v>
      </c>
      <c r="B22" s="1" t="s">
        <v>361</v>
      </c>
      <c r="C22" s="1" t="s">
        <v>38</v>
      </c>
      <c r="D22" s="1" t="s">
        <v>82</v>
      </c>
      <c r="E22" s="1" t="s">
        <v>83</v>
      </c>
      <c r="F22" s="1" t="s">
        <v>15</v>
      </c>
      <c r="G22" s="1" t="s">
        <v>84</v>
      </c>
      <c r="H22" s="6">
        <v>9995</v>
      </c>
    </row>
    <row r="23" spans="1:8" ht="15.6" x14ac:dyDescent="0.3">
      <c r="A23" s="5" t="s">
        <v>74</v>
      </c>
      <c r="B23" s="1" t="s">
        <v>361</v>
      </c>
      <c r="C23" s="1" t="s">
        <v>38</v>
      </c>
      <c r="D23" s="1" t="s">
        <v>82</v>
      </c>
      <c r="E23" s="1" t="s">
        <v>85</v>
      </c>
      <c r="F23" s="1" t="s">
        <v>15</v>
      </c>
      <c r="G23" s="1" t="s">
        <v>86</v>
      </c>
      <c r="H23" s="6">
        <v>7500</v>
      </c>
    </row>
    <row r="24" spans="1:8" ht="15.6" x14ac:dyDescent="0.3">
      <c r="A24" s="5" t="s">
        <v>65</v>
      </c>
      <c r="B24" s="1" t="s">
        <v>361</v>
      </c>
      <c r="C24" s="1" t="s">
        <v>38</v>
      </c>
      <c r="D24" s="1" t="s">
        <v>87</v>
      </c>
      <c r="E24" s="1" t="s">
        <v>88</v>
      </c>
      <c r="F24" s="1" t="s">
        <v>15</v>
      </c>
      <c r="G24" s="1" t="s">
        <v>84</v>
      </c>
      <c r="H24" s="6">
        <v>4980</v>
      </c>
    </row>
    <row r="25" spans="1:8" ht="15.6" x14ac:dyDescent="0.3">
      <c r="A25" s="5" t="s">
        <v>65</v>
      </c>
      <c r="B25" s="1" t="s">
        <v>361</v>
      </c>
      <c r="C25" s="1" t="s">
        <v>38</v>
      </c>
      <c r="D25" s="1" t="s">
        <v>89</v>
      </c>
      <c r="E25" s="1" t="s">
        <v>90</v>
      </c>
      <c r="F25" s="1" t="s">
        <v>15</v>
      </c>
      <c r="G25" s="1" t="s">
        <v>84</v>
      </c>
      <c r="H25" s="6">
        <v>3000</v>
      </c>
    </row>
    <row r="26" spans="1:8" ht="15.6" x14ac:dyDescent="0.3">
      <c r="A26" s="5" t="s">
        <v>65</v>
      </c>
      <c r="B26" s="1" t="s">
        <v>361</v>
      </c>
      <c r="C26" s="1" t="s">
        <v>38</v>
      </c>
      <c r="D26" s="1" t="s">
        <v>91</v>
      </c>
      <c r="E26" s="1" t="s">
        <v>63</v>
      </c>
      <c r="F26" s="1" t="s">
        <v>15</v>
      </c>
      <c r="G26" s="1" t="s">
        <v>84</v>
      </c>
      <c r="H26" s="6">
        <v>4980</v>
      </c>
    </row>
    <row r="27" spans="1:8" ht="15.6" x14ac:dyDescent="0.3">
      <c r="A27" s="5" t="s">
        <v>65</v>
      </c>
      <c r="B27" s="1" t="s">
        <v>361</v>
      </c>
      <c r="C27" s="1" t="s">
        <v>38</v>
      </c>
      <c r="D27" s="1" t="s">
        <v>92</v>
      </c>
      <c r="E27" s="1" t="s">
        <v>63</v>
      </c>
      <c r="F27" s="1" t="s">
        <v>15</v>
      </c>
      <c r="G27" s="1" t="s">
        <v>93</v>
      </c>
      <c r="H27" s="6">
        <v>3750</v>
      </c>
    </row>
    <row r="28" spans="1:8" ht="15.6" x14ac:dyDescent="0.3">
      <c r="A28" s="5" t="s">
        <v>61</v>
      </c>
      <c r="B28" s="1" t="s">
        <v>361</v>
      </c>
      <c r="C28" s="1" t="s">
        <v>38</v>
      </c>
      <c r="D28" s="1" t="s">
        <v>94</v>
      </c>
      <c r="E28" s="1" t="s">
        <v>90</v>
      </c>
      <c r="F28" s="1" t="s">
        <v>15</v>
      </c>
      <c r="G28" s="1" t="s">
        <v>95</v>
      </c>
      <c r="H28" s="6">
        <v>2750</v>
      </c>
    </row>
    <row r="29" spans="1:8" ht="15.6" x14ac:dyDescent="0.3">
      <c r="A29" s="5" t="s">
        <v>61</v>
      </c>
      <c r="B29" s="1" t="s">
        <v>361</v>
      </c>
      <c r="C29" s="1" t="s">
        <v>18</v>
      </c>
      <c r="D29" s="1" t="s">
        <v>96</v>
      </c>
      <c r="E29" s="1" t="s">
        <v>63</v>
      </c>
      <c r="F29" s="1" t="s">
        <v>12</v>
      </c>
      <c r="G29" s="1" t="s">
        <v>97</v>
      </c>
      <c r="H29" s="6">
        <v>4980</v>
      </c>
    </row>
    <row r="30" spans="1:8" ht="15.6" x14ac:dyDescent="0.3">
      <c r="A30" s="5" t="s">
        <v>61</v>
      </c>
      <c r="B30" s="1" t="s">
        <v>361</v>
      </c>
      <c r="C30" s="1" t="s">
        <v>18</v>
      </c>
      <c r="D30" s="1" t="s">
        <v>98</v>
      </c>
      <c r="E30" s="1" t="s">
        <v>63</v>
      </c>
      <c r="F30" s="1" t="s">
        <v>15</v>
      </c>
      <c r="G30" s="1" t="s">
        <v>52</v>
      </c>
      <c r="H30" s="6">
        <v>4980</v>
      </c>
    </row>
    <row r="31" spans="1:8" ht="15.6" x14ac:dyDescent="0.3">
      <c r="A31" s="5" t="s">
        <v>61</v>
      </c>
      <c r="B31" s="1" t="s">
        <v>361</v>
      </c>
      <c r="C31" s="1" t="s">
        <v>18</v>
      </c>
      <c r="D31" s="1" t="s">
        <v>99</v>
      </c>
      <c r="E31" s="1" t="s">
        <v>100</v>
      </c>
      <c r="F31" s="1" t="s">
        <v>12</v>
      </c>
      <c r="G31" s="1" t="s">
        <v>31</v>
      </c>
      <c r="H31" s="6">
        <v>6995</v>
      </c>
    </row>
    <row r="32" spans="1:8" ht="15.6" x14ac:dyDescent="0.3">
      <c r="A32" s="5" t="s">
        <v>61</v>
      </c>
      <c r="B32" s="1" t="s">
        <v>361</v>
      </c>
      <c r="C32" s="1" t="s">
        <v>18</v>
      </c>
      <c r="D32" s="1" t="s">
        <v>101</v>
      </c>
      <c r="E32" s="1" t="s">
        <v>102</v>
      </c>
      <c r="F32" s="1" t="s">
        <v>103</v>
      </c>
      <c r="G32" s="1" t="s">
        <v>104</v>
      </c>
      <c r="H32" s="6">
        <v>4980</v>
      </c>
    </row>
    <row r="33" spans="1:8" ht="15.6" x14ac:dyDescent="0.3">
      <c r="A33" s="5" t="s">
        <v>61</v>
      </c>
      <c r="B33" s="1" t="s">
        <v>361</v>
      </c>
      <c r="C33" s="1" t="s">
        <v>6</v>
      </c>
      <c r="D33" s="1" t="s">
        <v>105</v>
      </c>
      <c r="E33" s="1" t="s">
        <v>63</v>
      </c>
      <c r="F33" s="1" t="s">
        <v>12</v>
      </c>
      <c r="G33" s="1" t="s">
        <v>97</v>
      </c>
      <c r="H33" s="6">
        <v>4980</v>
      </c>
    </row>
    <row r="34" spans="1:8" ht="15.6" x14ac:dyDescent="0.3">
      <c r="A34" s="5" t="s">
        <v>71</v>
      </c>
      <c r="B34" s="1" t="s">
        <v>361</v>
      </c>
      <c r="C34" s="1" t="s">
        <v>18</v>
      </c>
      <c r="D34" s="1" t="s">
        <v>106</v>
      </c>
      <c r="E34" s="1" t="s">
        <v>107</v>
      </c>
      <c r="F34" s="1" t="s">
        <v>108</v>
      </c>
      <c r="G34" s="1" t="s">
        <v>109</v>
      </c>
      <c r="H34" s="6">
        <v>20000</v>
      </c>
    </row>
    <row r="35" spans="1:8" ht="15.6" x14ac:dyDescent="0.3">
      <c r="A35" s="5" t="s">
        <v>71</v>
      </c>
      <c r="B35" s="1" t="s">
        <v>361</v>
      </c>
      <c r="C35" s="1" t="s">
        <v>38</v>
      </c>
      <c r="D35" s="1" t="s">
        <v>110</v>
      </c>
      <c r="E35" s="1" t="s">
        <v>111</v>
      </c>
      <c r="F35" s="1" t="s">
        <v>15</v>
      </c>
      <c r="G35" s="1" t="s">
        <v>112</v>
      </c>
      <c r="H35" s="6">
        <v>8970</v>
      </c>
    </row>
    <row r="36" spans="1:8" ht="15.6" x14ac:dyDescent="0.3">
      <c r="A36" s="5" t="s">
        <v>112</v>
      </c>
      <c r="B36" s="1" t="s">
        <v>361</v>
      </c>
      <c r="C36" s="1" t="s">
        <v>38</v>
      </c>
      <c r="D36" s="1" t="s">
        <v>113</v>
      </c>
      <c r="E36" s="1" t="s">
        <v>63</v>
      </c>
      <c r="F36" s="1" t="s">
        <v>15</v>
      </c>
      <c r="G36" s="1" t="s">
        <v>114</v>
      </c>
      <c r="H36" s="6">
        <v>6250</v>
      </c>
    </row>
    <row r="37" spans="1:8" ht="15.6" x14ac:dyDescent="0.3">
      <c r="A37" s="5" t="s">
        <v>354</v>
      </c>
      <c r="B37" s="1" t="s">
        <v>361</v>
      </c>
      <c r="C37" s="1" t="s">
        <v>38</v>
      </c>
      <c r="D37" s="1" t="s">
        <v>116</v>
      </c>
      <c r="E37" s="1" t="s">
        <v>117</v>
      </c>
      <c r="F37" s="1" t="s">
        <v>12</v>
      </c>
      <c r="G37" s="1" t="s">
        <v>115</v>
      </c>
      <c r="H37" s="6">
        <v>11000</v>
      </c>
    </row>
    <row r="38" spans="1:8" ht="15.6" x14ac:dyDescent="0.3">
      <c r="A38" s="5" t="s">
        <v>115</v>
      </c>
      <c r="B38" s="1" t="s">
        <v>361</v>
      </c>
      <c r="C38" s="1" t="s">
        <v>38</v>
      </c>
      <c r="D38" s="1" t="s">
        <v>118</v>
      </c>
      <c r="E38" s="1" t="s">
        <v>63</v>
      </c>
      <c r="F38" s="1" t="s">
        <v>12</v>
      </c>
      <c r="G38" s="1" t="s">
        <v>115</v>
      </c>
      <c r="H38" s="6">
        <v>4980</v>
      </c>
    </row>
    <row r="39" spans="1:8" ht="15.6" x14ac:dyDescent="0.3">
      <c r="A39" s="5" t="s">
        <v>119</v>
      </c>
      <c r="B39" s="1" t="s">
        <v>361</v>
      </c>
      <c r="C39" s="1" t="s">
        <v>6</v>
      </c>
      <c r="D39" s="1" t="s">
        <v>120</v>
      </c>
      <c r="E39" s="1" t="s">
        <v>121</v>
      </c>
      <c r="F39" s="1" t="s">
        <v>9</v>
      </c>
      <c r="G39" s="1" t="s">
        <v>122</v>
      </c>
      <c r="H39" s="6">
        <v>7000</v>
      </c>
    </row>
    <row r="40" spans="1:8" ht="15.6" x14ac:dyDescent="0.3">
      <c r="A40" s="5" t="s">
        <v>74</v>
      </c>
      <c r="B40" s="1" t="s">
        <v>361</v>
      </c>
      <c r="C40" s="1" t="s">
        <v>18</v>
      </c>
      <c r="D40" s="1" t="s">
        <v>123</v>
      </c>
      <c r="E40" s="1" t="s">
        <v>124</v>
      </c>
      <c r="F40" s="1" t="s">
        <v>35</v>
      </c>
      <c r="G40" s="1" t="s">
        <v>125</v>
      </c>
      <c r="H40" s="6">
        <v>4125</v>
      </c>
    </row>
    <row r="41" spans="1:8" ht="15.6" x14ac:dyDescent="0.3">
      <c r="A41" s="5" t="s">
        <v>74</v>
      </c>
      <c r="B41" s="1" t="s">
        <v>361</v>
      </c>
      <c r="C41" s="1" t="s">
        <v>18</v>
      </c>
      <c r="D41" s="1" t="s">
        <v>126</v>
      </c>
      <c r="E41" s="1" t="s">
        <v>127</v>
      </c>
      <c r="F41" s="1" t="s">
        <v>12</v>
      </c>
      <c r="G41" s="1" t="s">
        <v>128</v>
      </c>
      <c r="H41" s="6">
        <v>4980</v>
      </c>
    </row>
    <row r="42" spans="1:8" ht="15.6" x14ac:dyDescent="0.3">
      <c r="A42" s="5" t="s">
        <v>74</v>
      </c>
      <c r="B42" s="1" t="s">
        <v>361</v>
      </c>
      <c r="C42" s="1" t="s">
        <v>38</v>
      </c>
      <c r="D42" s="1" t="s">
        <v>129</v>
      </c>
      <c r="E42" s="1" t="s">
        <v>130</v>
      </c>
      <c r="F42" s="1" t="s">
        <v>21</v>
      </c>
      <c r="G42" s="1" t="s">
        <v>65</v>
      </c>
      <c r="H42" s="6">
        <v>3985</v>
      </c>
    </row>
    <row r="43" spans="1:8" ht="15.6" x14ac:dyDescent="0.3">
      <c r="A43" s="5" t="s">
        <v>74</v>
      </c>
      <c r="B43" s="1" t="s">
        <v>361</v>
      </c>
      <c r="C43" s="1" t="s">
        <v>18</v>
      </c>
      <c r="D43" s="1" t="s">
        <v>131</v>
      </c>
      <c r="E43" s="1" t="s">
        <v>132</v>
      </c>
      <c r="F43" s="1" t="s">
        <v>15</v>
      </c>
      <c r="G43" s="1" t="s">
        <v>77</v>
      </c>
      <c r="H43" s="6">
        <v>1950</v>
      </c>
    </row>
    <row r="44" spans="1:8" ht="15.6" x14ac:dyDescent="0.3">
      <c r="A44" s="5" t="s">
        <v>74</v>
      </c>
      <c r="B44" s="1" t="s">
        <v>361</v>
      </c>
      <c r="C44" s="1" t="s">
        <v>18</v>
      </c>
      <c r="D44" s="1" t="s">
        <v>99</v>
      </c>
      <c r="E44" s="1" t="s">
        <v>132</v>
      </c>
      <c r="F44" s="1" t="s">
        <v>12</v>
      </c>
      <c r="G44" s="1" t="s">
        <v>77</v>
      </c>
      <c r="H44" s="6">
        <v>7000</v>
      </c>
    </row>
    <row r="45" spans="1:8" ht="15.6" x14ac:dyDescent="0.3">
      <c r="A45" s="5" t="s">
        <v>74</v>
      </c>
      <c r="B45" s="1" t="s">
        <v>361</v>
      </c>
      <c r="C45" s="1" t="s">
        <v>18</v>
      </c>
      <c r="D45" s="1" t="s">
        <v>133</v>
      </c>
      <c r="E45" s="1" t="s">
        <v>76</v>
      </c>
      <c r="F45" s="1" t="s">
        <v>15</v>
      </c>
      <c r="G45" s="1" t="s">
        <v>97</v>
      </c>
      <c r="H45" s="6">
        <v>4980</v>
      </c>
    </row>
    <row r="46" spans="1:8" ht="15.6" x14ac:dyDescent="0.3">
      <c r="A46" s="5" t="s">
        <v>74</v>
      </c>
      <c r="B46" s="1" t="s">
        <v>361</v>
      </c>
      <c r="C46" s="1" t="s">
        <v>18</v>
      </c>
      <c r="D46" s="1" t="s">
        <v>134</v>
      </c>
      <c r="E46" s="1" t="s">
        <v>135</v>
      </c>
      <c r="F46" s="1" t="s">
        <v>35</v>
      </c>
      <c r="G46" s="1" t="s">
        <v>125</v>
      </c>
      <c r="H46" s="6">
        <v>4980</v>
      </c>
    </row>
    <row r="47" spans="1:8" ht="15.6" x14ac:dyDescent="0.3">
      <c r="A47" s="5" t="s">
        <v>136</v>
      </c>
      <c r="B47" s="1" t="s">
        <v>361</v>
      </c>
      <c r="C47" s="1" t="s">
        <v>38</v>
      </c>
      <c r="D47" s="1" t="s">
        <v>106</v>
      </c>
      <c r="E47" s="1" t="s">
        <v>70</v>
      </c>
      <c r="F47" s="1" t="s">
        <v>108</v>
      </c>
      <c r="G47" s="1" t="s">
        <v>68</v>
      </c>
      <c r="H47" s="6">
        <v>2000</v>
      </c>
    </row>
    <row r="48" spans="1:8" ht="15.6" x14ac:dyDescent="0.3">
      <c r="A48" s="5" t="s">
        <v>137</v>
      </c>
      <c r="B48" s="1" t="s">
        <v>361</v>
      </c>
      <c r="C48" s="1" t="s">
        <v>18</v>
      </c>
      <c r="D48" s="1" t="s">
        <v>138</v>
      </c>
      <c r="E48" s="1" t="s">
        <v>139</v>
      </c>
      <c r="F48" s="1" t="s">
        <v>35</v>
      </c>
      <c r="G48" s="1" t="s">
        <v>140</v>
      </c>
      <c r="H48" s="6">
        <v>3000</v>
      </c>
    </row>
    <row r="49" spans="1:8" ht="15.6" x14ac:dyDescent="0.3">
      <c r="A49" s="5" t="s">
        <v>137</v>
      </c>
      <c r="B49" s="1" t="s">
        <v>361</v>
      </c>
      <c r="C49" s="1" t="s">
        <v>38</v>
      </c>
      <c r="D49" s="1" t="s">
        <v>141</v>
      </c>
      <c r="E49" s="1" t="s">
        <v>142</v>
      </c>
      <c r="F49" s="1" t="s">
        <v>15</v>
      </c>
      <c r="G49" s="1" t="s">
        <v>143</v>
      </c>
      <c r="H49" s="6">
        <v>2980</v>
      </c>
    </row>
    <row r="50" spans="1:8" ht="15.6" x14ac:dyDescent="0.3">
      <c r="A50" s="5" t="s">
        <v>137</v>
      </c>
      <c r="B50" s="1" t="s">
        <v>361</v>
      </c>
      <c r="C50" s="1" t="s">
        <v>18</v>
      </c>
      <c r="D50" s="1" t="s">
        <v>144</v>
      </c>
      <c r="E50" s="1" t="s">
        <v>142</v>
      </c>
      <c r="F50" s="1" t="s">
        <v>15</v>
      </c>
      <c r="G50" s="1" t="s">
        <v>145</v>
      </c>
      <c r="H50" s="6">
        <v>2980</v>
      </c>
    </row>
    <row r="51" spans="1:8" ht="15.6" x14ac:dyDescent="0.3">
      <c r="A51" s="5" t="s">
        <v>146</v>
      </c>
      <c r="B51" s="1" t="s">
        <v>361</v>
      </c>
      <c r="C51" s="1" t="s">
        <v>18</v>
      </c>
      <c r="D51" s="1" t="s">
        <v>147</v>
      </c>
      <c r="E51" s="1" t="s">
        <v>142</v>
      </c>
      <c r="F51" s="1" t="s">
        <v>15</v>
      </c>
      <c r="G51" s="1" t="s">
        <v>145</v>
      </c>
      <c r="H51" s="6">
        <v>2985</v>
      </c>
    </row>
    <row r="52" spans="1:8" ht="15.6" x14ac:dyDescent="0.3">
      <c r="A52" s="5" t="s">
        <v>146</v>
      </c>
      <c r="B52" s="1" t="s">
        <v>361</v>
      </c>
      <c r="C52" s="1" t="s">
        <v>6</v>
      </c>
      <c r="D52" s="1" t="s">
        <v>148</v>
      </c>
      <c r="E52" s="1" t="s">
        <v>149</v>
      </c>
      <c r="F52" s="1" t="s">
        <v>150</v>
      </c>
      <c r="G52" s="1" t="s">
        <v>145</v>
      </c>
      <c r="H52" s="6">
        <v>10000</v>
      </c>
    </row>
    <row r="53" spans="1:8" ht="15.6" x14ac:dyDescent="0.3">
      <c r="A53" s="5" t="s">
        <v>65</v>
      </c>
      <c r="B53" s="1" t="s">
        <v>362</v>
      </c>
      <c r="C53" s="1" t="s">
        <v>38</v>
      </c>
      <c r="D53" s="1" t="s">
        <v>151</v>
      </c>
      <c r="E53" s="1" t="s">
        <v>152</v>
      </c>
      <c r="F53" s="1" t="s">
        <v>153</v>
      </c>
      <c r="G53" s="1" t="s">
        <v>84</v>
      </c>
      <c r="H53" s="6">
        <v>13244.54</v>
      </c>
    </row>
    <row r="54" spans="1:8" ht="15.6" x14ac:dyDescent="0.3">
      <c r="A54" s="5" t="s">
        <v>154</v>
      </c>
      <c r="B54" s="1" t="s">
        <v>362</v>
      </c>
      <c r="C54" s="1" t="s">
        <v>38</v>
      </c>
      <c r="D54" s="1" t="s">
        <v>155</v>
      </c>
      <c r="E54" s="1" t="s">
        <v>155</v>
      </c>
      <c r="F54" s="1" t="s">
        <v>156</v>
      </c>
      <c r="G54" s="1" t="s">
        <v>157</v>
      </c>
      <c r="H54" s="6">
        <v>17000</v>
      </c>
    </row>
    <row r="55" spans="1:8" ht="15.6" x14ac:dyDescent="0.3">
      <c r="A55" s="5" t="s">
        <v>158</v>
      </c>
      <c r="B55" s="1" t="s">
        <v>362</v>
      </c>
      <c r="C55" s="1" t="s">
        <v>6</v>
      </c>
      <c r="D55" s="1" t="s">
        <v>159</v>
      </c>
      <c r="E55" s="1" t="s">
        <v>160</v>
      </c>
      <c r="F55" s="1" t="s">
        <v>156</v>
      </c>
      <c r="G55" s="1" t="s">
        <v>161</v>
      </c>
      <c r="H55" s="6">
        <v>8500</v>
      </c>
    </row>
    <row r="56" spans="1:8" ht="15.6" x14ac:dyDescent="0.3">
      <c r="A56" s="5" t="s">
        <v>71</v>
      </c>
      <c r="B56" s="1" t="s">
        <v>362</v>
      </c>
      <c r="C56" s="1" t="s">
        <v>6</v>
      </c>
      <c r="D56" s="1" t="s">
        <v>162</v>
      </c>
      <c r="E56" s="1" t="s">
        <v>163</v>
      </c>
      <c r="F56" s="1" t="s">
        <v>164</v>
      </c>
      <c r="G56" s="1" t="s">
        <v>165</v>
      </c>
      <c r="H56" s="6">
        <v>10000</v>
      </c>
    </row>
    <row r="57" spans="1:8" ht="15.6" x14ac:dyDescent="0.3">
      <c r="A57" s="5" t="s">
        <v>166</v>
      </c>
      <c r="B57" s="1" t="s">
        <v>362</v>
      </c>
      <c r="C57" s="1" t="s">
        <v>38</v>
      </c>
      <c r="D57" s="1" t="s">
        <v>167</v>
      </c>
      <c r="E57" s="1" t="s">
        <v>168</v>
      </c>
      <c r="F57" s="1" t="s">
        <v>156</v>
      </c>
      <c r="G57" s="1" t="s">
        <v>145</v>
      </c>
      <c r="H57" s="6">
        <v>3757.31</v>
      </c>
    </row>
    <row r="58" spans="1:8" ht="15.6" x14ac:dyDescent="0.3">
      <c r="A58" s="5" t="s">
        <v>166</v>
      </c>
      <c r="B58" s="1" t="s">
        <v>362</v>
      </c>
      <c r="C58" s="1" t="s">
        <v>38</v>
      </c>
      <c r="D58" s="1" t="s">
        <v>167</v>
      </c>
      <c r="E58" s="1" t="s">
        <v>169</v>
      </c>
      <c r="F58" s="1" t="s">
        <v>156</v>
      </c>
      <c r="G58" s="1" t="s">
        <v>170</v>
      </c>
      <c r="H58" s="6">
        <v>493.07</v>
      </c>
    </row>
    <row r="59" spans="1:8" ht="15.6" x14ac:dyDescent="0.3">
      <c r="A59" s="5" t="s">
        <v>355</v>
      </c>
      <c r="B59" s="1" t="s">
        <v>362</v>
      </c>
      <c r="C59" s="1" t="s">
        <v>38</v>
      </c>
      <c r="D59" s="1" t="s">
        <v>167</v>
      </c>
      <c r="E59" s="1" t="s">
        <v>171</v>
      </c>
      <c r="F59" s="1" t="s">
        <v>156</v>
      </c>
      <c r="G59" s="1" t="s">
        <v>172</v>
      </c>
      <c r="H59" s="6">
        <v>636.20000000000005</v>
      </c>
    </row>
    <row r="60" spans="1:8" ht="15.6" x14ac:dyDescent="0.3">
      <c r="A60" s="5" t="s">
        <v>166</v>
      </c>
      <c r="B60" s="1" t="s">
        <v>362</v>
      </c>
      <c r="C60" s="1" t="s">
        <v>38</v>
      </c>
      <c r="D60" s="1" t="s">
        <v>173</v>
      </c>
      <c r="E60" s="1" t="s">
        <v>174</v>
      </c>
      <c r="F60" s="1" t="s">
        <v>175</v>
      </c>
      <c r="G60" s="1" t="s">
        <v>176</v>
      </c>
      <c r="H60" s="6">
        <v>869.84</v>
      </c>
    </row>
    <row r="61" spans="1:8" ht="15.6" x14ac:dyDescent="0.3">
      <c r="A61" s="5" t="s">
        <v>166</v>
      </c>
      <c r="B61" s="1" t="s">
        <v>362</v>
      </c>
      <c r="C61" s="1" t="s">
        <v>38</v>
      </c>
      <c r="D61" s="1" t="s">
        <v>167</v>
      </c>
      <c r="E61" s="1" t="s">
        <v>177</v>
      </c>
      <c r="F61" s="1" t="s">
        <v>156</v>
      </c>
      <c r="G61" s="1" t="s">
        <v>95</v>
      </c>
      <c r="H61" s="6">
        <v>157.52000000000001</v>
      </c>
    </row>
    <row r="62" spans="1:8" ht="15.6" x14ac:dyDescent="0.3">
      <c r="A62" s="5" t="s">
        <v>166</v>
      </c>
      <c r="B62" s="1" t="s">
        <v>362</v>
      </c>
      <c r="C62" s="1" t="s">
        <v>38</v>
      </c>
      <c r="D62" s="1" t="s">
        <v>167</v>
      </c>
      <c r="E62" s="1" t="s">
        <v>178</v>
      </c>
      <c r="F62" s="1" t="s">
        <v>156</v>
      </c>
      <c r="G62" s="1" t="s">
        <v>95</v>
      </c>
      <c r="H62" s="6">
        <v>3592.04</v>
      </c>
    </row>
    <row r="63" spans="1:8" ht="15.6" x14ac:dyDescent="0.3">
      <c r="A63" s="5" t="s">
        <v>166</v>
      </c>
      <c r="B63" s="1" t="s">
        <v>362</v>
      </c>
      <c r="C63" s="1" t="s">
        <v>38</v>
      </c>
      <c r="D63" s="1" t="s">
        <v>179</v>
      </c>
      <c r="E63" s="1" t="s">
        <v>180</v>
      </c>
      <c r="F63" s="1" t="s">
        <v>181</v>
      </c>
      <c r="G63" s="1" t="s">
        <v>95</v>
      </c>
      <c r="H63" s="6">
        <v>1059.5899999999999</v>
      </c>
    </row>
    <row r="64" spans="1:8" ht="15.6" x14ac:dyDescent="0.3">
      <c r="A64" s="5" t="s">
        <v>166</v>
      </c>
      <c r="B64" s="1" t="s">
        <v>362</v>
      </c>
      <c r="C64" s="1" t="s">
        <v>38</v>
      </c>
      <c r="D64" s="1" t="s">
        <v>167</v>
      </c>
      <c r="E64" s="1" t="s">
        <v>182</v>
      </c>
      <c r="F64" s="1" t="s">
        <v>156</v>
      </c>
      <c r="G64" s="1" t="s">
        <v>183</v>
      </c>
      <c r="H64" s="6">
        <v>1096.33</v>
      </c>
    </row>
    <row r="65" spans="1:8" ht="15.6" x14ac:dyDescent="0.3">
      <c r="A65" s="5" t="s">
        <v>166</v>
      </c>
      <c r="B65" s="1" t="s">
        <v>362</v>
      </c>
      <c r="C65" s="1" t="s">
        <v>38</v>
      </c>
      <c r="D65" s="1" t="s">
        <v>167</v>
      </c>
      <c r="E65" s="1" t="s">
        <v>184</v>
      </c>
      <c r="F65" s="1" t="s">
        <v>156</v>
      </c>
      <c r="G65" s="1" t="s">
        <v>185</v>
      </c>
      <c r="H65" s="6">
        <v>1034.44</v>
      </c>
    </row>
    <row r="66" spans="1:8" ht="15.6" x14ac:dyDescent="0.3">
      <c r="A66" s="5" t="s">
        <v>186</v>
      </c>
      <c r="B66" s="1" t="s">
        <v>362</v>
      </c>
      <c r="C66" s="1" t="s">
        <v>38</v>
      </c>
      <c r="D66" s="1" t="s">
        <v>187</v>
      </c>
      <c r="E66" s="1" t="s">
        <v>188</v>
      </c>
      <c r="F66" s="1" t="s">
        <v>156</v>
      </c>
      <c r="G66" s="1" t="s">
        <v>53</v>
      </c>
      <c r="H66" s="6">
        <v>5200</v>
      </c>
    </row>
    <row r="67" spans="1:8" ht="15.6" x14ac:dyDescent="0.3">
      <c r="A67" s="5" t="s">
        <v>65</v>
      </c>
      <c r="B67" s="1" t="s">
        <v>363</v>
      </c>
      <c r="C67" s="1" t="s">
        <v>6</v>
      </c>
      <c r="D67" s="1" t="s">
        <v>189</v>
      </c>
      <c r="E67" s="1" t="s">
        <v>190</v>
      </c>
      <c r="F67" s="1" t="s">
        <v>35</v>
      </c>
      <c r="G67" s="1" t="s">
        <v>16</v>
      </c>
      <c r="H67" s="6">
        <v>20000</v>
      </c>
    </row>
    <row r="68" spans="1:8" ht="15.6" x14ac:dyDescent="0.3">
      <c r="A68" s="5" t="s">
        <v>191</v>
      </c>
      <c r="B68" s="1" t="s">
        <v>363</v>
      </c>
      <c r="C68" s="1" t="s">
        <v>38</v>
      </c>
      <c r="D68" s="1" t="s">
        <v>192</v>
      </c>
      <c r="E68" s="1" t="s">
        <v>193</v>
      </c>
      <c r="F68" s="1" t="s">
        <v>9</v>
      </c>
      <c r="G68" s="1" t="s">
        <v>176</v>
      </c>
      <c r="H68" s="6">
        <v>1259.1400000000001</v>
      </c>
    </row>
    <row r="69" spans="1:8" ht="15.6" x14ac:dyDescent="0.3">
      <c r="A69" s="5" t="s">
        <v>194</v>
      </c>
      <c r="B69" s="1" t="s">
        <v>363</v>
      </c>
      <c r="C69" s="1" t="s">
        <v>18</v>
      </c>
      <c r="D69" s="1" t="s">
        <v>195</v>
      </c>
      <c r="E69" s="1" t="s">
        <v>196</v>
      </c>
      <c r="F69" s="1" t="s">
        <v>35</v>
      </c>
      <c r="G69" s="1" t="s">
        <v>197</v>
      </c>
      <c r="H69" s="6">
        <v>5000</v>
      </c>
    </row>
    <row r="70" spans="1:8" ht="15.6" x14ac:dyDescent="0.3">
      <c r="A70" s="5" t="s">
        <v>253</v>
      </c>
      <c r="B70" s="1" t="s">
        <v>363</v>
      </c>
      <c r="C70" s="1" t="s">
        <v>38</v>
      </c>
      <c r="D70" s="1" t="s">
        <v>254</v>
      </c>
      <c r="E70" s="1" t="s">
        <v>255</v>
      </c>
      <c r="F70" s="1" t="s">
        <v>15</v>
      </c>
      <c r="G70" s="1" t="s">
        <v>170</v>
      </c>
      <c r="H70" s="7">
        <f>G70+H68</f>
        <v>44783.14</v>
      </c>
    </row>
    <row r="71" spans="1:8" ht="15.6" x14ac:dyDescent="0.3">
      <c r="A71" s="5" t="s">
        <v>71</v>
      </c>
      <c r="B71" s="1" t="s">
        <v>363</v>
      </c>
      <c r="C71" s="1" t="s">
        <v>38</v>
      </c>
      <c r="D71" s="1" t="s">
        <v>198</v>
      </c>
      <c r="E71" s="1" t="s">
        <v>193</v>
      </c>
      <c r="F71" s="1" t="s">
        <v>47</v>
      </c>
      <c r="G71" s="1" t="s">
        <v>199</v>
      </c>
      <c r="H71" s="6">
        <v>4417</v>
      </c>
    </row>
    <row r="72" spans="1:8" ht="15.6" x14ac:dyDescent="0.3">
      <c r="A72" s="5" t="s">
        <v>200</v>
      </c>
      <c r="B72" s="1" t="s">
        <v>363</v>
      </c>
      <c r="C72" s="1" t="s">
        <v>6</v>
      </c>
      <c r="D72" s="1" t="s">
        <v>201</v>
      </c>
      <c r="E72" s="1" t="s">
        <v>202</v>
      </c>
      <c r="F72" s="1" t="s">
        <v>47</v>
      </c>
      <c r="G72" s="1" t="s">
        <v>203</v>
      </c>
      <c r="H72" s="6">
        <v>10000</v>
      </c>
    </row>
    <row r="73" spans="1:8" ht="15.6" x14ac:dyDescent="0.3">
      <c r="A73" s="5" t="s">
        <v>204</v>
      </c>
      <c r="B73" s="1" t="s">
        <v>363</v>
      </c>
      <c r="C73" s="1" t="s">
        <v>18</v>
      </c>
      <c r="D73" s="1" t="s">
        <v>205</v>
      </c>
      <c r="E73" s="1" t="s">
        <v>206</v>
      </c>
      <c r="F73" s="1" t="s">
        <v>207</v>
      </c>
      <c r="G73" s="1" t="s">
        <v>208</v>
      </c>
      <c r="H73" s="6">
        <v>2000</v>
      </c>
    </row>
    <row r="74" spans="1:8" ht="15.6" x14ac:dyDescent="0.3">
      <c r="A74" s="5" t="s">
        <v>209</v>
      </c>
      <c r="B74" s="1" t="s">
        <v>363</v>
      </c>
      <c r="C74" s="1" t="s">
        <v>6</v>
      </c>
      <c r="D74" s="1" t="s">
        <v>210</v>
      </c>
      <c r="E74" s="1" t="s">
        <v>211</v>
      </c>
      <c r="F74" s="1" t="s">
        <v>12</v>
      </c>
      <c r="G74" s="1" t="s">
        <v>16</v>
      </c>
      <c r="H74" s="6">
        <v>30000</v>
      </c>
    </row>
    <row r="75" spans="1:8" ht="15.6" x14ac:dyDescent="0.3">
      <c r="A75" s="5" t="s">
        <v>209</v>
      </c>
      <c r="B75" s="1" t="s">
        <v>363</v>
      </c>
      <c r="C75" s="1" t="s">
        <v>6</v>
      </c>
      <c r="D75" s="1" t="s">
        <v>212</v>
      </c>
      <c r="E75" s="1" t="s">
        <v>193</v>
      </c>
      <c r="F75" s="1" t="s">
        <v>9</v>
      </c>
      <c r="G75" s="1" t="s">
        <v>213</v>
      </c>
      <c r="H75" s="6">
        <v>10000</v>
      </c>
    </row>
    <row r="76" spans="1:8" ht="15.6" x14ac:dyDescent="0.3">
      <c r="A76" s="5" t="s">
        <v>209</v>
      </c>
      <c r="B76" s="1" t="s">
        <v>363</v>
      </c>
      <c r="C76" s="1" t="s">
        <v>6</v>
      </c>
      <c r="D76" s="1" t="s">
        <v>214</v>
      </c>
      <c r="E76" s="1" t="s">
        <v>206</v>
      </c>
      <c r="F76" s="1" t="s">
        <v>9</v>
      </c>
      <c r="G76" s="1" t="s">
        <v>215</v>
      </c>
      <c r="H76" s="6">
        <v>8000</v>
      </c>
    </row>
    <row r="77" spans="1:8" ht="15.6" x14ac:dyDescent="0.3">
      <c r="A77" s="5" t="s">
        <v>209</v>
      </c>
      <c r="B77" s="1" t="s">
        <v>363</v>
      </c>
      <c r="C77" s="1" t="s">
        <v>6</v>
      </c>
      <c r="D77" s="1" t="s">
        <v>216</v>
      </c>
      <c r="E77" s="1" t="s">
        <v>206</v>
      </c>
      <c r="F77" s="1" t="s">
        <v>35</v>
      </c>
      <c r="G77" s="1" t="s">
        <v>217</v>
      </c>
      <c r="H77" s="6">
        <v>7000</v>
      </c>
    </row>
    <row r="78" spans="1:8" ht="15.6" x14ac:dyDescent="0.3">
      <c r="A78" s="5" t="s">
        <v>253</v>
      </c>
      <c r="B78" s="1" t="s">
        <v>363</v>
      </c>
      <c r="C78" s="1" t="s">
        <v>38</v>
      </c>
      <c r="D78" s="1" t="s">
        <v>254</v>
      </c>
      <c r="E78" s="1" t="s">
        <v>255</v>
      </c>
      <c r="F78" s="1" t="s">
        <v>15</v>
      </c>
      <c r="G78" s="1" t="s">
        <v>170</v>
      </c>
      <c r="H78" s="7">
        <f>G78+H76</f>
        <v>51524</v>
      </c>
    </row>
    <row r="79" spans="1:8" ht="15.6" x14ac:dyDescent="0.3">
      <c r="A79" s="5" t="s">
        <v>52</v>
      </c>
      <c r="B79" s="1" t="s">
        <v>363</v>
      </c>
      <c r="C79" s="1" t="s">
        <v>6</v>
      </c>
      <c r="D79" s="1" t="s">
        <v>218</v>
      </c>
      <c r="E79" s="1" t="s">
        <v>219</v>
      </c>
      <c r="F79" s="1" t="s">
        <v>220</v>
      </c>
      <c r="G79" s="1" t="s">
        <v>16</v>
      </c>
      <c r="H79" s="6">
        <v>25000</v>
      </c>
    </row>
    <row r="80" spans="1:8" ht="15.6" x14ac:dyDescent="0.3">
      <c r="A80" s="5" t="s">
        <v>221</v>
      </c>
      <c r="B80" s="1" t="s">
        <v>363</v>
      </c>
      <c r="C80" s="1" t="s">
        <v>6</v>
      </c>
      <c r="D80" s="1" t="s">
        <v>222</v>
      </c>
      <c r="E80" s="1" t="s">
        <v>223</v>
      </c>
      <c r="F80" s="1" t="s">
        <v>21</v>
      </c>
      <c r="G80" s="1" t="s">
        <v>224</v>
      </c>
      <c r="H80" s="6">
        <v>10000</v>
      </c>
    </row>
    <row r="81" spans="1:8" ht="15.6" x14ac:dyDescent="0.3">
      <c r="A81" s="5" t="s">
        <v>225</v>
      </c>
      <c r="B81" s="1" t="s">
        <v>363</v>
      </c>
      <c r="C81" s="1" t="s">
        <v>38</v>
      </c>
      <c r="D81" s="1" t="s">
        <v>69</v>
      </c>
      <c r="E81" s="1" t="s">
        <v>226</v>
      </c>
      <c r="F81" s="1" t="s">
        <v>35</v>
      </c>
      <c r="G81" s="1" t="s">
        <v>227</v>
      </c>
      <c r="H81" s="6">
        <v>17700</v>
      </c>
    </row>
    <row r="82" spans="1:8" ht="15.6" x14ac:dyDescent="0.3">
      <c r="A82" s="5" t="s">
        <v>228</v>
      </c>
      <c r="B82" s="1" t="s">
        <v>363</v>
      </c>
      <c r="C82" s="1" t="s">
        <v>38</v>
      </c>
      <c r="D82" s="1" t="s">
        <v>229</v>
      </c>
      <c r="E82" s="1" t="s">
        <v>230</v>
      </c>
      <c r="F82" s="1" t="s">
        <v>35</v>
      </c>
      <c r="G82" s="1" t="s">
        <v>77</v>
      </c>
      <c r="H82" s="6">
        <v>16000</v>
      </c>
    </row>
    <row r="83" spans="1:8" ht="15.6" x14ac:dyDescent="0.3">
      <c r="A83" s="5" t="s">
        <v>231</v>
      </c>
      <c r="B83" s="1" t="s">
        <v>363</v>
      </c>
      <c r="C83" s="1" t="s">
        <v>6</v>
      </c>
      <c r="D83" s="1" t="s">
        <v>232</v>
      </c>
      <c r="E83" s="1" t="s">
        <v>233</v>
      </c>
      <c r="F83" s="1" t="s">
        <v>35</v>
      </c>
      <c r="G83" s="1" t="s">
        <v>234</v>
      </c>
      <c r="H83" s="6">
        <v>5000</v>
      </c>
    </row>
    <row r="84" spans="1:8" ht="15.6" x14ac:dyDescent="0.3">
      <c r="A84" s="5" t="s">
        <v>235</v>
      </c>
      <c r="B84" s="1" t="s">
        <v>363</v>
      </c>
      <c r="C84" s="1" t="s">
        <v>6</v>
      </c>
      <c r="D84" s="1" t="s">
        <v>236</v>
      </c>
      <c r="E84" s="1" t="s">
        <v>237</v>
      </c>
      <c r="F84" s="1" t="s">
        <v>47</v>
      </c>
      <c r="G84" s="1" t="s">
        <v>238</v>
      </c>
      <c r="H84" s="6">
        <v>8000</v>
      </c>
    </row>
    <row r="85" spans="1:8" ht="15.6" x14ac:dyDescent="0.3">
      <c r="A85" s="5" t="s">
        <v>239</v>
      </c>
      <c r="B85" s="1" t="s">
        <v>363</v>
      </c>
      <c r="C85" s="1" t="s">
        <v>6</v>
      </c>
      <c r="D85" s="1" t="s">
        <v>240</v>
      </c>
      <c r="E85" s="1" t="s">
        <v>241</v>
      </c>
      <c r="F85" s="1" t="s">
        <v>35</v>
      </c>
      <c r="G85" s="1" t="s">
        <v>224</v>
      </c>
      <c r="H85" s="6">
        <v>7500</v>
      </c>
    </row>
    <row r="86" spans="1:8" ht="15.6" x14ac:dyDescent="0.3">
      <c r="A86" s="5" t="s">
        <v>242</v>
      </c>
      <c r="B86" s="1" t="s">
        <v>363</v>
      </c>
      <c r="C86" s="1" t="s">
        <v>6</v>
      </c>
      <c r="D86" s="1" t="s">
        <v>243</v>
      </c>
      <c r="E86" s="1" t="s">
        <v>244</v>
      </c>
      <c r="F86" s="1" t="s">
        <v>35</v>
      </c>
      <c r="G86" s="1" t="s">
        <v>245</v>
      </c>
      <c r="H86" s="6">
        <v>25000</v>
      </c>
    </row>
    <row r="87" spans="1:8" ht="15.6" x14ac:dyDescent="0.3">
      <c r="A87" s="5" t="s">
        <v>246</v>
      </c>
      <c r="B87" s="1" t="s">
        <v>363</v>
      </c>
      <c r="C87" s="1" t="s">
        <v>6</v>
      </c>
      <c r="D87" s="1" t="s">
        <v>247</v>
      </c>
      <c r="E87" s="1" t="s">
        <v>248</v>
      </c>
      <c r="F87" s="1" t="s">
        <v>249</v>
      </c>
      <c r="G87" s="1" t="s">
        <v>245</v>
      </c>
      <c r="H87" s="6">
        <v>20000</v>
      </c>
    </row>
    <row r="88" spans="1:8" ht="15.6" x14ac:dyDescent="0.3">
      <c r="A88" s="5" t="s">
        <v>250</v>
      </c>
      <c r="B88" s="1" t="s">
        <v>363</v>
      </c>
      <c r="C88" s="1" t="s">
        <v>6</v>
      </c>
      <c r="D88" s="1" t="s">
        <v>251</v>
      </c>
      <c r="E88" s="1" t="s">
        <v>252</v>
      </c>
      <c r="F88" s="1" t="s">
        <v>15</v>
      </c>
      <c r="G88" s="1" t="s">
        <v>197</v>
      </c>
      <c r="H88" s="6">
        <v>10000</v>
      </c>
    </row>
    <row r="89" spans="1:8" ht="15.6" x14ac:dyDescent="0.3">
      <c r="A89" s="5" t="s">
        <v>253</v>
      </c>
      <c r="B89" s="1" t="s">
        <v>363</v>
      </c>
      <c r="C89" s="1" t="s">
        <v>38</v>
      </c>
      <c r="D89" s="1" t="s">
        <v>254</v>
      </c>
      <c r="E89" s="1" t="s">
        <v>255</v>
      </c>
      <c r="F89" s="1" t="s">
        <v>15</v>
      </c>
      <c r="G89" s="1" t="s">
        <v>170</v>
      </c>
      <c r="H89" s="7">
        <f>G89+H87</f>
        <v>63524</v>
      </c>
    </row>
    <row r="90" spans="1:8" ht="15.6" x14ac:dyDescent="0.3">
      <c r="A90" s="5" t="s">
        <v>253</v>
      </c>
      <c r="B90" s="1" t="s">
        <v>363</v>
      </c>
      <c r="C90" s="1" t="s">
        <v>38</v>
      </c>
      <c r="D90" s="1" t="s">
        <v>254</v>
      </c>
      <c r="E90" s="1" t="s">
        <v>255</v>
      </c>
      <c r="F90" s="1" t="s">
        <v>15</v>
      </c>
      <c r="G90" s="1" t="s">
        <v>170</v>
      </c>
      <c r="H90" s="6">
        <v>15000</v>
      </c>
    </row>
    <row r="91" spans="1:8" ht="15.6" x14ac:dyDescent="0.3">
      <c r="A91" s="5" t="s">
        <v>157</v>
      </c>
      <c r="B91" s="1" t="s">
        <v>363</v>
      </c>
      <c r="C91" s="1" t="s">
        <v>38</v>
      </c>
      <c r="D91" s="1" t="s">
        <v>256</v>
      </c>
      <c r="E91" s="1" t="s">
        <v>257</v>
      </c>
      <c r="F91" s="1" t="s">
        <v>258</v>
      </c>
      <c r="G91" s="1" t="s">
        <v>10</v>
      </c>
      <c r="H91" s="6">
        <v>523.19000000000005</v>
      </c>
    </row>
    <row r="92" spans="1:8" ht="15.6" x14ac:dyDescent="0.3">
      <c r="A92" s="5" t="s">
        <v>5</v>
      </c>
      <c r="B92" s="1" t="s">
        <v>359</v>
      </c>
      <c r="C92" s="1" t="s">
        <v>6</v>
      </c>
      <c r="D92" s="1" t="s">
        <v>7</v>
      </c>
      <c r="E92" s="1" t="s">
        <v>8</v>
      </c>
      <c r="F92" s="1" t="s">
        <v>9</v>
      </c>
      <c r="G92" s="1" t="s">
        <v>10</v>
      </c>
      <c r="H92" s="6">
        <v>20000</v>
      </c>
    </row>
    <row r="93" spans="1:8" ht="15.6" x14ac:dyDescent="0.3">
      <c r="A93" s="5" t="s">
        <v>11</v>
      </c>
      <c r="B93" s="1" t="s">
        <v>360</v>
      </c>
      <c r="C93" s="1" t="s">
        <v>6</v>
      </c>
      <c r="D93" s="1" t="s">
        <v>13</v>
      </c>
      <c r="E93" s="1" t="s">
        <v>14</v>
      </c>
      <c r="F93" s="1" t="s">
        <v>15</v>
      </c>
      <c r="G93" s="1" t="s">
        <v>16</v>
      </c>
      <c r="H93" s="6">
        <v>10000</v>
      </c>
    </row>
    <row r="94" spans="1:8" ht="15.6" x14ac:dyDescent="0.3">
      <c r="A94" s="5" t="s">
        <v>17</v>
      </c>
      <c r="B94" s="1" t="s">
        <v>360</v>
      </c>
      <c r="C94" s="1" t="s">
        <v>18</v>
      </c>
      <c r="D94" s="1" t="s">
        <v>19</v>
      </c>
      <c r="E94" s="1" t="s">
        <v>20</v>
      </c>
      <c r="F94" s="1" t="s">
        <v>21</v>
      </c>
      <c r="G94" s="1" t="s">
        <v>22</v>
      </c>
      <c r="H94" s="6">
        <v>10000</v>
      </c>
    </row>
    <row r="95" spans="1:8" ht="15.6" x14ac:dyDescent="0.3">
      <c r="A95" s="5" t="s">
        <v>23</v>
      </c>
      <c r="B95" s="1" t="s">
        <v>360</v>
      </c>
      <c r="C95" s="1" t="s">
        <v>6</v>
      </c>
      <c r="D95" s="1" t="s">
        <v>24</v>
      </c>
      <c r="E95" s="1" t="s">
        <v>25</v>
      </c>
      <c r="F95" s="1" t="s">
        <v>26</v>
      </c>
      <c r="G95" s="1" t="s">
        <v>27</v>
      </c>
      <c r="H95" s="6">
        <v>8000</v>
      </c>
    </row>
    <row r="96" spans="1:8" ht="15.6" x14ac:dyDescent="0.3">
      <c r="A96" s="5" t="s">
        <v>28</v>
      </c>
      <c r="B96" s="1" t="s">
        <v>360</v>
      </c>
      <c r="C96" s="1" t="s">
        <v>18</v>
      </c>
      <c r="D96" s="1" t="s">
        <v>29</v>
      </c>
      <c r="E96" s="1" t="s">
        <v>30</v>
      </c>
      <c r="F96" s="1" t="s">
        <v>15</v>
      </c>
      <c r="G96" s="1" t="s">
        <v>31</v>
      </c>
      <c r="H96" s="6">
        <v>25000</v>
      </c>
    </row>
    <row r="97" spans="1:8" ht="15.6" x14ac:dyDescent="0.3">
      <c r="A97" s="5" t="s">
        <v>32</v>
      </c>
      <c r="B97" s="1" t="s">
        <v>360</v>
      </c>
      <c r="C97" s="1" t="s">
        <v>6</v>
      </c>
      <c r="D97" s="1" t="s">
        <v>33</v>
      </c>
      <c r="E97" s="1" t="s">
        <v>34</v>
      </c>
      <c r="F97" s="1" t="s">
        <v>35</v>
      </c>
      <c r="G97" s="1" t="s">
        <v>36</v>
      </c>
      <c r="H97" s="6">
        <v>5000</v>
      </c>
    </row>
    <row r="98" spans="1:8" ht="15.6" x14ac:dyDescent="0.3">
      <c r="A98" s="5" t="s">
        <v>37</v>
      </c>
      <c r="B98" s="1" t="s">
        <v>360</v>
      </c>
      <c r="C98" s="1" t="s">
        <v>38</v>
      </c>
      <c r="D98" s="1" t="s">
        <v>39</v>
      </c>
      <c r="E98" s="1" t="s">
        <v>40</v>
      </c>
      <c r="F98" s="1" t="s">
        <v>9</v>
      </c>
      <c r="G98" s="1" t="s">
        <v>41</v>
      </c>
      <c r="H98" s="6">
        <v>5000</v>
      </c>
    </row>
    <row r="99" spans="1:8" ht="15.6" x14ac:dyDescent="0.3">
      <c r="A99" s="5" t="s">
        <v>42</v>
      </c>
      <c r="B99" s="1" t="s">
        <v>360</v>
      </c>
      <c r="C99" s="1" t="s">
        <v>18</v>
      </c>
      <c r="D99" s="1" t="s">
        <v>43</v>
      </c>
      <c r="E99" s="1" t="s">
        <v>14</v>
      </c>
      <c r="F99" s="1" t="s">
        <v>35</v>
      </c>
      <c r="G99" s="1" t="s">
        <v>44</v>
      </c>
      <c r="H99" s="6">
        <v>5000</v>
      </c>
    </row>
    <row r="100" spans="1:8" ht="15.6" x14ac:dyDescent="0.3">
      <c r="A100" s="5" t="s">
        <v>45</v>
      </c>
      <c r="B100" s="1" t="s">
        <v>360</v>
      </c>
      <c r="C100" s="1" t="s">
        <v>6</v>
      </c>
      <c r="D100" s="1" t="s">
        <v>46</v>
      </c>
      <c r="E100" s="1" t="s">
        <v>25</v>
      </c>
      <c r="F100" s="1" t="s">
        <v>47</v>
      </c>
      <c r="G100" s="1" t="s">
        <v>48</v>
      </c>
      <c r="H100" s="6">
        <v>5000</v>
      </c>
    </row>
    <row r="101" spans="1:8" ht="15.6" x14ac:dyDescent="0.3">
      <c r="A101" s="5" t="s">
        <v>49</v>
      </c>
      <c r="B101" s="1" t="s">
        <v>360</v>
      </c>
      <c r="C101" s="1" t="s">
        <v>18</v>
      </c>
      <c r="D101" s="1" t="s">
        <v>50</v>
      </c>
      <c r="E101" s="1" t="s">
        <v>51</v>
      </c>
      <c r="F101" s="1" t="s">
        <v>35</v>
      </c>
      <c r="G101" s="1" t="s">
        <v>52</v>
      </c>
      <c r="H101" s="6">
        <v>4000</v>
      </c>
    </row>
    <row r="102" spans="1:8" ht="15.6" x14ac:dyDescent="0.3">
      <c r="A102" s="5" t="s">
        <v>53</v>
      </c>
      <c r="B102" s="1" t="s">
        <v>360</v>
      </c>
      <c r="C102" s="1" t="s">
        <v>6</v>
      </c>
      <c r="D102" s="1" t="s">
        <v>54</v>
      </c>
      <c r="E102" s="1" t="s">
        <v>55</v>
      </c>
      <c r="F102" s="1" t="s">
        <v>21</v>
      </c>
      <c r="G102" s="1" t="s">
        <v>56</v>
      </c>
      <c r="H102" s="6">
        <v>20000</v>
      </c>
    </row>
    <row r="103" spans="1:8" ht="15.6" x14ac:dyDescent="0.3">
      <c r="A103" s="5" t="s">
        <v>57</v>
      </c>
      <c r="B103" s="1" t="s">
        <v>360</v>
      </c>
      <c r="C103" s="1" t="s">
        <v>6</v>
      </c>
      <c r="D103" s="1" t="s">
        <v>58</v>
      </c>
      <c r="E103" s="1" t="s">
        <v>59</v>
      </c>
      <c r="F103" s="1" t="s">
        <v>21</v>
      </c>
      <c r="G103" s="1" t="s">
        <v>60</v>
      </c>
      <c r="H103" s="6">
        <v>15000</v>
      </c>
    </row>
    <row r="104" spans="1:8" ht="15.6" x14ac:dyDescent="0.3">
      <c r="A104" s="5" t="s">
        <v>61</v>
      </c>
      <c r="B104" s="1" t="s">
        <v>361</v>
      </c>
      <c r="C104" s="1" t="s">
        <v>6</v>
      </c>
      <c r="D104" s="1" t="s">
        <v>62</v>
      </c>
      <c r="E104" s="1" t="s">
        <v>63</v>
      </c>
      <c r="F104" s="1" t="s">
        <v>15</v>
      </c>
      <c r="G104" s="1" t="s">
        <v>64</v>
      </c>
      <c r="H104" s="6">
        <v>4980</v>
      </c>
    </row>
    <row r="105" spans="1:8" ht="15.6" x14ac:dyDescent="0.3">
      <c r="A105" s="5" t="s">
        <v>65</v>
      </c>
      <c r="B105" s="1" t="s">
        <v>361</v>
      </c>
      <c r="C105" s="1" t="s">
        <v>38</v>
      </c>
      <c r="D105" s="1" t="s">
        <v>66</v>
      </c>
      <c r="E105" s="1" t="s">
        <v>67</v>
      </c>
      <c r="F105" s="1" t="s">
        <v>12</v>
      </c>
      <c r="G105" s="1" t="s">
        <v>68</v>
      </c>
      <c r="H105" s="6">
        <v>495</v>
      </c>
    </row>
    <row r="106" spans="1:8" ht="15.6" x14ac:dyDescent="0.3">
      <c r="A106" s="5" t="s">
        <v>28</v>
      </c>
      <c r="B106" s="1" t="s">
        <v>361</v>
      </c>
      <c r="C106" s="1" t="s">
        <v>38</v>
      </c>
      <c r="D106" s="1" t="s">
        <v>69</v>
      </c>
      <c r="E106" s="1" t="s">
        <v>70</v>
      </c>
      <c r="F106" s="1" t="s">
        <v>35</v>
      </c>
      <c r="G106" s="1" t="s">
        <v>28</v>
      </c>
      <c r="H106" s="6">
        <v>4980</v>
      </c>
    </row>
    <row r="107" spans="1:8" ht="15.6" x14ac:dyDescent="0.3">
      <c r="A107" s="5" t="s">
        <v>71</v>
      </c>
      <c r="B107" s="1" t="s">
        <v>361</v>
      </c>
      <c r="C107" s="1" t="s">
        <v>18</v>
      </c>
      <c r="D107" s="1" t="s">
        <v>72</v>
      </c>
      <c r="E107" s="1" t="s">
        <v>63</v>
      </c>
      <c r="F107" s="1" t="s">
        <v>35</v>
      </c>
      <c r="G107" s="1" t="s">
        <v>73</v>
      </c>
      <c r="H107" s="6">
        <v>4980</v>
      </c>
    </row>
    <row r="108" spans="1:8" ht="15.6" x14ac:dyDescent="0.3">
      <c r="A108" s="5" t="s">
        <v>74</v>
      </c>
      <c r="B108" s="1" t="s">
        <v>361</v>
      </c>
      <c r="C108" s="1" t="s">
        <v>38</v>
      </c>
      <c r="D108" s="1" t="s">
        <v>75</v>
      </c>
      <c r="E108" s="1" t="s">
        <v>76</v>
      </c>
      <c r="F108" s="1" t="s">
        <v>21</v>
      </c>
      <c r="G108" s="1" t="s">
        <v>77</v>
      </c>
      <c r="H108" s="6">
        <v>2985</v>
      </c>
    </row>
    <row r="109" spans="1:8" ht="15.6" x14ac:dyDescent="0.3">
      <c r="A109" s="5" t="s">
        <v>74</v>
      </c>
      <c r="B109" s="1" t="s">
        <v>361</v>
      </c>
      <c r="C109" s="1" t="s">
        <v>38</v>
      </c>
      <c r="D109" s="1" t="s">
        <v>78</v>
      </c>
      <c r="E109" s="1" t="s">
        <v>79</v>
      </c>
      <c r="F109" s="1" t="s">
        <v>21</v>
      </c>
      <c r="G109" s="1" t="s">
        <v>77</v>
      </c>
      <c r="H109" s="6">
        <v>6965</v>
      </c>
    </row>
    <row r="110" spans="1:8" ht="15.6" x14ac:dyDescent="0.3">
      <c r="A110" s="5" t="s">
        <v>74</v>
      </c>
      <c r="B110" s="1" t="s">
        <v>361</v>
      </c>
      <c r="C110" s="1" t="s">
        <v>18</v>
      </c>
      <c r="D110" s="1" t="s">
        <v>80</v>
      </c>
      <c r="E110" s="1" t="s">
        <v>79</v>
      </c>
      <c r="F110" s="1" t="s">
        <v>15</v>
      </c>
      <c r="G110" s="1" t="s">
        <v>31</v>
      </c>
      <c r="H110" s="6">
        <v>4980</v>
      </c>
    </row>
    <row r="111" spans="1:8" ht="15.6" x14ac:dyDescent="0.3">
      <c r="A111" s="5" t="s">
        <v>65</v>
      </c>
      <c r="B111" s="1" t="s">
        <v>361</v>
      </c>
      <c r="C111" s="1" t="s">
        <v>38</v>
      </c>
      <c r="D111" s="1" t="s">
        <v>81</v>
      </c>
      <c r="E111" s="1" t="s">
        <v>63</v>
      </c>
      <c r="F111" s="1" t="s">
        <v>47</v>
      </c>
      <c r="G111" s="1" t="s">
        <v>68</v>
      </c>
      <c r="H111" s="6">
        <v>4980</v>
      </c>
    </row>
    <row r="112" spans="1:8" ht="15.6" x14ac:dyDescent="0.3">
      <c r="A112" s="5" t="s">
        <v>65</v>
      </c>
      <c r="B112" s="1" t="s">
        <v>361</v>
      </c>
      <c r="C112" s="1" t="s">
        <v>38</v>
      </c>
      <c r="D112" s="1" t="s">
        <v>82</v>
      </c>
      <c r="E112" s="1" t="s">
        <v>83</v>
      </c>
      <c r="F112" s="1" t="s">
        <v>15</v>
      </c>
      <c r="G112" s="1" t="s">
        <v>84</v>
      </c>
      <c r="H112" s="6">
        <v>9995</v>
      </c>
    </row>
    <row r="113" spans="1:8" ht="15.6" x14ac:dyDescent="0.3">
      <c r="A113" s="5" t="s">
        <v>74</v>
      </c>
      <c r="B113" s="1" t="s">
        <v>361</v>
      </c>
      <c r="C113" s="1" t="s">
        <v>38</v>
      </c>
      <c r="D113" s="1" t="s">
        <v>82</v>
      </c>
      <c r="E113" s="1" t="s">
        <v>85</v>
      </c>
      <c r="F113" s="1" t="s">
        <v>15</v>
      </c>
      <c r="G113" s="1" t="s">
        <v>86</v>
      </c>
      <c r="H113" s="6">
        <v>7500</v>
      </c>
    </row>
    <row r="114" spans="1:8" ht="15.6" x14ac:dyDescent="0.3">
      <c r="A114" s="5" t="s">
        <v>65</v>
      </c>
      <c r="B114" s="1" t="s">
        <v>361</v>
      </c>
      <c r="C114" s="1" t="s">
        <v>38</v>
      </c>
      <c r="D114" s="1" t="s">
        <v>87</v>
      </c>
      <c r="E114" s="1" t="s">
        <v>88</v>
      </c>
      <c r="F114" s="1" t="s">
        <v>15</v>
      </c>
      <c r="G114" s="1" t="s">
        <v>84</v>
      </c>
      <c r="H114" s="6">
        <v>4980</v>
      </c>
    </row>
    <row r="115" spans="1:8" ht="15.6" x14ac:dyDescent="0.3">
      <c r="A115" s="5" t="s">
        <v>65</v>
      </c>
      <c r="B115" s="1" t="s">
        <v>361</v>
      </c>
      <c r="C115" s="1" t="s">
        <v>38</v>
      </c>
      <c r="D115" s="1" t="s">
        <v>89</v>
      </c>
      <c r="E115" s="1" t="s">
        <v>90</v>
      </c>
      <c r="F115" s="1" t="s">
        <v>15</v>
      </c>
      <c r="G115" s="1" t="s">
        <v>84</v>
      </c>
      <c r="H115" s="6">
        <v>3000</v>
      </c>
    </row>
    <row r="116" spans="1:8" ht="15.6" x14ac:dyDescent="0.3">
      <c r="A116" s="5" t="s">
        <v>65</v>
      </c>
      <c r="B116" s="1" t="s">
        <v>361</v>
      </c>
      <c r="C116" s="1" t="s">
        <v>38</v>
      </c>
      <c r="D116" s="1" t="s">
        <v>91</v>
      </c>
      <c r="E116" s="1" t="s">
        <v>63</v>
      </c>
      <c r="F116" s="1" t="s">
        <v>15</v>
      </c>
      <c r="G116" s="1" t="s">
        <v>84</v>
      </c>
      <c r="H116" s="6">
        <v>4980</v>
      </c>
    </row>
    <row r="117" spans="1:8" ht="15.6" x14ac:dyDescent="0.3">
      <c r="A117" s="5" t="s">
        <v>65</v>
      </c>
      <c r="B117" s="1" t="s">
        <v>361</v>
      </c>
      <c r="C117" s="1" t="s">
        <v>38</v>
      </c>
      <c r="D117" s="1" t="s">
        <v>92</v>
      </c>
      <c r="E117" s="1" t="s">
        <v>63</v>
      </c>
      <c r="F117" s="1" t="s">
        <v>15</v>
      </c>
      <c r="G117" s="1" t="s">
        <v>93</v>
      </c>
      <c r="H117" s="6">
        <v>3750</v>
      </c>
    </row>
    <row r="118" spans="1:8" ht="15.6" x14ac:dyDescent="0.3">
      <c r="A118" s="5" t="s">
        <v>61</v>
      </c>
      <c r="B118" s="1" t="s">
        <v>361</v>
      </c>
      <c r="C118" s="1" t="s">
        <v>38</v>
      </c>
      <c r="D118" s="1" t="s">
        <v>94</v>
      </c>
      <c r="E118" s="1" t="s">
        <v>90</v>
      </c>
      <c r="F118" s="1" t="s">
        <v>15</v>
      </c>
      <c r="G118" s="1" t="s">
        <v>95</v>
      </c>
      <c r="H118" s="6">
        <v>2750</v>
      </c>
    </row>
    <row r="119" spans="1:8" ht="15.6" x14ac:dyDescent="0.3">
      <c r="A119" s="5" t="s">
        <v>61</v>
      </c>
      <c r="B119" s="1" t="s">
        <v>361</v>
      </c>
      <c r="C119" s="1" t="s">
        <v>18</v>
      </c>
      <c r="D119" s="1" t="s">
        <v>96</v>
      </c>
      <c r="E119" s="1" t="s">
        <v>63</v>
      </c>
      <c r="F119" s="1" t="s">
        <v>12</v>
      </c>
      <c r="G119" s="1" t="s">
        <v>97</v>
      </c>
      <c r="H119" s="6">
        <v>4980</v>
      </c>
    </row>
    <row r="120" spans="1:8" ht="15.6" x14ac:dyDescent="0.3">
      <c r="A120" s="5" t="s">
        <v>61</v>
      </c>
      <c r="B120" s="1" t="s">
        <v>361</v>
      </c>
      <c r="C120" s="1" t="s">
        <v>18</v>
      </c>
      <c r="D120" s="1" t="s">
        <v>98</v>
      </c>
      <c r="E120" s="1" t="s">
        <v>63</v>
      </c>
      <c r="F120" s="1" t="s">
        <v>15</v>
      </c>
      <c r="G120" s="1" t="s">
        <v>52</v>
      </c>
      <c r="H120" s="6">
        <v>4980</v>
      </c>
    </row>
    <row r="121" spans="1:8" ht="15.6" x14ac:dyDescent="0.3">
      <c r="A121" s="5" t="s">
        <v>61</v>
      </c>
      <c r="B121" s="1" t="s">
        <v>361</v>
      </c>
      <c r="C121" s="1" t="s">
        <v>18</v>
      </c>
      <c r="D121" s="1" t="s">
        <v>99</v>
      </c>
      <c r="E121" s="1" t="s">
        <v>100</v>
      </c>
      <c r="F121" s="1" t="s">
        <v>12</v>
      </c>
      <c r="G121" s="1" t="s">
        <v>31</v>
      </c>
      <c r="H121" s="6">
        <v>6995</v>
      </c>
    </row>
    <row r="122" spans="1:8" ht="15.6" x14ac:dyDescent="0.3">
      <c r="A122" s="5" t="s">
        <v>61</v>
      </c>
      <c r="B122" s="1" t="s">
        <v>361</v>
      </c>
      <c r="C122" s="1" t="s">
        <v>18</v>
      </c>
      <c r="D122" s="1" t="s">
        <v>101</v>
      </c>
      <c r="E122" s="1" t="s">
        <v>102</v>
      </c>
      <c r="F122" s="1" t="s">
        <v>103</v>
      </c>
      <c r="G122" s="1" t="s">
        <v>104</v>
      </c>
      <c r="H122" s="6">
        <v>4980</v>
      </c>
    </row>
    <row r="123" spans="1:8" ht="15.6" x14ac:dyDescent="0.3">
      <c r="A123" s="5" t="s">
        <v>61</v>
      </c>
      <c r="B123" s="1" t="s">
        <v>361</v>
      </c>
      <c r="C123" s="1" t="s">
        <v>6</v>
      </c>
      <c r="D123" s="1" t="s">
        <v>105</v>
      </c>
      <c r="E123" s="1" t="s">
        <v>63</v>
      </c>
      <c r="F123" s="1" t="s">
        <v>12</v>
      </c>
      <c r="G123" s="1" t="s">
        <v>97</v>
      </c>
      <c r="H123" s="6">
        <v>4980</v>
      </c>
    </row>
    <row r="124" spans="1:8" ht="15.6" x14ac:dyDescent="0.3">
      <c r="A124" s="5" t="s">
        <v>71</v>
      </c>
      <c r="B124" s="1" t="s">
        <v>361</v>
      </c>
      <c r="C124" s="1" t="s">
        <v>18</v>
      </c>
      <c r="D124" s="1" t="s">
        <v>106</v>
      </c>
      <c r="E124" s="1" t="s">
        <v>107</v>
      </c>
      <c r="F124" s="1" t="s">
        <v>108</v>
      </c>
      <c r="G124" s="1" t="s">
        <v>109</v>
      </c>
      <c r="H124" s="6">
        <v>20000</v>
      </c>
    </row>
    <row r="125" spans="1:8" ht="15.6" x14ac:dyDescent="0.3">
      <c r="A125" s="5" t="s">
        <v>71</v>
      </c>
      <c r="B125" s="1" t="s">
        <v>361</v>
      </c>
      <c r="C125" s="1" t="s">
        <v>38</v>
      </c>
      <c r="D125" s="1" t="s">
        <v>110</v>
      </c>
      <c r="E125" s="1" t="s">
        <v>111</v>
      </c>
      <c r="F125" s="1" t="s">
        <v>15</v>
      </c>
      <c r="G125" s="1" t="s">
        <v>112</v>
      </c>
      <c r="H125" s="6">
        <v>8970</v>
      </c>
    </row>
    <row r="126" spans="1:8" ht="15.6" x14ac:dyDescent="0.3">
      <c r="A126" s="5" t="s">
        <v>112</v>
      </c>
      <c r="B126" s="1" t="s">
        <v>361</v>
      </c>
      <c r="C126" s="1" t="s">
        <v>38</v>
      </c>
      <c r="D126" s="1" t="s">
        <v>113</v>
      </c>
      <c r="E126" s="1" t="s">
        <v>63</v>
      </c>
      <c r="F126" s="1" t="s">
        <v>15</v>
      </c>
      <c r="G126" s="1" t="s">
        <v>114</v>
      </c>
      <c r="H126" s="6">
        <v>6250</v>
      </c>
    </row>
    <row r="127" spans="1:8" ht="15.6" x14ac:dyDescent="0.3">
      <c r="A127" s="5" t="s">
        <v>115</v>
      </c>
      <c r="B127" s="1" t="s">
        <v>361</v>
      </c>
      <c r="C127" s="1" t="s">
        <v>38</v>
      </c>
      <c r="D127" s="1" t="s">
        <v>116</v>
      </c>
      <c r="E127" s="1" t="s">
        <v>117</v>
      </c>
      <c r="F127" s="1" t="s">
        <v>12</v>
      </c>
      <c r="G127" s="1" t="s">
        <v>115</v>
      </c>
      <c r="H127" s="6">
        <v>11000</v>
      </c>
    </row>
    <row r="128" spans="1:8" ht="15.6" x14ac:dyDescent="0.3">
      <c r="A128" s="5" t="s">
        <v>115</v>
      </c>
      <c r="B128" s="1" t="s">
        <v>361</v>
      </c>
      <c r="C128" s="1" t="s">
        <v>38</v>
      </c>
      <c r="D128" s="1" t="s">
        <v>118</v>
      </c>
      <c r="E128" s="1" t="s">
        <v>63</v>
      </c>
      <c r="F128" s="1" t="s">
        <v>12</v>
      </c>
      <c r="G128" s="1" t="s">
        <v>115</v>
      </c>
      <c r="H128" s="6">
        <v>4980</v>
      </c>
    </row>
    <row r="129" spans="1:8" ht="15.6" x14ac:dyDescent="0.3">
      <c r="A129" s="5" t="s">
        <v>119</v>
      </c>
      <c r="B129" s="1" t="s">
        <v>361</v>
      </c>
      <c r="C129" s="1" t="s">
        <v>6</v>
      </c>
      <c r="D129" s="1" t="s">
        <v>120</v>
      </c>
      <c r="E129" s="1" t="s">
        <v>121</v>
      </c>
      <c r="F129" s="1" t="s">
        <v>9</v>
      </c>
      <c r="G129" s="1" t="s">
        <v>122</v>
      </c>
      <c r="H129" s="6">
        <v>7000</v>
      </c>
    </row>
    <row r="130" spans="1:8" ht="15.6" x14ac:dyDescent="0.3">
      <c r="A130" s="5" t="s">
        <v>74</v>
      </c>
      <c r="B130" s="1" t="s">
        <v>361</v>
      </c>
      <c r="C130" s="1" t="s">
        <v>18</v>
      </c>
      <c r="D130" s="1" t="s">
        <v>123</v>
      </c>
      <c r="E130" s="1" t="s">
        <v>124</v>
      </c>
      <c r="F130" s="1" t="s">
        <v>35</v>
      </c>
      <c r="G130" s="1" t="s">
        <v>125</v>
      </c>
      <c r="H130" s="6">
        <v>4125</v>
      </c>
    </row>
    <row r="131" spans="1:8" ht="15.6" x14ac:dyDescent="0.3">
      <c r="A131" s="5" t="s">
        <v>74</v>
      </c>
      <c r="B131" s="1" t="s">
        <v>361</v>
      </c>
      <c r="C131" s="1" t="s">
        <v>18</v>
      </c>
      <c r="D131" s="1" t="s">
        <v>126</v>
      </c>
      <c r="E131" s="1" t="s">
        <v>127</v>
      </c>
      <c r="F131" s="1" t="s">
        <v>12</v>
      </c>
      <c r="G131" s="1" t="s">
        <v>128</v>
      </c>
      <c r="H131" s="6">
        <v>4980</v>
      </c>
    </row>
    <row r="132" spans="1:8" ht="15.6" x14ac:dyDescent="0.3">
      <c r="A132" s="5" t="s">
        <v>74</v>
      </c>
      <c r="B132" s="1" t="s">
        <v>361</v>
      </c>
      <c r="C132" s="1" t="s">
        <v>38</v>
      </c>
      <c r="D132" s="1" t="s">
        <v>129</v>
      </c>
      <c r="E132" s="1" t="s">
        <v>130</v>
      </c>
      <c r="F132" s="1" t="s">
        <v>21</v>
      </c>
      <c r="G132" s="1" t="s">
        <v>65</v>
      </c>
      <c r="H132" s="6">
        <v>3985</v>
      </c>
    </row>
    <row r="133" spans="1:8" ht="15.6" x14ac:dyDescent="0.3">
      <c r="A133" s="5" t="s">
        <v>74</v>
      </c>
      <c r="B133" s="1" t="s">
        <v>361</v>
      </c>
      <c r="C133" s="1" t="s">
        <v>18</v>
      </c>
      <c r="D133" s="1" t="s">
        <v>131</v>
      </c>
      <c r="E133" s="1" t="s">
        <v>132</v>
      </c>
      <c r="F133" s="1" t="s">
        <v>15</v>
      </c>
      <c r="G133" s="1" t="s">
        <v>77</v>
      </c>
      <c r="H133" s="6">
        <v>1950</v>
      </c>
    </row>
    <row r="134" spans="1:8" ht="15.6" x14ac:dyDescent="0.3">
      <c r="A134" s="5" t="s">
        <v>74</v>
      </c>
      <c r="B134" s="1" t="s">
        <v>361</v>
      </c>
      <c r="C134" s="1" t="s">
        <v>18</v>
      </c>
      <c r="D134" s="1" t="s">
        <v>99</v>
      </c>
      <c r="E134" s="1" t="s">
        <v>132</v>
      </c>
      <c r="F134" s="1" t="s">
        <v>12</v>
      </c>
      <c r="G134" s="1" t="s">
        <v>77</v>
      </c>
      <c r="H134" s="6">
        <v>7000</v>
      </c>
    </row>
    <row r="135" spans="1:8" ht="15.6" x14ac:dyDescent="0.3">
      <c r="A135" s="5" t="s">
        <v>74</v>
      </c>
      <c r="B135" s="1" t="s">
        <v>361</v>
      </c>
      <c r="C135" s="1" t="s">
        <v>18</v>
      </c>
      <c r="D135" s="1" t="s">
        <v>133</v>
      </c>
      <c r="E135" s="1" t="s">
        <v>76</v>
      </c>
      <c r="F135" s="1" t="s">
        <v>15</v>
      </c>
      <c r="G135" s="1" t="s">
        <v>97</v>
      </c>
      <c r="H135" s="6">
        <v>4980</v>
      </c>
    </row>
    <row r="136" spans="1:8" ht="15.6" x14ac:dyDescent="0.3">
      <c r="A136" s="5" t="s">
        <v>74</v>
      </c>
      <c r="B136" s="1" t="s">
        <v>361</v>
      </c>
      <c r="C136" s="1" t="s">
        <v>18</v>
      </c>
      <c r="D136" s="1" t="s">
        <v>134</v>
      </c>
      <c r="E136" s="1" t="s">
        <v>135</v>
      </c>
      <c r="F136" s="1" t="s">
        <v>35</v>
      </c>
      <c r="G136" s="1" t="s">
        <v>125</v>
      </c>
      <c r="H136" s="6">
        <v>4980</v>
      </c>
    </row>
    <row r="137" spans="1:8" ht="15.6" x14ac:dyDescent="0.3">
      <c r="A137" s="5" t="s">
        <v>136</v>
      </c>
      <c r="B137" s="1" t="s">
        <v>361</v>
      </c>
      <c r="C137" s="1" t="s">
        <v>38</v>
      </c>
      <c r="D137" s="1" t="s">
        <v>106</v>
      </c>
      <c r="E137" s="1" t="s">
        <v>70</v>
      </c>
      <c r="F137" s="1" t="s">
        <v>108</v>
      </c>
      <c r="G137" s="1" t="s">
        <v>68</v>
      </c>
      <c r="H137" s="6">
        <v>2000</v>
      </c>
    </row>
    <row r="138" spans="1:8" ht="15.6" x14ac:dyDescent="0.3">
      <c r="A138" s="5" t="s">
        <v>137</v>
      </c>
      <c r="B138" s="1" t="s">
        <v>361</v>
      </c>
      <c r="C138" s="1" t="s">
        <v>18</v>
      </c>
      <c r="D138" s="1" t="s">
        <v>138</v>
      </c>
      <c r="E138" s="1" t="s">
        <v>139</v>
      </c>
      <c r="F138" s="1" t="s">
        <v>35</v>
      </c>
      <c r="G138" s="1" t="s">
        <v>140</v>
      </c>
      <c r="H138" s="6">
        <v>3000</v>
      </c>
    </row>
    <row r="139" spans="1:8" ht="15.6" x14ac:dyDescent="0.3">
      <c r="A139" s="5" t="s">
        <v>137</v>
      </c>
      <c r="B139" s="1" t="s">
        <v>361</v>
      </c>
      <c r="C139" s="1" t="s">
        <v>38</v>
      </c>
      <c r="D139" s="1" t="s">
        <v>141</v>
      </c>
      <c r="E139" s="1" t="s">
        <v>142</v>
      </c>
      <c r="F139" s="1" t="s">
        <v>15</v>
      </c>
      <c r="G139" s="1" t="s">
        <v>143</v>
      </c>
      <c r="H139" s="6">
        <v>2980</v>
      </c>
    </row>
    <row r="140" spans="1:8" ht="15.6" x14ac:dyDescent="0.3">
      <c r="A140" s="5" t="s">
        <v>137</v>
      </c>
      <c r="B140" s="1" t="s">
        <v>361</v>
      </c>
      <c r="C140" s="1" t="s">
        <v>18</v>
      </c>
      <c r="D140" s="1" t="s">
        <v>144</v>
      </c>
      <c r="E140" s="1" t="s">
        <v>142</v>
      </c>
      <c r="F140" s="1" t="s">
        <v>15</v>
      </c>
      <c r="G140" s="1" t="s">
        <v>145</v>
      </c>
      <c r="H140" s="6">
        <v>2980</v>
      </c>
    </row>
    <row r="141" spans="1:8" ht="15.6" x14ac:dyDescent="0.3">
      <c r="A141" s="5" t="s">
        <v>146</v>
      </c>
      <c r="B141" s="1" t="s">
        <v>361</v>
      </c>
      <c r="C141" s="1" t="s">
        <v>18</v>
      </c>
      <c r="D141" s="1" t="s">
        <v>147</v>
      </c>
      <c r="E141" s="1" t="s">
        <v>142</v>
      </c>
      <c r="F141" s="1" t="s">
        <v>15</v>
      </c>
      <c r="G141" s="1" t="s">
        <v>145</v>
      </c>
      <c r="H141" s="6">
        <v>2985</v>
      </c>
    </row>
    <row r="142" spans="1:8" ht="15.6" x14ac:dyDescent="0.3">
      <c r="A142" s="5" t="s">
        <v>146</v>
      </c>
      <c r="B142" s="1" t="s">
        <v>361</v>
      </c>
      <c r="C142" s="1" t="s">
        <v>6</v>
      </c>
      <c r="D142" s="1" t="s">
        <v>148</v>
      </c>
      <c r="E142" s="1" t="s">
        <v>149</v>
      </c>
      <c r="F142" s="1" t="s">
        <v>150</v>
      </c>
      <c r="G142" s="1" t="s">
        <v>145</v>
      </c>
      <c r="H142" s="6">
        <v>10000</v>
      </c>
    </row>
    <row r="143" spans="1:8" ht="15.6" x14ac:dyDescent="0.3">
      <c r="A143" s="5" t="s">
        <v>65</v>
      </c>
      <c r="B143" s="1" t="s">
        <v>362</v>
      </c>
      <c r="C143" s="1" t="s">
        <v>38</v>
      </c>
      <c r="D143" s="1" t="s">
        <v>151</v>
      </c>
      <c r="E143" s="1" t="s">
        <v>152</v>
      </c>
      <c r="F143" s="1" t="s">
        <v>153</v>
      </c>
      <c r="G143" s="1" t="s">
        <v>84</v>
      </c>
      <c r="H143" s="6">
        <v>13244.54</v>
      </c>
    </row>
    <row r="144" spans="1:8" ht="15.6" x14ac:dyDescent="0.3">
      <c r="A144" s="5" t="s">
        <v>154</v>
      </c>
      <c r="B144" s="1" t="s">
        <v>362</v>
      </c>
      <c r="C144" s="1" t="s">
        <v>38</v>
      </c>
      <c r="D144" s="1" t="s">
        <v>155</v>
      </c>
      <c r="E144" s="1" t="s">
        <v>155</v>
      </c>
      <c r="F144" s="1" t="s">
        <v>156</v>
      </c>
      <c r="G144" s="1" t="s">
        <v>157</v>
      </c>
      <c r="H144" s="6">
        <v>17000</v>
      </c>
    </row>
    <row r="145" spans="1:8" ht="15.6" x14ac:dyDescent="0.3">
      <c r="A145" s="5" t="s">
        <v>158</v>
      </c>
      <c r="B145" s="1" t="s">
        <v>362</v>
      </c>
      <c r="C145" s="1" t="s">
        <v>6</v>
      </c>
      <c r="D145" s="1" t="s">
        <v>159</v>
      </c>
      <c r="E145" s="1" t="s">
        <v>160</v>
      </c>
      <c r="F145" s="1" t="s">
        <v>156</v>
      </c>
      <c r="G145" s="1" t="s">
        <v>161</v>
      </c>
      <c r="H145" s="6">
        <v>8500</v>
      </c>
    </row>
    <row r="146" spans="1:8" ht="15.6" x14ac:dyDescent="0.3">
      <c r="A146" s="5" t="s">
        <v>71</v>
      </c>
      <c r="B146" s="1" t="s">
        <v>362</v>
      </c>
      <c r="C146" s="1" t="s">
        <v>6</v>
      </c>
      <c r="D146" s="1" t="s">
        <v>162</v>
      </c>
      <c r="E146" s="1" t="s">
        <v>163</v>
      </c>
      <c r="F146" s="1" t="s">
        <v>164</v>
      </c>
      <c r="G146" s="1" t="s">
        <v>165</v>
      </c>
      <c r="H146" s="6">
        <v>10000</v>
      </c>
    </row>
    <row r="147" spans="1:8" ht="15.6" x14ac:dyDescent="0.3">
      <c r="A147" s="5" t="s">
        <v>166</v>
      </c>
      <c r="B147" s="1" t="s">
        <v>362</v>
      </c>
      <c r="C147" s="1" t="s">
        <v>38</v>
      </c>
      <c r="D147" s="1" t="s">
        <v>167</v>
      </c>
      <c r="E147" s="1" t="s">
        <v>168</v>
      </c>
      <c r="F147" s="1" t="s">
        <v>156</v>
      </c>
      <c r="G147" s="1" t="s">
        <v>145</v>
      </c>
      <c r="H147" s="6">
        <v>3757.31</v>
      </c>
    </row>
    <row r="148" spans="1:8" ht="15.6" x14ac:dyDescent="0.3">
      <c r="A148" s="5" t="s">
        <v>166</v>
      </c>
      <c r="B148" s="1" t="s">
        <v>362</v>
      </c>
      <c r="C148" s="1" t="s">
        <v>38</v>
      </c>
      <c r="D148" s="1" t="s">
        <v>167</v>
      </c>
      <c r="E148" s="1" t="s">
        <v>169</v>
      </c>
      <c r="F148" s="1" t="s">
        <v>156</v>
      </c>
      <c r="G148" s="1" t="s">
        <v>170</v>
      </c>
      <c r="H148" s="6">
        <v>493.07</v>
      </c>
    </row>
    <row r="149" spans="1:8" ht="15.6" x14ac:dyDescent="0.3">
      <c r="A149" s="5" t="s">
        <v>166</v>
      </c>
      <c r="B149" s="1" t="s">
        <v>362</v>
      </c>
      <c r="C149" s="1" t="s">
        <v>38</v>
      </c>
      <c r="D149" s="1" t="s">
        <v>167</v>
      </c>
      <c r="E149" s="1" t="s">
        <v>171</v>
      </c>
      <c r="F149" s="1" t="s">
        <v>156</v>
      </c>
      <c r="G149" s="1" t="s">
        <v>172</v>
      </c>
      <c r="H149" s="6">
        <v>636.20000000000005</v>
      </c>
    </row>
    <row r="150" spans="1:8" ht="15.6" x14ac:dyDescent="0.3">
      <c r="A150" s="5" t="s">
        <v>166</v>
      </c>
      <c r="B150" s="1" t="s">
        <v>362</v>
      </c>
      <c r="C150" s="1" t="s">
        <v>38</v>
      </c>
      <c r="D150" s="1" t="s">
        <v>173</v>
      </c>
      <c r="E150" s="1" t="s">
        <v>174</v>
      </c>
      <c r="F150" s="1" t="s">
        <v>175</v>
      </c>
      <c r="G150" s="1" t="s">
        <v>176</v>
      </c>
      <c r="H150" s="6">
        <v>869.84</v>
      </c>
    </row>
    <row r="151" spans="1:8" ht="15.6" x14ac:dyDescent="0.3">
      <c r="A151" s="5" t="s">
        <v>166</v>
      </c>
      <c r="B151" s="1" t="s">
        <v>362</v>
      </c>
      <c r="C151" s="1" t="s">
        <v>38</v>
      </c>
      <c r="D151" s="1" t="s">
        <v>167</v>
      </c>
      <c r="E151" s="1" t="s">
        <v>177</v>
      </c>
      <c r="F151" s="1" t="s">
        <v>156</v>
      </c>
      <c r="G151" s="1" t="s">
        <v>95</v>
      </c>
      <c r="H151" s="6">
        <v>157.52000000000001</v>
      </c>
    </row>
    <row r="152" spans="1:8" ht="15.6" x14ac:dyDescent="0.3">
      <c r="A152" s="5" t="s">
        <v>166</v>
      </c>
      <c r="B152" s="1" t="s">
        <v>362</v>
      </c>
      <c r="C152" s="1" t="s">
        <v>38</v>
      </c>
      <c r="D152" s="1" t="s">
        <v>167</v>
      </c>
      <c r="E152" s="1" t="s">
        <v>178</v>
      </c>
      <c r="F152" s="1" t="s">
        <v>156</v>
      </c>
      <c r="G152" s="1" t="s">
        <v>95</v>
      </c>
      <c r="H152" s="6">
        <v>3592.04</v>
      </c>
    </row>
    <row r="153" spans="1:8" ht="15.6" x14ac:dyDescent="0.3">
      <c r="A153" s="5" t="s">
        <v>166</v>
      </c>
      <c r="B153" s="1" t="s">
        <v>362</v>
      </c>
      <c r="C153" s="1" t="s">
        <v>38</v>
      </c>
      <c r="D153" s="1" t="s">
        <v>179</v>
      </c>
      <c r="E153" s="1" t="s">
        <v>180</v>
      </c>
      <c r="F153" s="1" t="s">
        <v>181</v>
      </c>
      <c r="G153" s="1" t="s">
        <v>95</v>
      </c>
      <c r="H153" s="6">
        <v>1059.5899999999999</v>
      </c>
    </row>
    <row r="154" spans="1:8" ht="15.6" x14ac:dyDescent="0.3">
      <c r="A154" s="5" t="s">
        <v>166</v>
      </c>
      <c r="B154" s="1" t="s">
        <v>362</v>
      </c>
      <c r="C154" s="1" t="s">
        <v>38</v>
      </c>
      <c r="D154" s="1" t="s">
        <v>167</v>
      </c>
      <c r="E154" s="1" t="s">
        <v>182</v>
      </c>
      <c r="F154" s="1" t="s">
        <v>156</v>
      </c>
      <c r="G154" s="1" t="s">
        <v>183</v>
      </c>
      <c r="H154" s="6">
        <v>1096.33</v>
      </c>
    </row>
    <row r="155" spans="1:8" ht="15.6" x14ac:dyDescent="0.3">
      <c r="A155" s="5" t="s">
        <v>166</v>
      </c>
      <c r="B155" s="1" t="s">
        <v>362</v>
      </c>
      <c r="C155" s="1" t="s">
        <v>38</v>
      </c>
      <c r="D155" s="1" t="s">
        <v>167</v>
      </c>
      <c r="E155" s="1" t="s">
        <v>184</v>
      </c>
      <c r="F155" s="1" t="s">
        <v>156</v>
      </c>
      <c r="G155" s="1" t="s">
        <v>185</v>
      </c>
      <c r="H155" s="6">
        <v>1034.44</v>
      </c>
    </row>
    <row r="156" spans="1:8" ht="15.6" x14ac:dyDescent="0.3">
      <c r="A156" s="5" t="s">
        <v>186</v>
      </c>
      <c r="B156" s="1" t="s">
        <v>362</v>
      </c>
      <c r="C156" s="1" t="s">
        <v>38</v>
      </c>
      <c r="D156" s="1" t="s">
        <v>187</v>
      </c>
      <c r="E156" s="1" t="s">
        <v>188</v>
      </c>
      <c r="F156" s="1" t="s">
        <v>156</v>
      </c>
      <c r="G156" s="1" t="s">
        <v>53</v>
      </c>
      <c r="H156" s="6">
        <v>5200</v>
      </c>
    </row>
    <row r="157" spans="1:8" ht="15.6" x14ac:dyDescent="0.3">
      <c r="A157" s="5" t="s">
        <v>65</v>
      </c>
      <c r="B157" s="1" t="s">
        <v>363</v>
      </c>
      <c r="C157" s="1" t="s">
        <v>6</v>
      </c>
      <c r="D157" s="1" t="s">
        <v>189</v>
      </c>
      <c r="E157" s="1" t="s">
        <v>190</v>
      </c>
      <c r="F157" s="1" t="s">
        <v>35</v>
      </c>
      <c r="G157" s="1" t="s">
        <v>16</v>
      </c>
      <c r="H157" s="6">
        <v>20000</v>
      </c>
    </row>
    <row r="158" spans="1:8" ht="15.6" x14ac:dyDescent="0.3">
      <c r="A158" s="5" t="s">
        <v>191</v>
      </c>
      <c r="B158" s="1" t="s">
        <v>363</v>
      </c>
      <c r="C158" s="1" t="s">
        <v>38</v>
      </c>
      <c r="D158" s="1" t="s">
        <v>192</v>
      </c>
      <c r="E158" s="1" t="s">
        <v>193</v>
      </c>
      <c r="F158" s="1" t="s">
        <v>9</v>
      </c>
      <c r="G158" s="1" t="s">
        <v>176</v>
      </c>
      <c r="H158" s="6">
        <v>1259.1400000000001</v>
      </c>
    </row>
    <row r="159" spans="1:8" ht="15.6" x14ac:dyDescent="0.3">
      <c r="A159" s="5" t="s">
        <v>194</v>
      </c>
      <c r="B159" s="1" t="s">
        <v>363</v>
      </c>
      <c r="C159" s="1" t="s">
        <v>18</v>
      </c>
      <c r="D159" s="1" t="s">
        <v>195</v>
      </c>
      <c r="E159" s="1" t="s">
        <v>196</v>
      </c>
      <c r="F159" s="1" t="s">
        <v>35</v>
      </c>
      <c r="G159" s="1" t="s">
        <v>197</v>
      </c>
      <c r="H159" s="6">
        <v>5000</v>
      </c>
    </row>
    <row r="160" spans="1:8" ht="15.6" x14ac:dyDescent="0.3">
      <c r="A160" s="5" t="s">
        <v>253</v>
      </c>
      <c r="B160" s="1" t="s">
        <v>363</v>
      </c>
      <c r="C160" s="1" t="s">
        <v>38</v>
      </c>
      <c r="D160" s="1" t="s">
        <v>254</v>
      </c>
      <c r="E160" s="1" t="s">
        <v>255</v>
      </c>
      <c r="F160" s="1" t="s">
        <v>15</v>
      </c>
      <c r="G160" s="1" t="s">
        <v>170</v>
      </c>
      <c r="H160" s="7">
        <f>G160+H158</f>
        <v>44783.14</v>
      </c>
    </row>
    <row r="161" spans="1:8" ht="15.6" x14ac:dyDescent="0.3">
      <c r="A161" s="5" t="s">
        <v>71</v>
      </c>
      <c r="B161" s="1" t="s">
        <v>363</v>
      </c>
      <c r="C161" s="1" t="s">
        <v>38</v>
      </c>
      <c r="D161" s="1" t="s">
        <v>198</v>
      </c>
      <c r="E161" s="1" t="s">
        <v>193</v>
      </c>
      <c r="F161" s="1" t="s">
        <v>47</v>
      </c>
      <c r="G161" s="1" t="s">
        <v>199</v>
      </c>
      <c r="H161" s="6">
        <v>4417</v>
      </c>
    </row>
    <row r="162" spans="1:8" ht="15.6" x14ac:dyDescent="0.3">
      <c r="A162" s="5" t="s">
        <v>200</v>
      </c>
      <c r="B162" s="1" t="s">
        <v>363</v>
      </c>
      <c r="C162" s="1" t="s">
        <v>6</v>
      </c>
      <c r="D162" s="1" t="s">
        <v>201</v>
      </c>
      <c r="E162" s="1" t="s">
        <v>202</v>
      </c>
      <c r="F162" s="1" t="s">
        <v>47</v>
      </c>
      <c r="G162" s="1" t="s">
        <v>203</v>
      </c>
      <c r="H162" s="6">
        <v>10000</v>
      </c>
    </row>
    <row r="163" spans="1:8" ht="15.6" x14ac:dyDescent="0.3">
      <c r="A163" s="5" t="s">
        <v>204</v>
      </c>
      <c r="B163" s="1" t="s">
        <v>363</v>
      </c>
      <c r="C163" s="1" t="s">
        <v>18</v>
      </c>
      <c r="D163" s="1" t="s">
        <v>205</v>
      </c>
      <c r="E163" s="1" t="s">
        <v>206</v>
      </c>
      <c r="F163" s="1" t="s">
        <v>207</v>
      </c>
      <c r="G163" s="1" t="s">
        <v>208</v>
      </c>
      <c r="H163" s="6">
        <v>2000</v>
      </c>
    </row>
    <row r="164" spans="1:8" ht="15.6" x14ac:dyDescent="0.3">
      <c r="A164" s="5" t="s">
        <v>209</v>
      </c>
      <c r="B164" s="1" t="s">
        <v>363</v>
      </c>
      <c r="C164" s="1" t="s">
        <v>6</v>
      </c>
      <c r="D164" s="1" t="s">
        <v>210</v>
      </c>
      <c r="E164" s="1" t="s">
        <v>211</v>
      </c>
      <c r="F164" s="1" t="s">
        <v>12</v>
      </c>
      <c r="G164" s="1" t="s">
        <v>16</v>
      </c>
      <c r="H164" s="6">
        <v>30000</v>
      </c>
    </row>
    <row r="165" spans="1:8" ht="15.6" x14ac:dyDescent="0.3">
      <c r="A165" s="5" t="s">
        <v>209</v>
      </c>
      <c r="B165" s="1" t="s">
        <v>363</v>
      </c>
      <c r="C165" s="1" t="s">
        <v>6</v>
      </c>
      <c r="D165" s="1" t="s">
        <v>212</v>
      </c>
      <c r="E165" s="1" t="s">
        <v>193</v>
      </c>
      <c r="F165" s="1" t="s">
        <v>9</v>
      </c>
      <c r="G165" s="1" t="s">
        <v>213</v>
      </c>
      <c r="H165" s="6">
        <v>10000</v>
      </c>
    </row>
    <row r="166" spans="1:8" ht="15.6" x14ac:dyDescent="0.3">
      <c r="A166" s="5" t="s">
        <v>209</v>
      </c>
      <c r="B166" s="1" t="s">
        <v>363</v>
      </c>
      <c r="C166" s="1" t="s">
        <v>6</v>
      </c>
      <c r="D166" s="1" t="s">
        <v>214</v>
      </c>
      <c r="E166" s="1" t="s">
        <v>206</v>
      </c>
      <c r="F166" s="1" t="s">
        <v>9</v>
      </c>
      <c r="G166" s="1" t="s">
        <v>215</v>
      </c>
      <c r="H166" s="6">
        <v>8000</v>
      </c>
    </row>
    <row r="167" spans="1:8" ht="15.6" x14ac:dyDescent="0.3">
      <c r="A167" s="5" t="s">
        <v>209</v>
      </c>
      <c r="B167" s="1" t="s">
        <v>363</v>
      </c>
      <c r="C167" s="1" t="s">
        <v>6</v>
      </c>
      <c r="D167" s="1" t="s">
        <v>216</v>
      </c>
      <c r="E167" s="1" t="s">
        <v>206</v>
      </c>
      <c r="F167" s="1" t="s">
        <v>35</v>
      </c>
      <c r="G167" s="1" t="s">
        <v>217</v>
      </c>
      <c r="H167" s="6">
        <v>7000</v>
      </c>
    </row>
    <row r="168" spans="1:8" ht="15.6" x14ac:dyDescent="0.3">
      <c r="A168" s="5" t="s">
        <v>253</v>
      </c>
      <c r="B168" s="1" t="s">
        <v>363</v>
      </c>
      <c r="C168" s="1" t="s">
        <v>38</v>
      </c>
      <c r="D168" s="1" t="s">
        <v>254</v>
      </c>
      <c r="E168" s="1" t="s">
        <v>255</v>
      </c>
      <c r="F168" s="1" t="s">
        <v>15</v>
      </c>
      <c r="G168" s="1"/>
      <c r="H168" s="7">
        <f>G168+H166</f>
        <v>8000</v>
      </c>
    </row>
    <row r="169" spans="1:8" ht="15.6" x14ac:dyDescent="0.3">
      <c r="A169" s="5" t="s">
        <v>52</v>
      </c>
      <c r="B169" s="1" t="s">
        <v>363</v>
      </c>
      <c r="C169" s="1" t="s">
        <v>6</v>
      </c>
      <c r="D169" s="1" t="s">
        <v>218</v>
      </c>
      <c r="E169" s="1" t="s">
        <v>219</v>
      </c>
      <c r="F169" s="1" t="s">
        <v>220</v>
      </c>
      <c r="G169" s="1" t="s">
        <v>16</v>
      </c>
      <c r="H169" s="6">
        <v>25000</v>
      </c>
    </row>
    <row r="170" spans="1:8" ht="15.6" x14ac:dyDescent="0.3">
      <c r="A170" s="5" t="s">
        <v>221</v>
      </c>
      <c r="B170" s="1" t="s">
        <v>363</v>
      </c>
      <c r="C170" s="1" t="s">
        <v>6</v>
      </c>
      <c r="D170" s="1" t="s">
        <v>222</v>
      </c>
      <c r="E170" s="1" t="s">
        <v>223</v>
      </c>
      <c r="F170" s="1" t="s">
        <v>21</v>
      </c>
      <c r="G170" s="1" t="s">
        <v>224</v>
      </c>
      <c r="H170" s="6">
        <v>10000</v>
      </c>
    </row>
    <row r="171" spans="1:8" ht="15.6" x14ac:dyDescent="0.3">
      <c r="A171" s="5" t="s">
        <v>225</v>
      </c>
      <c r="B171" s="1" t="s">
        <v>363</v>
      </c>
      <c r="C171" s="1" t="s">
        <v>38</v>
      </c>
      <c r="D171" s="1" t="s">
        <v>69</v>
      </c>
      <c r="E171" s="1" t="s">
        <v>226</v>
      </c>
      <c r="F171" s="1" t="s">
        <v>35</v>
      </c>
      <c r="G171" s="1" t="s">
        <v>227</v>
      </c>
      <c r="H171" s="6">
        <v>17700</v>
      </c>
    </row>
    <row r="172" spans="1:8" ht="15.6" x14ac:dyDescent="0.3">
      <c r="A172" s="5" t="s">
        <v>228</v>
      </c>
      <c r="B172" s="1" t="s">
        <v>363</v>
      </c>
      <c r="C172" s="1" t="s">
        <v>38</v>
      </c>
      <c r="D172" s="1" t="s">
        <v>229</v>
      </c>
      <c r="E172" s="1" t="s">
        <v>230</v>
      </c>
      <c r="F172" s="1" t="s">
        <v>35</v>
      </c>
      <c r="G172" s="1"/>
      <c r="H172" s="6">
        <v>16000</v>
      </c>
    </row>
    <row r="173" spans="1:8" ht="15.6" x14ac:dyDescent="0.3">
      <c r="A173" s="5" t="s">
        <v>231</v>
      </c>
      <c r="B173" s="1" t="s">
        <v>363</v>
      </c>
      <c r="C173" s="1" t="s">
        <v>6</v>
      </c>
      <c r="D173" s="1" t="s">
        <v>232</v>
      </c>
      <c r="E173" s="1" t="s">
        <v>233</v>
      </c>
      <c r="F173" s="1" t="s">
        <v>35</v>
      </c>
      <c r="G173" s="1" t="s">
        <v>234</v>
      </c>
      <c r="H173" s="6">
        <v>5000</v>
      </c>
    </row>
    <row r="174" spans="1:8" ht="15.6" x14ac:dyDescent="0.3">
      <c r="A174" s="5" t="s">
        <v>235</v>
      </c>
      <c r="B174" s="1" t="s">
        <v>363</v>
      </c>
      <c r="C174" s="1" t="s">
        <v>6</v>
      </c>
      <c r="D174" s="1" t="s">
        <v>236</v>
      </c>
      <c r="E174" s="1" t="s">
        <v>237</v>
      </c>
      <c r="F174" s="1" t="s">
        <v>47</v>
      </c>
      <c r="G174" s="1" t="s">
        <v>238</v>
      </c>
      <c r="H174" s="6">
        <v>8000</v>
      </c>
    </row>
    <row r="175" spans="1:8" ht="15.6" x14ac:dyDescent="0.3">
      <c r="A175" s="5" t="s">
        <v>239</v>
      </c>
      <c r="B175" s="1" t="s">
        <v>363</v>
      </c>
      <c r="C175" s="1" t="s">
        <v>6</v>
      </c>
      <c r="D175" s="1" t="s">
        <v>240</v>
      </c>
      <c r="E175" s="1" t="s">
        <v>241</v>
      </c>
      <c r="F175" s="1" t="s">
        <v>35</v>
      </c>
      <c r="G175" s="1" t="s">
        <v>224</v>
      </c>
      <c r="H175" s="6">
        <v>7500</v>
      </c>
    </row>
    <row r="176" spans="1:8" ht="15.6" x14ac:dyDescent="0.3">
      <c r="A176" s="5" t="s">
        <v>242</v>
      </c>
      <c r="B176" s="1" t="s">
        <v>363</v>
      </c>
      <c r="C176" s="1" t="s">
        <v>6</v>
      </c>
      <c r="D176" s="1" t="s">
        <v>243</v>
      </c>
      <c r="E176" s="1" t="s">
        <v>244</v>
      </c>
      <c r="F176" s="1" t="s">
        <v>35</v>
      </c>
      <c r="G176" s="1" t="s">
        <v>245</v>
      </c>
      <c r="H176" s="6">
        <v>25000</v>
      </c>
    </row>
    <row r="177" spans="1:8" ht="15.6" x14ac:dyDescent="0.3">
      <c r="A177" s="5" t="s">
        <v>246</v>
      </c>
      <c r="B177" s="1" t="s">
        <v>363</v>
      </c>
      <c r="C177" s="1" t="s">
        <v>6</v>
      </c>
      <c r="D177" s="1" t="s">
        <v>247</v>
      </c>
      <c r="E177" s="1" t="s">
        <v>248</v>
      </c>
      <c r="F177" s="1" t="s">
        <v>249</v>
      </c>
      <c r="G177" s="1" t="s">
        <v>245</v>
      </c>
      <c r="H177" s="6">
        <v>20000</v>
      </c>
    </row>
    <row r="178" spans="1:8" ht="15.6" x14ac:dyDescent="0.3">
      <c r="A178" s="5" t="s">
        <v>250</v>
      </c>
      <c r="B178" s="1" t="s">
        <v>363</v>
      </c>
      <c r="C178" s="1" t="s">
        <v>6</v>
      </c>
      <c r="D178" s="1" t="s">
        <v>251</v>
      </c>
      <c r="E178" s="1" t="s">
        <v>252</v>
      </c>
      <c r="F178" s="1" t="s">
        <v>15</v>
      </c>
      <c r="G178" s="1" t="s">
        <v>197</v>
      </c>
      <c r="H178" s="6">
        <v>10000</v>
      </c>
    </row>
    <row r="179" spans="1:8" ht="15.6" x14ac:dyDescent="0.3">
      <c r="A179" s="5" t="s">
        <v>253</v>
      </c>
      <c r="B179" s="1" t="s">
        <v>363</v>
      </c>
      <c r="C179" s="1" t="s">
        <v>38</v>
      </c>
      <c r="D179" s="1" t="s">
        <v>254</v>
      </c>
      <c r="E179" s="1" t="s">
        <v>255</v>
      </c>
      <c r="F179" s="1" t="s">
        <v>15</v>
      </c>
      <c r="G179" s="1" t="s">
        <v>170</v>
      </c>
      <c r="H179" s="7">
        <f>G179+H177</f>
        <v>63524</v>
      </c>
    </row>
    <row r="180" spans="1:8" ht="15.6" x14ac:dyDescent="0.3">
      <c r="A180" s="5" t="s">
        <v>253</v>
      </c>
      <c r="B180" s="1" t="s">
        <v>363</v>
      </c>
      <c r="C180" s="1" t="s">
        <v>38</v>
      </c>
      <c r="D180" s="1" t="s">
        <v>254</v>
      </c>
      <c r="E180" s="1" t="s">
        <v>255</v>
      </c>
      <c r="F180" s="1" t="s">
        <v>15</v>
      </c>
      <c r="G180" s="1" t="s">
        <v>170</v>
      </c>
      <c r="H180" s="6">
        <v>15000</v>
      </c>
    </row>
    <row r="181" spans="1:8" ht="15.6" x14ac:dyDescent="0.3">
      <c r="A181" s="11" t="s">
        <v>157</v>
      </c>
      <c r="B181" s="12" t="s">
        <v>363</v>
      </c>
      <c r="C181" s="12" t="s">
        <v>38</v>
      </c>
      <c r="D181" s="12" t="s">
        <v>256</v>
      </c>
      <c r="E181" s="12" t="s">
        <v>257</v>
      </c>
      <c r="F181" s="12" t="s">
        <v>258</v>
      </c>
      <c r="G181" s="12" t="s">
        <v>10</v>
      </c>
      <c r="H181" s="13">
        <v>523.19000000000005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A53-72CB-4E7E-9E7F-070761AE5C66}">
  <dimension ref="A1:C78"/>
  <sheetViews>
    <sheetView workbookViewId="0">
      <selection sqref="A1:XFD1048576"/>
    </sheetView>
  </sheetViews>
  <sheetFormatPr defaultRowHeight="14.4" x14ac:dyDescent="0.3"/>
  <cols>
    <col min="1" max="1" width="117.6640625" bestFit="1" customWidth="1"/>
  </cols>
  <sheetData>
    <row r="1" spans="1:3" x14ac:dyDescent="0.3">
      <c r="A1" t="s">
        <v>1</v>
      </c>
      <c r="B1" t="s">
        <v>266</v>
      </c>
      <c r="C1" t="s">
        <v>267</v>
      </c>
    </row>
    <row r="2" spans="1:3" ht="15.6" x14ac:dyDescent="0.3">
      <c r="A2" s="1" t="s">
        <v>7</v>
      </c>
      <c r="B2" t="s">
        <v>268</v>
      </c>
      <c r="C2" t="s">
        <v>356</v>
      </c>
    </row>
    <row r="3" spans="1:3" ht="15.6" x14ac:dyDescent="0.3">
      <c r="A3" s="1" t="s">
        <v>13</v>
      </c>
      <c r="B3" t="s">
        <v>269</v>
      </c>
      <c r="C3" t="s">
        <v>357</v>
      </c>
    </row>
    <row r="4" spans="1:3" ht="15.6" x14ac:dyDescent="0.3">
      <c r="A4" s="1" t="s">
        <v>19</v>
      </c>
      <c r="B4" t="s">
        <v>270</v>
      </c>
      <c r="C4" t="s">
        <v>357</v>
      </c>
    </row>
    <row r="5" spans="1:3" ht="15.6" x14ac:dyDescent="0.3">
      <c r="A5" s="1" t="s">
        <v>24</v>
      </c>
      <c r="B5" t="s">
        <v>271</v>
      </c>
      <c r="C5" t="s">
        <v>357</v>
      </c>
    </row>
    <row r="6" spans="1:3" ht="15.6" x14ac:dyDescent="0.3">
      <c r="A6" s="1" t="s">
        <v>29</v>
      </c>
      <c r="B6" t="s">
        <v>272</v>
      </c>
      <c r="C6" t="s">
        <v>357</v>
      </c>
    </row>
    <row r="7" spans="1:3" ht="15.6" x14ac:dyDescent="0.3">
      <c r="A7" s="1" t="s">
        <v>33</v>
      </c>
      <c r="B7" t="s">
        <v>273</v>
      </c>
      <c r="C7" t="s">
        <v>357</v>
      </c>
    </row>
    <row r="8" spans="1:3" ht="15.6" x14ac:dyDescent="0.3">
      <c r="A8" s="1" t="s">
        <v>39</v>
      </c>
      <c r="B8" t="s">
        <v>274</v>
      </c>
      <c r="C8" t="s">
        <v>357</v>
      </c>
    </row>
    <row r="9" spans="1:3" ht="15.6" x14ac:dyDescent="0.3">
      <c r="A9" s="1" t="s">
        <v>43</v>
      </c>
      <c r="B9" t="s">
        <v>275</v>
      </c>
      <c r="C9" t="s">
        <v>357</v>
      </c>
    </row>
    <row r="10" spans="1:3" ht="15.6" x14ac:dyDescent="0.3">
      <c r="A10" s="1" t="s">
        <v>46</v>
      </c>
      <c r="B10" t="s">
        <v>276</v>
      </c>
      <c r="C10" t="s">
        <v>357</v>
      </c>
    </row>
    <row r="11" spans="1:3" ht="15.6" x14ac:dyDescent="0.3">
      <c r="A11" s="1" t="s">
        <v>50</v>
      </c>
      <c r="B11" t="s">
        <v>277</v>
      </c>
      <c r="C11" t="s">
        <v>357</v>
      </c>
    </row>
    <row r="12" spans="1:3" ht="15.6" x14ac:dyDescent="0.3">
      <c r="A12" s="1" t="s">
        <v>54</v>
      </c>
      <c r="B12" t="s">
        <v>278</v>
      </c>
      <c r="C12" t="s">
        <v>357</v>
      </c>
    </row>
    <row r="13" spans="1:3" ht="15.6" x14ac:dyDescent="0.3">
      <c r="A13" s="1" t="s">
        <v>58</v>
      </c>
      <c r="B13" t="s">
        <v>279</v>
      </c>
      <c r="C13" t="s">
        <v>357</v>
      </c>
    </row>
    <row r="14" spans="1:3" ht="15.6" x14ac:dyDescent="0.3">
      <c r="A14" s="1" t="s">
        <v>62</v>
      </c>
      <c r="B14" t="s">
        <v>280</v>
      </c>
      <c r="C14" t="s">
        <v>358</v>
      </c>
    </row>
    <row r="15" spans="1:3" ht="15.6" x14ac:dyDescent="0.3">
      <c r="A15" s="1" t="s">
        <v>66</v>
      </c>
      <c r="B15" t="s">
        <v>281</v>
      </c>
      <c r="C15" t="s">
        <v>358</v>
      </c>
    </row>
    <row r="16" spans="1:3" ht="15.6" x14ac:dyDescent="0.3">
      <c r="A16" s="1" t="s">
        <v>69</v>
      </c>
      <c r="B16" t="s">
        <v>282</v>
      </c>
      <c r="C16" t="s">
        <v>358</v>
      </c>
    </row>
    <row r="17" spans="1:3" ht="15.6" x14ac:dyDescent="0.3">
      <c r="A17" s="1" t="s">
        <v>72</v>
      </c>
      <c r="B17" t="s">
        <v>283</v>
      </c>
      <c r="C17" t="s">
        <v>358</v>
      </c>
    </row>
    <row r="18" spans="1:3" ht="15.6" x14ac:dyDescent="0.3">
      <c r="A18" s="1" t="s">
        <v>75</v>
      </c>
      <c r="B18" t="s">
        <v>284</v>
      </c>
      <c r="C18" t="s">
        <v>358</v>
      </c>
    </row>
    <row r="19" spans="1:3" ht="15.6" x14ac:dyDescent="0.3">
      <c r="A19" s="1" t="s">
        <v>78</v>
      </c>
      <c r="B19" t="s">
        <v>285</v>
      </c>
      <c r="C19" t="s">
        <v>358</v>
      </c>
    </row>
    <row r="20" spans="1:3" ht="15.6" x14ac:dyDescent="0.3">
      <c r="A20" s="1" t="s">
        <v>80</v>
      </c>
      <c r="B20" t="s">
        <v>286</v>
      </c>
      <c r="C20" t="s">
        <v>358</v>
      </c>
    </row>
    <row r="21" spans="1:3" ht="15.6" x14ac:dyDescent="0.3">
      <c r="A21" s="1" t="s">
        <v>81</v>
      </c>
      <c r="B21" t="s">
        <v>287</v>
      </c>
      <c r="C21" t="s">
        <v>358</v>
      </c>
    </row>
    <row r="22" spans="1:3" ht="15.6" x14ac:dyDescent="0.3">
      <c r="A22" s="1" t="s">
        <v>82</v>
      </c>
      <c r="B22" t="s">
        <v>288</v>
      </c>
      <c r="C22" t="s">
        <v>358</v>
      </c>
    </row>
    <row r="23" spans="1:3" ht="15.6" x14ac:dyDescent="0.3">
      <c r="A23" s="1" t="s">
        <v>87</v>
      </c>
      <c r="B23" t="s">
        <v>289</v>
      </c>
      <c r="C23" t="s">
        <v>358</v>
      </c>
    </row>
    <row r="24" spans="1:3" ht="15.6" x14ac:dyDescent="0.3">
      <c r="A24" s="1" t="s">
        <v>89</v>
      </c>
      <c r="B24" t="s">
        <v>290</v>
      </c>
      <c r="C24" t="s">
        <v>358</v>
      </c>
    </row>
    <row r="25" spans="1:3" ht="15.6" x14ac:dyDescent="0.3">
      <c r="A25" s="1" t="s">
        <v>91</v>
      </c>
      <c r="B25" t="s">
        <v>291</v>
      </c>
      <c r="C25" t="s">
        <v>358</v>
      </c>
    </row>
    <row r="26" spans="1:3" ht="15.6" x14ac:dyDescent="0.3">
      <c r="A26" s="1" t="s">
        <v>92</v>
      </c>
      <c r="B26" t="s">
        <v>292</v>
      </c>
      <c r="C26" t="s">
        <v>358</v>
      </c>
    </row>
    <row r="27" spans="1:3" ht="15.6" x14ac:dyDescent="0.3">
      <c r="A27" s="1" t="s">
        <v>94</v>
      </c>
      <c r="B27" t="s">
        <v>293</v>
      </c>
      <c r="C27" t="s">
        <v>358</v>
      </c>
    </row>
    <row r="28" spans="1:3" ht="15.6" x14ac:dyDescent="0.3">
      <c r="A28" s="1" t="s">
        <v>96</v>
      </c>
      <c r="B28" t="s">
        <v>294</v>
      </c>
      <c r="C28" t="s">
        <v>358</v>
      </c>
    </row>
    <row r="29" spans="1:3" ht="15.6" x14ac:dyDescent="0.3">
      <c r="A29" s="1" t="s">
        <v>98</v>
      </c>
      <c r="B29" t="s">
        <v>295</v>
      </c>
      <c r="C29" t="s">
        <v>358</v>
      </c>
    </row>
    <row r="30" spans="1:3" ht="15.6" x14ac:dyDescent="0.3">
      <c r="A30" s="1" t="s">
        <v>99</v>
      </c>
      <c r="B30" t="s">
        <v>296</v>
      </c>
      <c r="C30" t="s">
        <v>358</v>
      </c>
    </row>
    <row r="31" spans="1:3" ht="15.6" x14ac:dyDescent="0.3">
      <c r="A31" s="1" t="s">
        <v>101</v>
      </c>
      <c r="B31" t="s">
        <v>297</v>
      </c>
      <c r="C31" t="s">
        <v>358</v>
      </c>
    </row>
    <row r="32" spans="1:3" ht="15.6" x14ac:dyDescent="0.3">
      <c r="A32" s="1" t="s">
        <v>105</v>
      </c>
      <c r="B32" t="s">
        <v>298</v>
      </c>
      <c r="C32" t="s">
        <v>358</v>
      </c>
    </row>
    <row r="33" spans="1:3" ht="15.6" x14ac:dyDescent="0.3">
      <c r="A33" s="1" t="s">
        <v>106</v>
      </c>
      <c r="B33" t="s">
        <v>299</v>
      </c>
      <c r="C33" t="s">
        <v>358</v>
      </c>
    </row>
    <row r="34" spans="1:3" ht="15.6" x14ac:dyDescent="0.3">
      <c r="A34" s="1" t="s">
        <v>110</v>
      </c>
      <c r="B34" t="s">
        <v>300</v>
      </c>
      <c r="C34" t="s">
        <v>358</v>
      </c>
    </row>
    <row r="35" spans="1:3" ht="15.6" x14ac:dyDescent="0.3">
      <c r="A35" s="1" t="s">
        <v>113</v>
      </c>
      <c r="B35" t="s">
        <v>301</v>
      </c>
      <c r="C35" t="s">
        <v>358</v>
      </c>
    </row>
    <row r="36" spans="1:3" ht="15.6" x14ac:dyDescent="0.3">
      <c r="A36" s="1" t="s">
        <v>116</v>
      </c>
      <c r="B36" t="s">
        <v>302</v>
      </c>
      <c r="C36" t="s">
        <v>358</v>
      </c>
    </row>
    <row r="37" spans="1:3" ht="15.6" x14ac:dyDescent="0.3">
      <c r="A37" s="1" t="s">
        <v>118</v>
      </c>
      <c r="B37" t="s">
        <v>303</v>
      </c>
      <c r="C37" t="s">
        <v>358</v>
      </c>
    </row>
    <row r="38" spans="1:3" ht="15.6" x14ac:dyDescent="0.3">
      <c r="A38" s="1" t="s">
        <v>120</v>
      </c>
      <c r="B38" t="s">
        <v>304</v>
      </c>
      <c r="C38" t="s">
        <v>358</v>
      </c>
    </row>
    <row r="39" spans="1:3" ht="15.6" x14ac:dyDescent="0.3">
      <c r="A39" s="1" t="s">
        <v>123</v>
      </c>
      <c r="B39" t="s">
        <v>305</v>
      </c>
      <c r="C39" t="s">
        <v>358</v>
      </c>
    </row>
    <row r="40" spans="1:3" ht="15.6" x14ac:dyDescent="0.3">
      <c r="A40" s="1" t="s">
        <v>126</v>
      </c>
      <c r="B40" t="s">
        <v>306</v>
      </c>
      <c r="C40" t="s">
        <v>358</v>
      </c>
    </row>
    <row r="41" spans="1:3" ht="15.6" x14ac:dyDescent="0.3">
      <c r="A41" s="1" t="s">
        <v>129</v>
      </c>
      <c r="B41" t="s">
        <v>307</v>
      </c>
      <c r="C41" t="s">
        <v>358</v>
      </c>
    </row>
    <row r="42" spans="1:3" ht="15.6" x14ac:dyDescent="0.3">
      <c r="A42" s="1" t="s">
        <v>131</v>
      </c>
      <c r="B42" t="s">
        <v>308</v>
      </c>
      <c r="C42" t="s">
        <v>358</v>
      </c>
    </row>
    <row r="43" spans="1:3" ht="15.6" x14ac:dyDescent="0.3">
      <c r="A43" s="1" t="s">
        <v>133</v>
      </c>
      <c r="B43" t="s">
        <v>309</v>
      </c>
      <c r="C43" t="s">
        <v>358</v>
      </c>
    </row>
    <row r="44" spans="1:3" ht="15.6" x14ac:dyDescent="0.3">
      <c r="A44" s="1" t="s">
        <v>134</v>
      </c>
      <c r="B44" t="s">
        <v>310</v>
      </c>
      <c r="C44" t="s">
        <v>358</v>
      </c>
    </row>
    <row r="45" spans="1:3" ht="15.6" x14ac:dyDescent="0.3">
      <c r="A45" s="1" t="s">
        <v>138</v>
      </c>
      <c r="B45" t="s">
        <v>311</v>
      </c>
      <c r="C45" t="s">
        <v>358</v>
      </c>
    </row>
    <row r="46" spans="1:3" ht="15.6" x14ac:dyDescent="0.3">
      <c r="A46" s="1" t="s">
        <v>141</v>
      </c>
      <c r="B46" t="s">
        <v>312</v>
      </c>
      <c r="C46" t="s">
        <v>358</v>
      </c>
    </row>
    <row r="47" spans="1:3" ht="15.6" x14ac:dyDescent="0.3">
      <c r="A47" s="1" t="s">
        <v>144</v>
      </c>
      <c r="B47" t="s">
        <v>313</v>
      </c>
      <c r="C47" t="s">
        <v>358</v>
      </c>
    </row>
    <row r="48" spans="1:3" ht="15.6" x14ac:dyDescent="0.3">
      <c r="A48" s="1" t="s">
        <v>147</v>
      </c>
      <c r="B48" t="s">
        <v>314</v>
      </c>
      <c r="C48" t="s">
        <v>358</v>
      </c>
    </row>
    <row r="49" spans="1:3" ht="15.6" x14ac:dyDescent="0.3">
      <c r="A49" s="1" t="s">
        <v>148</v>
      </c>
      <c r="B49" t="s">
        <v>315</v>
      </c>
      <c r="C49" t="s">
        <v>358</v>
      </c>
    </row>
    <row r="50" spans="1:3" ht="15.6" x14ac:dyDescent="0.3">
      <c r="A50" s="1" t="s">
        <v>151</v>
      </c>
      <c r="B50" t="s">
        <v>316</v>
      </c>
      <c r="C50" t="s">
        <v>356</v>
      </c>
    </row>
    <row r="51" spans="1:3" ht="15.6" x14ac:dyDescent="0.3">
      <c r="A51" s="1" t="s">
        <v>155</v>
      </c>
      <c r="B51" t="s">
        <v>317</v>
      </c>
      <c r="C51" t="s">
        <v>356</v>
      </c>
    </row>
    <row r="52" spans="1:3" ht="15.6" x14ac:dyDescent="0.3">
      <c r="A52" s="1" t="s">
        <v>159</v>
      </c>
      <c r="B52" t="s">
        <v>318</v>
      </c>
      <c r="C52" t="s">
        <v>356</v>
      </c>
    </row>
    <row r="53" spans="1:3" ht="15.6" x14ac:dyDescent="0.3">
      <c r="A53" s="1" t="s">
        <v>162</v>
      </c>
      <c r="B53" t="s">
        <v>319</v>
      </c>
      <c r="C53" t="s">
        <v>356</v>
      </c>
    </row>
    <row r="54" spans="1:3" ht="15.6" x14ac:dyDescent="0.3">
      <c r="A54" s="1" t="s">
        <v>167</v>
      </c>
      <c r="B54" t="s">
        <v>320</v>
      </c>
      <c r="C54" t="s">
        <v>356</v>
      </c>
    </row>
    <row r="55" spans="1:3" ht="15.6" x14ac:dyDescent="0.3">
      <c r="A55" s="1" t="s">
        <v>173</v>
      </c>
      <c r="B55" t="s">
        <v>321</v>
      </c>
      <c r="C55" t="s">
        <v>356</v>
      </c>
    </row>
    <row r="56" spans="1:3" ht="15.6" x14ac:dyDescent="0.3">
      <c r="A56" s="1" t="s">
        <v>179</v>
      </c>
      <c r="B56" t="s">
        <v>322</v>
      </c>
      <c r="C56" t="s">
        <v>356</v>
      </c>
    </row>
    <row r="57" spans="1:3" ht="15.6" x14ac:dyDescent="0.3">
      <c r="A57" s="1" t="s">
        <v>187</v>
      </c>
      <c r="B57" t="s">
        <v>323</v>
      </c>
      <c r="C57" t="s">
        <v>356</v>
      </c>
    </row>
    <row r="58" spans="1:3" ht="15.6" x14ac:dyDescent="0.3">
      <c r="A58" s="1" t="s">
        <v>189</v>
      </c>
      <c r="B58" t="s">
        <v>324</v>
      </c>
      <c r="C58" t="s">
        <v>357</v>
      </c>
    </row>
    <row r="59" spans="1:3" ht="15.6" x14ac:dyDescent="0.3">
      <c r="A59" s="1" t="s">
        <v>192</v>
      </c>
      <c r="B59" t="s">
        <v>325</v>
      </c>
      <c r="C59" t="s">
        <v>357</v>
      </c>
    </row>
    <row r="60" spans="1:3" ht="15.6" x14ac:dyDescent="0.3">
      <c r="A60" s="1" t="s">
        <v>195</v>
      </c>
      <c r="B60" t="s">
        <v>326</v>
      </c>
      <c r="C60" t="s">
        <v>357</v>
      </c>
    </row>
    <row r="61" spans="1:3" ht="15.6" x14ac:dyDescent="0.3">
      <c r="A61" s="1" t="s">
        <v>254</v>
      </c>
      <c r="B61" t="s">
        <v>327</v>
      </c>
      <c r="C61" t="s">
        <v>357</v>
      </c>
    </row>
    <row r="62" spans="1:3" ht="15.6" x14ac:dyDescent="0.3">
      <c r="A62" s="1" t="s">
        <v>198</v>
      </c>
      <c r="B62" t="s">
        <v>328</v>
      </c>
      <c r="C62" t="s">
        <v>357</v>
      </c>
    </row>
    <row r="63" spans="1:3" ht="15.6" x14ac:dyDescent="0.3">
      <c r="A63" s="1" t="s">
        <v>201</v>
      </c>
      <c r="B63" t="s">
        <v>329</v>
      </c>
      <c r="C63" t="s">
        <v>357</v>
      </c>
    </row>
    <row r="64" spans="1:3" ht="15.6" x14ac:dyDescent="0.3">
      <c r="A64" s="1" t="s">
        <v>205</v>
      </c>
      <c r="B64" t="s">
        <v>330</v>
      </c>
      <c r="C64" t="s">
        <v>357</v>
      </c>
    </row>
    <row r="65" spans="1:3" ht="15.6" x14ac:dyDescent="0.3">
      <c r="A65" s="1" t="s">
        <v>210</v>
      </c>
      <c r="B65" t="s">
        <v>331</v>
      </c>
      <c r="C65" t="s">
        <v>357</v>
      </c>
    </row>
    <row r="66" spans="1:3" ht="15.6" x14ac:dyDescent="0.3">
      <c r="A66" s="1" t="s">
        <v>212</v>
      </c>
      <c r="B66" t="s">
        <v>332</v>
      </c>
      <c r="C66" t="s">
        <v>357</v>
      </c>
    </row>
    <row r="67" spans="1:3" ht="15.6" x14ac:dyDescent="0.3">
      <c r="A67" s="1" t="s">
        <v>214</v>
      </c>
      <c r="B67" t="s">
        <v>333</v>
      </c>
      <c r="C67" t="s">
        <v>357</v>
      </c>
    </row>
    <row r="68" spans="1:3" ht="15.6" x14ac:dyDescent="0.3">
      <c r="A68" s="1" t="s">
        <v>216</v>
      </c>
      <c r="B68" t="s">
        <v>334</v>
      </c>
      <c r="C68" t="s">
        <v>357</v>
      </c>
    </row>
    <row r="69" spans="1:3" ht="15.6" x14ac:dyDescent="0.3">
      <c r="A69" s="1" t="s">
        <v>218</v>
      </c>
      <c r="B69" t="s">
        <v>335</v>
      </c>
      <c r="C69" t="s">
        <v>357</v>
      </c>
    </row>
    <row r="70" spans="1:3" ht="15.6" x14ac:dyDescent="0.3">
      <c r="A70" s="1" t="s">
        <v>222</v>
      </c>
      <c r="B70" t="s">
        <v>336</v>
      </c>
      <c r="C70" t="s">
        <v>357</v>
      </c>
    </row>
    <row r="71" spans="1:3" ht="15.6" x14ac:dyDescent="0.3">
      <c r="A71" s="1" t="s">
        <v>229</v>
      </c>
      <c r="B71" t="s">
        <v>337</v>
      </c>
      <c r="C71" t="s">
        <v>357</v>
      </c>
    </row>
    <row r="72" spans="1:3" ht="15.6" x14ac:dyDescent="0.3">
      <c r="A72" s="1" t="s">
        <v>232</v>
      </c>
      <c r="B72" t="s">
        <v>338</v>
      </c>
      <c r="C72" t="s">
        <v>357</v>
      </c>
    </row>
    <row r="73" spans="1:3" ht="15.6" x14ac:dyDescent="0.3">
      <c r="A73" s="1" t="s">
        <v>236</v>
      </c>
      <c r="B73" t="s">
        <v>339</v>
      </c>
      <c r="C73" t="s">
        <v>357</v>
      </c>
    </row>
    <row r="74" spans="1:3" ht="15.6" x14ac:dyDescent="0.3">
      <c r="A74" s="1" t="s">
        <v>240</v>
      </c>
      <c r="B74" t="s">
        <v>340</v>
      </c>
      <c r="C74" t="s">
        <v>357</v>
      </c>
    </row>
    <row r="75" spans="1:3" ht="15.6" x14ac:dyDescent="0.3">
      <c r="A75" s="1" t="s">
        <v>243</v>
      </c>
      <c r="B75" t="s">
        <v>341</v>
      </c>
      <c r="C75" t="s">
        <v>357</v>
      </c>
    </row>
    <row r="76" spans="1:3" ht="15.6" x14ac:dyDescent="0.3">
      <c r="A76" s="1" t="s">
        <v>247</v>
      </c>
      <c r="B76" t="s">
        <v>342</v>
      </c>
      <c r="C76" t="s">
        <v>357</v>
      </c>
    </row>
    <row r="77" spans="1:3" ht="15.6" x14ac:dyDescent="0.3">
      <c r="A77" s="1" t="s">
        <v>251</v>
      </c>
      <c r="B77" t="s">
        <v>343</v>
      </c>
      <c r="C77" t="s">
        <v>357</v>
      </c>
    </row>
    <row r="78" spans="1:3" ht="15.6" x14ac:dyDescent="0.3">
      <c r="A78" s="1" t="s">
        <v>256</v>
      </c>
      <c r="B78" t="s">
        <v>344</v>
      </c>
      <c r="C78" t="s">
        <v>357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FF32-CA63-44FE-8375-22BE9BAAB494}">
  <dimension ref="A1:B6"/>
  <sheetViews>
    <sheetView workbookViewId="0">
      <selection sqref="A1:XFD1048576"/>
    </sheetView>
  </sheetViews>
  <sheetFormatPr defaultRowHeight="14.4" x14ac:dyDescent="0.3"/>
  <cols>
    <col min="1" max="1" width="20.88671875" bestFit="1" customWidth="1"/>
  </cols>
  <sheetData>
    <row r="1" spans="1:2" ht="15.6" x14ac:dyDescent="0.3">
      <c r="A1" s="14" t="s">
        <v>0</v>
      </c>
      <c r="B1" t="s">
        <v>265</v>
      </c>
    </row>
    <row r="2" spans="1:2" ht="15.6" x14ac:dyDescent="0.3">
      <c r="A2" s="5" t="s">
        <v>359</v>
      </c>
      <c r="B2" t="s">
        <v>356</v>
      </c>
    </row>
    <row r="3" spans="1:2" ht="15.6" x14ac:dyDescent="0.3">
      <c r="A3" s="5" t="s">
        <v>360</v>
      </c>
      <c r="B3" t="s">
        <v>357</v>
      </c>
    </row>
    <row r="4" spans="1:2" ht="15.6" x14ac:dyDescent="0.3">
      <c r="A4" s="5" t="s">
        <v>361</v>
      </c>
      <c r="B4" t="s">
        <v>358</v>
      </c>
    </row>
    <row r="5" spans="1:2" ht="15.6" x14ac:dyDescent="0.3">
      <c r="A5" s="5" t="s">
        <v>362</v>
      </c>
      <c r="B5" t="s">
        <v>356</v>
      </c>
    </row>
    <row r="6" spans="1:2" ht="15.6" x14ac:dyDescent="0.3">
      <c r="A6" s="5" t="s">
        <v>363</v>
      </c>
      <c r="B6" t="s">
        <v>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PBI_ Assessment</vt:lpstr>
      <vt:lpstr>SQL_Assessment</vt:lpstr>
      <vt:lpstr>Excel_Assessment</vt:lpstr>
      <vt:lpstr>Test Table</vt:lpstr>
      <vt:lpstr>Revenue Data</vt:lpstr>
      <vt:lpstr>Primary Office</vt:lpstr>
      <vt:lpstr>Primary Producer</vt:lpstr>
    </vt:vector>
  </TitlesOfParts>
  <Company>Arthur J Gallagher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Jyothish Babu</dc:creator>
  <cp:lastModifiedBy>Admin</cp:lastModifiedBy>
  <dcterms:created xsi:type="dcterms:W3CDTF">2019-06-26T10:50:03Z</dcterms:created>
  <dcterms:modified xsi:type="dcterms:W3CDTF">2023-08-25T02:45:12Z</dcterms:modified>
</cp:coreProperties>
</file>