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Circular stats_Formulae" sheetId="4" r:id="rId1"/>
    <sheet name="Ex1_RockVectors" sheetId="1" r:id="rId2"/>
    <sheet name="Ex2_Sin+Cos-" sheetId="3" r:id="rId3"/>
    <sheet name="Ex3_Sin-Cos-" sheetId="5" r:id="rId4"/>
    <sheet name="Ex4_Sin-Cos+" sheetId="2" r:id="rId5"/>
  </sheets>
  <calcPr calcId="125725"/>
</workbook>
</file>

<file path=xl/calcChain.xml><?xml version="1.0" encoding="utf-8"?>
<calcChain xmlns="http://schemas.openxmlformats.org/spreadsheetml/2006/main">
  <c r="D14" i="5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C25" i="3"/>
  <c r="C24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18" i="2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C33" i="1"/>
  <c r="C32"/>
  <c r="C31"/>
  <c r="C30"/>
  <c r="F29"/>
  <c r="C29"/>
  <c r="C28"/>
  <c r="F2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D23" s="1"/>
  <c r="F25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C23" s="1"/>
  <c r="C25" s="1"/>
  <c r="C27" s="1"/>
  <c r="C15" i="5" l="1"/>
  <c r="C17" s="1"/>
  <c r="C19" s="1"/>
  <c r="D15"/>
  <c r="F17" s="1"/>
  <c r="F19" s="1"/>
  <c r="C15" i="3"/>
  <c r="C17" s="1"/>
  <c r="C19" s="1"/>
  <c r="C20" s="1"/>
  <c r="F21" s="1"/>
  <c r="D15"/>
  <c r="F17" s="1"/>
  <c r="F19" s="1"/>
  <c r="D19" i="2"/>
  <c r="F21" s="1"/>
  <c r="F23" s="1"/>
  <c r="C19"/>
  <c r="C21" s="1"/>
  <c r="C23" s="1"/>
  <c r="C20" i="5" l="1"/>
  <c r="F21" s="1"/>
  <c r="C21" i="3"/>
  <c r="C22" s="1"/>
  <c r="C23" s="1"/>
  <c r="C24" i="2"/>
  <c r="F25" s="1"/>
  <c r="C21" i="5" l="1"/>
  <c r="C22" s="1"/>
  <c r="C23" s="1"/>
  <c r="C24" s="1"/>
  <c r="C25" s="1"/>
  <c r="C25" i="2"/>
  <c r="C26" s="1"/>
  <c r="C27" s="1"/>
  <c r="C28" s="1"/>
  <c r="C29" s="1"/>
</calcChain>
</file>

<file path=xl/sharedStrings.xml><?xml version="1.0" encoding="utf-8"?>
<sst xmlns="http://schemas.openxmlformats.org/spreadsheetml/2006/main" count="67" uniqueCount="17">
  <si>
    <t>sum</t>
  </si>
  <si>
    <t>Rock vectors (a)</t>
  </si>
  <si>
    <t>Sin(a)</t>
  </si>
  <si>
    <t>Cos(a)</t>
  </si>
  <si>
    <t>n</t>
  </si>
  <si>
    <t>Sum of Sin(a)</t>
  </si>
  <si>
    <t>Sum of Cos(a)</t>
  </si>
  <si>
    <t>Y</t>
  </si>
  <si>
    <t>X</t>
  </si>
  <si>
    <t>r</t>
  </si>
  <si>
    <t>Cos a bar</t>
  </si>
  <si>
    <t>Sin a bar</t>
  </si>
  <si>
    <t>Sin a bar/ Cos a bar</t>
  </si>
  <si>
    <t>Theta r in radians</t>
  </si>
  <si>
    <t>Theta r in degrees</t>
  </si>
  <si>
    <t>Circular mean = Theta r in degrees</t>
  </si>
  <si>
    <t># Ignore -ve sign/take absolute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</si>
</sst>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30481</xdr:colOff>
      <xdr:row>3</xdr:row>
      <xdr:rowOff>18590</xdr:rowOff>
    </xdr:from>
    <xdr:to>
      <xdr:col>17</xdr:col>
      <xdr:colOff>243841</xdr:colOff>
      <xdr:row>23</xdr:row>
      <xdr:rowOff>144779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26481" y="567230"/>
          <a:ext cx="4480560" cy="378378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</xdr:colOff>
      <xdr:row>3</xdr:row>
      <xdr:rowOff>7620</xdr:rowOff>
    </xdr:from>
    <xdr:to>
      <xdr:col>8</xdr:col>
      <xdr:colOff>556260</xdr:colOff>
      <xdr:row>17</xdr:row>
      <xdr:rowOff>45838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7220" y="556260"/>
          <a:ext cx="4815840" cy="259853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</xdr:row>
      <xdr:rowOff>7620</xdr:rowOff>
    </xdr:from>
    <xdr:to>
      <xdr:col>13</xdr:col>
      <xdr:colOff>441960</xdr:colOff>
      <xdr:row>15</xdr:row>
      <xdr:rowOff>45838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9060" y="190500"/>
          <a:ext cx="4815840" cy="259853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</xdr:row>
      <xdr:rowOff>7620</xdr:rowOff>
    </xdr:from>
    <xdr:to>
      <xdr:col>13</xdr:col>
      <xdr:colOff>441960</xdr:colOff>
      <xdr:row>15</xdr:row>
      <xdr:rowOff>45838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1020" y="190500"/>
          <a:ext cx="4815840" cy="259853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</xdr:row>
      <xdr:rowOff>7620</xdr:rowOff>
    </xdr:from>
    <xdr:to>
      <xdr:col>13</xdr:col>
      <xdr:colOff>441960</xdr:colOff>
      <xdr:row>15</xdr:row>
      <xdr:rowOff>45838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1020" y="190500"/>
          <a:ext cx="4815840" cy="259853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</xdr:row>
      <xdr:rowOff>7620</xdr:rowOff>
    </xdr:from>
    <xdr:to>
      <xdr:col>13</xdr:col>
      <xdr:colOff>441960</xdr:colOff>
      <xdr:row>15</xdr:row>
      <xdr:rowOff>45838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1020" y="190500"/>
          <a:ext cx="4815840" cy="259853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H26" sqref="H26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3"/>
  <sheetViews>
    <sheetView workbookViewId="0">
      <selection sqref="A1:XFD1048576"/>
    </sheetView>
  </sheetViews>
  <sheetFormatPr defaultRowHeight="14.4"/>
  <cols>
    <col min="2" max="2" width="16.77734375" bestFit="1" customWidth="1"/>
    <col min="5" max="5" width="12.6640625" customWidth="1"/>
  </cols>
  <sheetData>
    <row r="2" spans="2:4">
      <c r="B2" t="s">
        <v>1</v>
      </c>
      <c r="C2" t="s">
        <v>2</v>
      </c>
      <c r="D2" t="s">
        <v>3</v>
      </c>
    </row>
    <row r="3" spans="2:4">
      <c r="B3">
        <v>341</v>
      </c>
      <c r="C3">
        <f>SIN(RADIANS(B3))</f>
        <v>-0.3255681544571567</v>
      </c>
      <c r="D3">
        <f>COS(RADIANS(B3))</f>
        <v>0.94551857559931685</v>
      </c>
    </row>
    <row r="4" spans="2:4">
      <c r="B4">
        <v>330</v>
      </c>
      <c r="C4">
        <f t="shared" ref="C4:C22" si="0">SIN(RADIANS(B4))</f>
        <v>-0.50000000000000044</v>
      </c>
      <c r="D4">
        <f t="shared" ref="D4:D22" si="1">COS(RADIANS(B4))</f>
        <v>0.86602540378443837</v>
      </c>
    </row>
    <row r="5" spans="2:4">
      <c r="B5">
        <v>301</v>
      </c>
      <c r="C5">
        <f t="shared" si="0"/>
        <v>-0.85716730070211233</v>
      </c>
      <c r="D5">
        <f t="shared" si="1"/>
        <v>0.51503807491005416</v>
      </c>
    </row>
    <row r="6" spans="2:4">
      <c r="B6">
        <v>299</v>
      </c>
      <c r="C6">
        <f t="shared" si="0"/>
        <v>-0.87461970713939563</v>
      </c>
      <c r="D6">
        <f t="shared" si="1"/>
        <v>0.48480962024633728</v>
      </c>
    </row>
    <row r="7" spans="2:4">
      <c r="B7">
        <v>9</v>
      </c>
      <c r="C7">
        <f t="shared" si="0"/>
        <v>0.15643446504023087</v>
      </c>
      <c r="D7">
        <f t="shared" si="1"/>
        <v>0.98768834059513777</v>
      </c>
    </row>
    <row r="8" spans="2:4">
      <c r="B8">
        <v>7</v>
      </c>
      <c r="C8">
        <f t="shared" si="0"/>
        <v>0.12186934340514748</v>
      </c>
      <c r="D8">
        <f t="shared" si="1"/>
        <v>0.99254615164132198</v>
      </c>
    </row>
    <row r="9" spans="2:4">
      <c r="B9">
        <v>359</v>
      </c>
      <c r="C9">
        <f t="shared" si="0"/>
        <v>-1.745240643728356E-2</v>
      </c>
      <c r="D9">
        <f t="shared" si="1"/>
        <v>0.99984769515639127</v>
      </c>
    </row>
    <row r="10" spans="2:4">
      <c r="B10">
        <v>334</v>
      </c>
      <c r="C10">
        <f t="shared" si="0"/>
        <v>-0.43837114678907779</v>
      </c>
      <c r="D10">
        <f t="shared" si="1"/>
        <v>0.89879404629916682</v>
      </c>
    </row>
    <row r="11" spans="2:4">
      <c r="B11">
        <v>353</v>
      </c>
      <c r="C11">
        <f t="shared" si="0"/>
        <v>-0.12186934340514723</v>
      </c>
      <c r="D11">
        <f t="shared" si="1"/>
        <v>0.99254615164132209</v>
      </c>
    </row>
    <row r="12" spans="2:4">
      <c r="B12">
        <v>15</v>
      </c>
      <c r="C12">
        <f t="shared" si="0"/>
        <v>0.25881904510252074</v>
      </c>
      <c r="D12">
        <f t="shared" si="1"/>
        <v>0.96592582628906831</v>
      </c>
    </row>
    <row r="13" spans="2:4">
      <c r="B13">
        <v>27</v>
      </c>
      <c r="C13">
        <f t="shared" si="0"/>
        <v>0.45399049973954675</v>
      </c>
      <c r="D13">
        <f t="shared" si="1"/>
        <v>0.8910065241883679</v>
      </c>
    </row>
    <row r="14" spans="2:4">
      <c r="B14">
        <v>28</v>
      </c>
      <c r="C14">
        <f t="shared" si="0"/>
        <v>0.46947156278589081</v>
      </c>
      <c r="D14">
        <f t="shared" si="1"/>
        <v>0.88294759285892699</v>
      </c>
    </row>
    <row r="15" spans="2:4">
      <c r="B15">
        <v>25</v>
      </c>
      <c r="C15">
        <f t="shared" si="0"/>
        <v>0.42261826174069944</v>
      </c>
      <c r="D15">
        <f t="shared" si="1"/>
        <v>0.90630778703664994</v>
      </c>
    </row>
    <row r="16" spans="2:4">
      <c r="B16">
        <v>23</v>
      </c>
      <c r="C16">
        <f t="shared" si="0"/>
        <v>0.39073112848927377</v>
      </c>
      <c r="D16">
        <f t="shared" si="1"/>
        <v>0.92050485345244037</v>
      </c>
    </row>
    <row r="17" spans="2:6">
      <c r="B17">
        <v>350</v>
      </c>
      <c r="C17">
        <f t="shared" si="0"/>
        <v>-0.17364817766693039</v>
      </c>
      <c r="D17">
        <f t="shared" si="1"/>
        <v>0.98480775301220802</v>
      </c>
    </row>
    <row r="18" spans="2:6">
      <c r="B18">
        <v>30</v>
      </c>
      <c r="C18">
        <f t="shared" si="0"/>
        <v>0.49999999999999994</v>
      </c>
      <c r="D18">
        <f t="shared" si="1"/>
        <v>0.86602540378443871</v>
      </c>
    </row>
    <row r="19" spans="2:6">
      <c r="B19">
        <v>26</v>
      </c>
      <c r="C19">
        <f t="shared" si="0"/>
        <v>0.4383711467890774</v>
      </c>
      <c r="D19">
        <f t="shared" si="1"/>
        <v>0.89879404629916704</v>
      </c>
    </row>
    <row r="20" spans="2:6">
      <c r="B20">
        <v>22</v>
      </c>
      <c r="C20">
        <f t="shared" si="0"/>
        <v>0.37460659341591201</v>
      </c>
      <c r="D20">
        <f t="shared" si="1"/>
        <v>0.92718385456678742</v>
      </c>
    </row>
    <row r="21" spans="2:6">
      <c r="B21">
        <v>8</v>
      </c>
      <c r="C21">
        <f t="shared" si="0"/>
        <v>0.13917310096006544</v>
      </c>
      <c r="D21">
        <f t="shared" si="1"/>
        <v>0.99026806874157036</v>
      </c>
    </row>
    <row r="22" spans="2:6">
      <c r="B22">
        <v>356</v>
      </c>
      <c r="C22">
        <f t="shared" si="0"/>
        <v>-6.9756473744125636E-2</v>
      </c>
      <c r="D22">
        <f t="shared" si="1"/>
        <v>0.9975640502598242</v>
      </c>
    </row>
    <row r="23" spans="2:6">
      <c r="B23" t="s">
        <v>0</v>
      </c>
      <c r="C23">
        <f>SUM(C3:C22)</f>
        <v>0.34763243712713543</v>
      </c>
      <c r="D23">
        <f>SUM(D3:D22)</f>
        <v>17.914149820362937</v>
      </c>
    </row>
    <row r="24" spans="2:6">
      <c r="B24" t="s">
        <v>4</v>
      </c>
      <c r="C24">
        <v>20</v>
      </c>
    </row>
    <row r="25" spans="2:6">
      <c r="B25" t="s">
        <v>5</v>
      </c>
      <c r="C25">
        <f>C23</f>
        <v>0.34763243712713543</v>
      </c>
      <c r="E25" t="s">
        <v>6</v>
      </c>
      <c r="F25">
        <f>D23</f>
        <v>17.914149820362937</v>
      </c>
    </row>
    <row r="27" spans="2:6">
      <c r="B27" t="s">
        <v>7</v>
      </c>
      <c r="C27">
        <f>C25/C24</f>
        <v>1.738162185635677E-2</v>
      </c>
      <c r="E27" t="s">
        <v>8</v>
      </c>
      <c r="F27">
        <f>F25/C24</f>
        <v>0.89570749101814684</v>
      </c>
    </row>
    <row r="28" spans="2:6">
      <c r="B28" t="s">
        <v>9</v>
      </c>
      <c r="C28">
        <f>SQRT(C27^2+F27^2)</f>
        <v>0.89587612438572162</v>
      </c>
    </row>
    <row r="29" spans="2:6">
      <c r="B29" t="s">
        <v>11</v>
      </c>
      <c r="C29">
        <f>C27/C28</f>
        <v>1.9401813915149134E-2</v>
      </c>
      <c r="E29" t="s">
        <v>10</v>
      </c>
      <c r="F29">
        <f>F27/C28</f>
        <v>0.99981176709258723</v>
      </c>
    </row>
    <row r="30" spans="2:6">
      <c r="B30" t="s">
        <v>12</v>
      </c>
      <c r="C30">
        <f>C29/F29</f>
        <v>1.940546666255873E-2</v>
      </c>
    </row>
    <row r="31" spans="2:6">
      <c r="B31" t="s">
        <v>13</v>
      </c>
      <c r="C31">
        <f>ATAN(C30)</f>
        <v>1.9403031360095687E-2</v>
      </c>
    </row>
    <row r="32" spans="2:6">
      <c r="B32" t="s">
        <v>14</v>
      </c>
      <c r="C32">
        <f>DEGREES(C31)</f>
        <v>1.1117118066934644</v>
      </c>
    </row>
    <row r="33" spans="2:3" ht="28.8">
      <c r="B33" s="1" t="s">
        <v>15</v>
      </c>
      <c r="C33" s="2">
        <f>C32</f>
        <v>1.1117118066934644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H28" sqref="H28"/>
    </sheetView>
  </sheetViews>
  <sheetFormatPr defaultRowHeight="14.4"/>
  <cols>
    <col min="2" max="2" width="16.77734375" bestFit="1" customWidth="1"/>
    <col min="5" max="5" width="12.6640625" customWidth="1"/>
  </cols>
  <sheetData>
    <row r="2" spans="2:4">
      <c r="B2" t="s">
        <v>1</v>
      </c>
      <c r="C2" t="s">
        <v>2</v>
      </c>
      <c r="D2" t="s">
        <v>3</v>
      </c>
    </row>
    <row r="3" spans="2:4">
      <c r="B3">
        <v>190</v>
      </c>
      <c r="C3">
        <f>SIN(RADIANS(B3))</f>
        <v>-0.17364817766693047</v>
      </c>
      <c r="D3">
        <f>COS(RADIANS(B3))</f>
        <v>-0.98480775301220802</v>
      </c>
    </row>
    <row r="4" spans="2:4">
      <c r="B4">
        <v>110</v>
      </c>
      <c r="C4">
        <f t="shared" ref="C4:C14" si="0">SIN(RADIANS(B4))</f>
        <v>0.93969262078590843</v>
      </c>
      <c r="D4">
        <f t="shared" ref="D4:D14" si="1">COS(RADIANS(B4))</f>
        <v>-0.34202014332566871</v>
      </c>
    </row>
    <row r="5" spans="2:4">
      <c r="B5">
        <v>130</v>
      </c>
      <c r="C5">
        <f t="shared" si="0"/>
        <v>0.76604444311897801</v>
      </c>
      <c r="D5">
        <f t="shared" si="1"/>
        <v>-0.64278760968653936</v>
      </c>
    </row>
    <row r="6" spans="2:4">
      <c r="B6">
        <v>299</v>
      </c>
      <c r="C6">
        <f t="shared" si="0"/>
        <v>-0.87461970713939563</v>
      </c>
      <c r="D6">
        <f t="shared" si="1"/>
        <v>0.48480962024633728</v>
      </c>
    </row>
    <row r="7" spans="2:4">
      <c r="B7">
        <v>125</v>
      </c>
      <c r="C7">
        <f t="shared" si="0"/>
        <v>0.81915204428899169</v>
      </c>
      <c r="D7">
        <f t="shared" si="1"/>
        <v>-0.57357643635104616</v>
      </c>
    </row>
    <row r="8" spans="2:4">
      <c r="B8">
        <v>168</v>
      </c>
      <c r="C8">
        <f t="shared" si="0"/>
        <v>0.20791169081775931</v>
      </c>
      <c r="D8">
        <f t="shared" si="1"/>
        <v>-0.97814760073380569</v>
      </c>
    </row>
    <row r="9" spans="2:4">
      <c r="B9">
        <v>145</v>
      </c>
      <c r="C9">
        <f t="shared" si="0"/>
        <v>0.57357643635104594</v>
      </c>
      <c r="D9">
        <f t="shared" si="1"/>
        <v>-0.81915204428899191</v>
      </c>
    </row>
    <row r="10" spans="2:4">
      <c r="B10">
        <v>172</v>
      </c>
      <c r="C10">
        <f t="shared" si="0"/>
        <v>0.13917310096006533</v>
      </c>
      <c r="D10">
        <f t="shared" si="1"/>
        <v>-0.99026806874157036</v>
      </c>
    </row>
    <row r="11" spans="2:4">
      <c r="B11">
        <v>30</v>
      </c>
      <c r="C11">
        <f t="shared" si="0"/>
        <v>0.49999999999999994</v>
      </c>
      <c r="D11">
        <f t="shared" si="1"/>
        <v>0.86602540378443871</v>
      </c>
    </row>
    <row r="12" spans="2:4">
      <c r="B12">
        <v>26</v>
      </c>
      <c r="C12">
        <f t="shared" si="0"/>
        <v>0.4383711467890774</v>
      </c>
      <c r="D12">
        <f t="shared" si="1"/>
        <v>0.89879404629916704</v>
      </c>
    </row>
    <row r="13" spans="2:4">
      <c r="B13">
        <v>22</v>
      </c>
      <c r="C13">
        <f t="shared" si="0"/>
        <v>0.37460659341591201</v>
      </c>
      <c r="D13">
        <f t="shared" si="1"/>
        <v>0.92718385456678742</v>
      </c>
    </row>
    <row r="14" spans="2:4">
      <c r="B14">
        <v>8</v>
      </c>
      <c r="C14">
        <f t="shared" si="0"/>
        <v>0.13917310096006544</v>
      </c>
      <c r="D14">
        <f t="shared" si="1"/>
        <v>0.99026806874157036</v>
      </c>
    </row>
    <row r="15" spans="2:4">
      <c r="B15" t="s">
        <v>0</v>
      </c>
      <c r="C15">
        <f>SUM(C3:C14)</f>
        <v>3.8494332926814772</v>
      </c>
      <c r="D15">
        <f>SUM(D3:D14)</f>
        <v>-1.163678662501529</v>
      </c>
    </row>
    <row r="16" spans="2:4">
      <c r="B16" t="s">
        <v>4</v>
      </c>
      <c r="C16">
        <v>12</v>
      </c>
    </row>
    <row r="17" spans="2:6">
      <c r="B17" t="s">
        <v>5</v>
      </c>
      <c r="C17">
        <f>C15</f>
        <v>3.8494332926814772</v>
      </c>
      <c r="E17" t="s">
        <v>6</v>
      </c>
      <c r="F17">
        <f>D15</f>
        <v>-1.163678662501529</v>
      </c>
    </row>
    <row r="19" spans="2:6">
      <c r="B19" t="s">
        <v>7</v>
      </c>
      <c r="C19">
        <f>C17/C16</f>
        <v>0.32078610772345645</v>
      </c>
      <c r="E19" t="s">
        <v>8</v>
      </c>
      <c r="F19">
        <f>F17/C16</f>
        <v>-9.6973221875127413E-2</v>
      </c>
    </row>
    <row r="20" spans="2:6">
      <c r="B20" t="s">
        <v>9</v>
      </c>
      <c r="C20">
        <f>SQRT(C19^2+F19^2)</f>
        <v>0.33512316044882323</v>
      </c>
    </row>
    <row r="21" spans="2:6">
      <c r="B21" t="s">
        <v>11</v>
      </c>
      <c r="C21">
        <f>C19/C20</f>
        <v>0.95721855598948913</v>
      </c>
      <c r="E21" t="s">
        <v>10</v>
      </c>
      <c r="F21">
        <f>F19/C20</f>
        <v>-0.2893659207118161</v>
      </c>
    </row>
    <row r="22" spans="2:6">
      <c r="B22" t="s">
        <v>12</v>
      </c>
      <c r="C22">
        <f>C21/F21</f>
        <v>-3.3079864886466628</v>
      </c>
    </row>
    <row r="23" spans="2:6">
      <c r="B23" t="s">
        <v>13</v>
      </c>
      <c r="C23">
        <f>ATAN(C22)</f>
        <v>-1.2772319739402567</v>
      </c>
    </row>
    <row r="24" spans="2:6">
      <c r="B24" t="s">
        <v>14</v>
      </c>
      <c r="C24">
        <f>DEGREES(ABS(C23))</f>
        <v>73.180001565939847</v>
      </c>
      <c r="D24" t="s">
        <v>16</v>
      </c>
    </row>
    <row r="25" spans="2:6">
      <c r="B25" s="1" t="s">
        <v>15</v>
      </c>
      <c r="C25" s="2">
        <f>180-(C24)</f>
        <v>106.81999843406015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J24" sqref="J24:U24"/>
    </sheetView>
  </sheetViews>
  <sheetFormatPr defaultRowHeight="14.4"/>
  <cols>
    <col min="2" max="2" width="16.77734375" bestFit="1" customWidth="1"/>
    <col min="5" max="5" width="12.6640625" customWidth="1"/>
  </cols>
  <sheetData>
    <row r="2" spans="2:4">
      <c r="B2" t="s">
        <v>1</v>
      </c>
      <c r="C2" t="s">
        <v>2</v>
      </c>
      <c r="D2" t="s">
        <v>3</v>
      </c>
    </row>
    <row r="3" spans="2:4">
      <c r="B3">
        <v>190</v>
      </c>
      <c r="C3">
        <f>SIN(RADIANS(B3))</f>
        <v>-0.17364817766693047</v>
      </c>
      <c r="D3">
        <f>COS(RADIANS(B3))</f>
        <v>-0.98480775301220802</v>
      </c>
    </row>
    <row r="4" spans="2:4">
      <c r="B4">
        <v>210</v>
      </c>
      <c r="C4">
        <f t="shared" ref="C4:C14" si="0">SIN(RADIANS(B4))</f>
        <v>-0.50000000000000011</v>
      </c>
      <c r="D4">
        <f t="shared" ref="D4:D14" si="1">COS(RADIANS(B4))</f>
        <v>-0.8660254037844386</v>
      </c>
    </row>
    <row r="5" spans="2:4">
      <c r="B5">
        <v>130</v>
      </c>
      <c r="C5">
        <f t="shared" si="0"/>
        <v>0.76604444311897801</v>
      </c>
      <c r="D5">
        <f t="shared" si="1"/>
        <v>-0.64278760968653936</v>
      </c>
    </row>
    <row r="6" spans="2:4">
      <c r="B6">
        <v>230</v>
      </c>
      <c r="C6">
        <f t="shared" si="0"/>
        <v>-0.7660444431189779</v>
      </c>
      <c r="D6">
        <f t="shared" si="1"/>
        <v>-0.64278760968653947</v>
      </c>
    </row>
    <row r="7" spans="2:4">
      <c r="B7">
        <v>260</v>
      </c>
      <c r="C7">
        <f t="shared" si="0"/>
        <v>-0.98480775301220802</v>
      </c>
      <c r="D7">
        <f t="shared" si="1"/>
        <v>-0.17364817766693033</v>
      </c>
    </row>
    <row r="8" spans="2:4">
      <c r="B8">
        <v>168</v>
      </c>
      <c r="C8">
        <f t="shared" si="0"/>
        <v>0.20791169081775931</v>
      </c>
      <c r="D8">
        <f t="shared" si="1"/>
        <v>-0.97814760073380569</v>
      </c>
    </row>
    <row r="9" spans="2:4">
      <c r="B9">
        <v>250</v>
      </c>
      <c r="C9">
        <f t="shared" si="0"/>
        <v>-0.93969262078590843</v>
      </c>
      <c r="D9">
        <f t="shared" si="1"/>
        <v>-0.34202014332566855</v>
      </c>
    </row>
    <row r="10" spans="2:4">
      <c r="B10">
        <v>172</v>
      </c>
      <c r="C10">
        <f t="shared" si="0"/>
        <v>0.13917310096006533</v>
      </c>
      <c r="D10">
        <f t="shared" si="1"/>
        <v>-0.99026806874157036</v>
      </c>
    </row>
    <row r="11" spans="2:4">
      <c r="B11">
        <v>240</v>
      </c>
      <c r="C11">
        <f t="shared" si="0"/>
        <v>-0.86602540378443837</v>
      </c>
      <c r="D11">
        <f t="shared" si="1"/>
        <v>-0.50000000000000044</v>
      </c>
    </row>
    <row r="12" spans="2:4">
      <c r="B12">
        <v>165</v>
      </c>
      <c r="C12">
        <f t="shared" si="0"/>
        <v>0.25881904510252102</v>
      </c>
      <c r="D12">
        <f t="shared" si="1"/>
        <v>-0.9659258262890682</v>
      </c>
    </row>
    <row r="13" spans="2:4">
      <c r="B13">
        <v>156</v>
      </c>
      <c r="C13">
        <f t="shared" si="0"/>
        <v>0.40673664307580043</v>
      </c>
      <c r="D13">
        <f t="shared" si="1"/>
        <v>-0.91354545764260076</v>
      </c>
    </row>
    <row r="14" spans="2:4">
      <c r="B14">
        <v>167</v>
      </c>
      <c r="C14">
        <f t="shared" si="0"/>
        <v>0.2249510543438652</v>
      </c>
      <c r="D14">
        <f t="shared" si="1"/>
        <v>-0.97437006478523513</v>
      </c>
    </row>
    <row r="15" spans="2:4">
      <c r="B15" t="s">
        <v>0</v>
      </c>
      <c r="C15">
        <f>SUM(C3:C14)</f>
        <v>-2.2265824209494736</v>
      </c>
      <c r="D15">
        <f>SUM(D3:D14)</f>
        <v>-8.9743337153546037</v>
      </c>
    </row>
    <row r="16" spans="2:4">
      <c r="B16" t="s">
        <v>4</v>
      </c>
      <c r="C16">
        <v>12</v>
      </c>
    </row>
    <row r="17" spans="2:6">
      <c r="B17" t="s">
        <v>5</v>
      </c>
      <c r="C17">
        <f>C15</f>
        <v>-2.2265824209494736</v>
      </c>
      <c r="E17" t="s">
        <v>6</v>
      </c>
      <c r="F17">
        <f>D15</f>
        <v>-8.9743337153546037</v>
      </c>
    </row>
    <row r="19" spans="2:6">
      <c r="B19" t="s">
        <v>7</v>
      </c>
      <c r="C19">
        <f>C17/C16</f>
        <v>-0.18554853507912281</v>
      </c>
      <c r="E19" t="s">
        <v>8</v>
      </c>
      <c r="F19">
        <f>F17/C16</f>
        <v>-0.74786114294621697</v>
      </c>
    </row>
    <row r="20" spans="2:6">
      <c r="B20" t="s">
        <v>9</v>
      </c>
      <c r="C20">
        <f>SQRT(C19^2+F19^2)</f>
        <v>0.77053523475492702</v>
      </c>
    </row>
    <row r="21" spans="2:6">
      <c r="B21" t="s">
        <v>11</v>
      </c>
      <c r="C21">
        <f>C19/C20</f>
        <v>-0.24080473768099331</v>
      </c>
      <c r="E21" t="s">
        <v>10</v>
      </c>
      <c r="F21">
        <f>F19/C20</f>
        <v>-0.97057358212058709</v>
      </c>
    </row>
    <row r="22" spans="2:6">
      <c r="B22" t="s">
        <v>12</v>
      </c>
      <c r="C22">
        <f>C21/F21</f>
        <v>0.24810559664612319</v>
      </c>
    </row>
    <row r="23" spans="2:6">
      <c r="B23" t="s">
        <v>13</v>
      </c>
      <c r="C23">
        <f>ATAN(C22)</f>
        <v>0.24319490205824518</v>
      </c>
    </row>
    <row r="24" spans="2:6">
      <c r="B24" t="s">
        <v>14</v>
      </c>
      <c r="C24">
        <f>DEGREES(ABS(C23))</f>
        <v>13.934041487034866</v>
      </c>
      <c r="D24" t="s">
        <v>16</v>
      </c>
    </row>
    <row r="25" spans="2:6">
      <c r="B25" s="1" t="s">
        <v>15</v>
      </c>
      <c r="C25" s="2">
        <f>180+(C24)</f>
        <v>193.93404148703488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29"/>
  <sheetViews>
    <sheetView workbookViewId="0">
      <selection activeCell="K29" sqref="K29:Z29"/>
    </sheetView>
  </sheetViews>
  <sheetFormatPr defaultRowHeight="14.4"/>
  <cols>
    <col min="2" max="2" width="16.77734375" bestFit="1" customWidth="1"/>
    <col min="5" max="5" width="12.6640625" customWidth="1"/>
  </cols>
  <sheetData>
    <row r="2" spans="2:4">
      <c r="B2" t="s">
        <v>1</v>
      </c>
      <c r="C2" t="s">
        <v>2</v>
      </c>
      <c r="D2" t="s">
        <v>3</v>
      </c>
    </row>
    <row r="3" spans="2:4">
      <c r="B3">
        <v>341</v>
      </c>
      <c r="C3">
        <f>SIN(RADIANS(B3))</f>
        <v>-0.3255681544571567</v>
      </c>
      <c r="D3">
        <f>COS(RADIANS(B3))</f>
        <v>0.94551857559931685</v>
      </c>
    </row>
    <row r="4" spans="2:4">
      <c r="B4">
        <v>330</v>
      </c>
      <c r="C4">
        <f t="shared" ref="C4:C18" si="0">SIN(RADIANS(B4))</f>
        <v>-0.50000000000000044</v>
      </c>
      <c r="D4">
        <f t="shared" ref="D4:D18" si="1">COS(RADIANS(B4))</f>
        <v>0.86602540378443837</v>
      </c>
    </row>
    <row r="5" spans="2:4">
      <c r="B5">
        <v>301</v>
      </c>
      <c r="C5">
        <f t="shared" si="0"/>
        <v>-0.85716730070211233</v>
      </c>
      <c r="D5">
        <f t="shared" si="1"/>
        <v>0.51503807491005416</v>
      </c>
    </row>
    <row r="6" spans="2:4">
      <c r="B6">
        <v>299</v>
      </c>
      <c r="C6">
        <f t="shared" si="0"/>
        <v>-0.87461970713939563</v>
      </c>
      <c r="D6">
        <f t="shared" si="1"/>
        <v>0.48480962024633728</v>
      </c>
    </row>
    <row r="7" spans="2:4">
      <c r="B7">
        <v>9</v>
      </c>
      <c r="C7">
        <f t="shared" si="0"/>
        <v>0.15643446504023087</v>
      </c>
      <c r="D7">
        <f t="shared" si="1"/>
        <v>0.98768834059513777</v>
      </c>
    </row>
    <row r="8" spans="2:4">
      <c r="B8">
        <v>7</v>
      </c>
      <c r="C8">
        <f t="shared" si="0"/>
        <v>0.12186934340514748</v>
      </c>
      <c r="D8">
        <f t="shared" si="1"/>
        <v>0.99254615164132198</v>
      </c>
    </row>
    <row r="9" spans="2:4">
      <c r="B9">
        <v>359</v>
      </c>
      <c r="C9">
        <f t="shared" si="0"/>
        <v>-1.745240643728356E-2</v>
      </c>
      <c r="D9">
        <f t="shared" si="1"/>
        <v>0.99984769515639127</v>
      </c>
    </row>
    <row r="10" spans="2:4">
      <c r="B10">
        <v>334</v>
      </c>
      <c r="C10">
        <f t="shared" si="0"/>
        <v>-0.43837114678907779</v>
      </c>
      <c r="D10">
        <f t="shared" si="1"/>
        <v>0.89879404629916682</v>
      </c>
    </row>
    <row r="11" spans="2:4">
      <c r="B11">
        <v>353</v>
      </c>
      <c r="C11">
        <f t="shared" si="0"/>
        <v>-0.12186934340514723</v>
      </c>
      <c r="D11">
        <f t="shared" si="1"/>
        <v>0.99254615164132209</v>
      </c>
    </row>
    <row r="12" spans="2:4">
      <c r="B12">
        <v>25</v>
      </c>
      <c r="C12">
        <f t="shared" si="0"/>
        <v>0.42261826174069944</v>
      </c>
      <c r="D12">
        <f t="shared" si="1"/>
        <v>0.90630778703664994</v>
      </c>
    </row>
    <row r="13" spans="2:4">
      <c r="B13">
        <v>23</v>
      </c>
      <c r="C13">
        <f t="shared" si="0"/>
        <v>0.39073112848927377</v>
      </c>
      <c r="D13">
        <f t="shared" si="1"/>
        <v>0.92050485345244037</v>
      </c>
    </row>
    <row r="14" spans="2:4">
      <c r="B14">
        <v>350</v>
      </c>
      <c r="C14">
        <f t="shared" si="0"/>
        <v>-0.17364817766693039</v>
      </c>
      <c r="D14">
        <f t="shared" si="1"/>
        <v>0.98480775301220802</v>
      </c>
    </row>
    <row r="15" spans="2:4">
      <c r="B15">
        <v>30</v>
      </c>
      <c r="C15">
        <f t="shared" si="0"/>
        <v>0.49999999999999994</v>
      </c>
      <c r="D15">
        <f t="shared" si="1"/>
        <v>0.86602540378443871</v>
      </c>
    </row>
    <row r="16" spans="2:4">
      <c r="B16">
        <v>26</v>
      </c>
      <c r="C16">
        <f t="shared" si="0"/>
        <v>0.4383711467890774</v>
      </c>
      <c r="D16">
        <f t="shared" si="1"/>
        <v>0.89879404629916704</v>
      </c>
    </row>
    <row r="17" spans="2:6">
      <c r="B17">
        <v>8</v>
      </c>
      <c r="C17">
        <f t="shared" si="0"/>
        <v>0.13917310096006544</v>
      </c>
      <c r="D17">
        <f t="shared" si="1"/>
        <v>0.99026806874157036</v>
      </c>
    </row>
    <row r="18" spans="2:6">
      <c r="B18">
        <v>356</v>
      </c>
      <c r="C18">
        <f t="shared" si="0"/>
        <v>-6.9756473744125636E-2</v>
      </c>
      <c r="D18">
        <f t="shared" si="1"/>
        <v>0.9975640502598242</v>
      </c>
    </row>
    <row r="19" spans="2:6">
      <c r="B19" t="s">
        <v>0</v>
      </c>
      <c r="C19">
        <f>SUM(C3:C18)</f>
        <v>-1.2092552639167355</v>
      </c>
      <c r="D19">
        <f>SUM(D3:D18)</f>
        <v>14.247086022459785</v>
      </c>
    </row>
    <row r="20" spans="2:6">
      <c r="B20" t="s">
        <v>4</v>
      </c>
      <c r="C20">
        <v>16</v>
      </c>
    </row>
    <row r="21" spans="2:6">
      <c r="B21" t="s">
        <v>5</v>
      </c>
      <c r="C21">
        <f>C19</f>
        <v>-1.2092552639167355</v>
      </c>
      <c r="E21" t="s">
        <v>6</v>
      </c>
      <c r="F21">
        <f>D19</f>
        <v>14.247086022459785</v>
      </c>
    </row>
    <row r="23" spans="2:6">
      <c r="B23" t="s">
        <v>7</v>
      </c>
      <c r="C23">
        <f>C21/C20</f>
        <v>-7.5578453994795972E-2</v>
      </c>
      <c r="E23" t="s">
        <v>8</v>
      </c>
      <c r="F23">
        <f>F21/C20</f>
        <v>0.89044287640373654</v>
      </c>
    </row>
    <row r="24" spans="2:6">
      <c r="B24" t="s">
        <v>9</v>
      </c>
      <c r="C24">
        <f>SQRT(C23^2+F23^2)</f>
        <v>0.89364457075864534</v>
      </c>
    </row>
    <row r="25" spans="2:6">
      <c r="B25" t="s">
        <v>11</v>
      </c>
      <c r="C25">
        <f>C23/C24</f>
        <v>-8.4573281669058697E-2</v>
      </c>
      <c r="E25" t="s">
        <v>10</v>
      </c>
      <c r="F25">
        <f>F23/C24</f>
        <v>0.99641726200810377</v>
      </c>
    </row>
    <row r="26" spans="2:6">
      <c r="B26" t="s">
        <v>12</v>
      </c>
      <c r="C26">
        <f>C25/F25</f>
        <v>-8.487737506535778E-2</v>
      </c>
    </row>
    <row r="27" spans="2:6">
      <c r="B27" t="s">
        <v>13</v>
      </c>
      <c r="C27">
        <f>ATAN(C26)</f>
        <v>-8.4674427939256447E-2</v>
      </c>
    </row>
    <row r="28" spans="2:6">
      <c r="B28" t="s">
        <v>14</v>
      </c>
      <c r="C28">
        <f>DEGREES(ABS(C27))</f>
        <v>4.8514873536040151</v>
      </c>
      <c r="D28" t="s">
        <v>16</v>
      </c>
    </row>
    <row r="29" spans="2:6">
      <c r="B29" s="1" t="s">
        <v>15</v>
      </c>
      <c r="C29" s="2">
        <f>360-C28</f>
        <v>355.148512646396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Circular stats_Formulae</vt:lpstr>
      <vt:lpstr>Ex1_RockVectors</vt:lpstr>
      <vt:lpstr>Ex2_Sin+Cos-</vt:lpstr>
      <vt:lpstr>Ex3_Sin-Cos-</vt:lpstr>
      <vt:lpstr>Ex4_Sin-Cos+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UM</cp:lastModifiedBy>
  <dcterms:created xsi:type="dcterms:W3CDTF">2023-06-06T06:04:11Z</dcterms:created>
  <dcterms:modified xsi:type="dcterms:W3CDTF">2023-06-07T08:27:44Z</dcterms:modified>
</cp:coreProperties>
</file>