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rrolytix\Documents\GitHub\nasa_hack\nasa_hack\model\datasets\"/>
    </mc:Choice>
  </mc:AlternateContent>
  <bookViews>
    <workbookView xWindow="240" yWindow="15" windowWidth="16095" windowHeight="9660" activeTab="1"/>
  </bookViews>
  <sheets>
    <sheet name="Chart1" sheetId="3" r:id="rId1"/>
    <sheet name="Sheet1" sheetId="4" r:id="rId2"/>
    <sheet name="Fct" sheetId="1" r:id="rId3"/>
    <sheet name="Model" sheetId="2" r:id="rId4"/>
  </sheets>
  <calcPr calcId="162913"/>
</workbook>
</file>

<file path=xl/calcChain.xml><?xml version="1.0" encoding="utf-8"?>
<calcChain xmlns="http://schemas.openxmlformats.org/spreadsheetml/2006/main">
  <c r="Q46" i="4" l="1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O6" i="4"/>
  <c r="Q5" i="4"/>
  <c r="P5" i="4"/>
  <c r="O5" i="4"/>
  <c r="Q4" i="4"/>
  <c r="P4" i="4"/>
  <c r="O4" i="4"/>
  <c r="Q3" i="4"/>
  <c r="P3" i="4"/>
  <c r="O3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M46" i="4"/>
  <c r="M45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</calcChain>
</file>

<file path=xl/sharedStrings.xml><?xml version="1.0" encoding="utf-8"?>
<sst xmlns="http://schemas.openxmlformats.org/spreadsheetml/2006/main" count="120" uniqueCount="35">
  <si>
    <t>MTD_Cases</t>
  </si>
  <si>
    <t>MTD_Deaths</t>
  </si>
  <si>
    <t>Reg_Ave_Temp_ARMM</t>
  </si>
  <si>
    <t>Reg_Ave_Rainfall_ARMM</t>
  </si>
  <si>
    <t>GTrend_Dengue</t>
  </si>
  <si>
    <t>GTrend_Dengue_Sym</t>
  </si>
  <si>
    <t>Mort_Rate</t>
  </si>
  <si>
    <t>MTD_Cases_Fct_1</t>
  </si>
  <si>
    <t>MTD_Cases_Fct_2</t>
  </si>
  <si>
    <t>MTD_Cases_Fct_3</t>
  </si>
  <si>
    <t>Date</t>
  </si>
  <si>
    <t>num_features</t>
  </si>
  <si>
    <t>features</t>
  </si>
  <si>
    <t>P&gt;|t|</t>
  </si>
  <si>
    <t>pct_sig</t>
  </si>
  <si>
    <t>rsq</t>
  </si>
  <si>
    <t>adj_rsq</t>
  </si>
  <si>
    <t>serial_corr</t>
  </si>
  <si>
    <t>het</t>
  </si>
  <si>
    <t>normality</t>
  </si>
  <si>
    <t>mae</t>
  </si>
  <si>
    <t>mse</t>
  </si>
  <si>
    <t>rmse</t>
  </si>
  <si>
    <t>['m_3', 'm_5', 'm_8', 'm_9', 'm_12', 'GT_Dengue_L1', 'm_1', 'Temp_L1', 'GT_DengueSym_L1', 'Rain_L1', 'Rain_L3', 'GT_Dengue_L3', 'GT_Dengue_L2', 'GT_DengueSym_L2', 'Temp_L3']</t>
  </si>
  <si>
    <t>['m_3', 'm_8', 'm_12', 'm_9', 'GT_Dengue_L1', 'm_1', 'Temp_L1', 'GT_DengueSym_L1', 'Rain_L1', 'Rain_L3', 'GT_Dengue_L3', 'GT_Dengue_L2', 'GT_DengueSym_L2', 'Temp_L3']</t>
  </si>
  <si>
    <t>['m_8', 'm_12', 'm_9', 'GT_Dengue_L1', 'Temp_L1', 'GT_DengueSym_L1', 'GT_Dengue_L3', 'GT_DengueSym_L2', 'Temp_L3']</t>
  </si>
  <si>
    <t>[0.19012057934644055, 0.24500176110575578, 0.044243112851193075, 0.061104735000509953, 0.0032632197761157124, 0.08296834519940656, 0.05932303669715431, 0.03226955464238501, 0.0033578237310178667, 0.10124498686512357, 0.06815626367955861, 0.01870769285448887, 0.103700420088553, 0.024391855716764964, 0.014853840859110868]</t>
  </si>
  <si>
    <t>[0.11261084185064608, 0.07872946569267361, 0.0016353135315364002, 0.12083369052387224, 0.09694002315132541, 0.09568446947694548, 0.06154372286170457, 0.004968616601499162, 0.060819011196451646, 0.1468500145854426, 0.021695028007164153, 0.1444553168552512, 0.0416563563669327, 0.02664424788185421]</t>
  </si>
  <si>
    <t>[0.38894372423437207, 0.0007773847877187681, 0.3500835935952973, 0.2482664653787246, 0.1618108420042725, 0.005308755994344569, 0.03139275364921938, 0.013008915215104028, 0.2880629220371174]</t>
  </si>
  <si>
    <t>Actual Cases</t>
  </si>
  <si>
    <t>Model 1</t>
  </si>
  <si>
    <t>Model 2</t>
  </si>
  <si>
    <t>Model 3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</si>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</sst>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Fct!$B$1</c:f>
              <c:strCache>
                <c:ptCount val="1"/>
                <c:pt idx="0">
                  <c:v>MTD_Cases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Fct!$B$2:$B$49</c:f>
              <c:numCache>
                <c:formatCode>General</c:formatCode>
                <c:ptCount val="48"/>
                <c:pt idx="0">
                  <c:v>120</c:v>
                </c:pt>
                <c:pt idx="1">
                  <c:v>94</c:v>
                </c:pt>
                <c:pt idx="2">
                  <c:v>98</c:v>
                </c:pt>
                <c:pt idx="3">
                  <c:v>131</c:v>
                </c:pt>
                <c:pt idx="4">
                  <c:v>91</c:v>
                </c:pt>
                <c:pt idx="5">
                  <c:v>207</c:v>
                </c:pt>
                <c:pt idx="6">
                  <c:v>258.75</c:v>
                </c:pt>
                <c:pt idx="7">
                  <c:v>65</c:v>
                </c:pt>
                <c:pt idx="8">
                  <c:v>77</c:v>
                </c:pt>
                <c:pt idx="9">
                  <c:v>127</c:v>
                </c:pt>
                <c:pt idx="10">
                  <c:v>58</c:v>
                </c:pt>
                <c:pt idx="11">
                  <c:v>1112</c:v>
                </c:pt>
                <c:pt idx="12">
                  <c:v>56</c:v>
                </c:pt>
                <c:pt idx="13">
                  <c:v>119</c:v>
                </c:pt>
                <c:pt idx="14">
                  <c:v>226</c:v>
                </c:pt>
                <c:pt idx="15">
                  <c:v>107</c:v>
                </c:pt>
                <c:pt idx="16">
                  <c:v>148.75</c:v>
                </c:pt>
                <c:pt idx="17">
                  <c:v>326</c:v>
                </c:pt>
                <c:pt idx="18">
                  <c:v>494</c:v>
                </c:pt>
                <c:pt idx="19">
                  <c:v>217</c:v>
                </c:pt>
                <c:pt idx="20">
                  <c:v>527</c:v>
                </c:pt>
                <c:pt idx="21">
                  <c:v>346</c:v>
                </c:pt>
                <c:pt idx="22">
                  <c:v>225</c:v>
                </c:pt>
                <c:pt idx="23">
                  <c:v>176.875</c:v>
                </c:pt>
                <c:pt idx="24">
                  <c:v>140</c:v>
                </c:pt>
                <c:pt idx="25">
                  <c:v>134</c:v>
                </c:pt>
                <c:pt idx="26">
                  <c:v>185</c:v>
                </c:pt>
                <c:pt idx="27">
                  <c:v>185</c:v>
                </c:pt>
                <c:pt idx="28">
                  <c:v>170</c:v>
                </c:pt>
                <c:pt idx="29">
                  <c:v>76</c:v>
                </c:pt>
                <c:pt idx="30">
                  <c:v>193</c:v>
                </c:pt>
                <c:pt idx="31">
                  <c:v>179</c:v>
                </c:pt>
                <c:pt idx="32">
                  <c:v>206</c:v>
                </c:pt>
                <c:pt idx="33">
                  <c:v>194</c:v>
                </c:pt>
                <c:pt idx="34">
                  <c:v>203</c:v>
                </c:pt>
                <c:pt idx="35">
                  <c:v>202.5</c:v>
                </c:pt>
                <c:pt idx="36">
                  <c:v>92</c:v>
                </c:pt>
                <c:pt idx="37">
                  <c:v>54</c:v>
                </c:pt>
                <c:pt idx="38">
                  <c:v>444</c:v>
                </c:pt>
                <c:pt idx="39">
                  <c:v>135</c:v>
                </c:pt>
                <c:pt idx="40">
                  <c:v>222</c:v>
                </c:pt>
                <c:pt idx="41">
                  <c:v>202</c:v>
                </c:pt>
                <c:pt idx="42">
                  <c:v>253.4375</c:v>
                </c:pt>
                <c:pt idx="43">
                  <c:v>535</c:v>
                </c:pt>
                <c:pt idx="44">
                  <c:v>311.25</c:v>
                </c:pt>
                <c:pt idx="45">
                  <c:v>337.5</c:v>
                </c:pt>
                <c:pt idx="46">
                  <c:v>176</c:v>
                </c:pt>
                <c:pt idx="47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4-4C92-A97E-0C103522511A}"/>
            </c:ext>
          </c:extLst>
        </c:ser>
        <c:ser>
          <c:idx val="1"/>
          <c:order val="1"/>
          <c:tx>
            <c:strRef>
              <c:f>Fct!$I$1</c:f>
              <c:strCache>
                <c:ptCount val="1"/>
                <c:pt idx="0">
                  <c:v>MTD_Cases_Fct_1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Fct!$I$2:$I$49</c:f>
              <c:numCache>
                <c:formatCode>General</c:formatCode>
                <c:ptCount val="48"/>
                <c:pt idx="4">
                  <c:v>-31.193328826909571</c:v>
                </c:pt>
                <c:pt idx="5">
                  <c:v>210.65018910288791</c:v>
                </c:pt>
                <c:pt idx="6">
                  <c:v>455.54663744704578</c:v>
                </c:pt>
                <c:pt idx="7">
                  <c:v>171.15794014859671</c:v>
                </c:pt>
                <c:pt idx="8">
                  <c:v>12.96389404648737</c:v>
                </c:pt>
                <c:pt idx="9">
                  <c:v>-7.3952844031738758</c:v>
                </c:pt>
                <c:pt idx="10">
                  <c:v>114.2776171715756</c:v>
                </c:pt>
                <c:pt idx="11">
                  <c:v>870.14585151074812</c:v>
                </c:pt>
                <c:pt idx="12">
                  <c:v>-365.91348704150158</c:v>
                </c:pt>
                <c:pt idx="13">
                  <c:v>64.515137296525893</c:v>
                </c:pt>
                <c:pt idx="14">
                  <c:v>288.78411156635218</c:v>
                </c:pt>
                <c:pt idx="15">
                  <c:v>582.82642813370387</c:v>
                </c:pt>
                <c:pt idx="16">
                  <c:v>118.7871641568323</c:v>
                </c:pt>
                <c:pt idx="17">
                  <c:v>356.1807087293538</c:v>
                </c:pt>
                <c:pt idx="18">
                  <c:v>462.2891879989923</c:v>
                </c:pt>
                <c:pt idx="19">
                  <c:v>-155.75834398700829</c:v>
                </c:pt>
                <c:pt idx="20">
                  <c:v>113.2017970298624</c:v>
                </c:pt>
                <c:pt idx="21">
                  <c:v>-596.29769792048387</c:v>
                </c:pt>
                <c:pt idx="22">
                  <c:v>551.9703789729914</c:v>
                </c:pt>
                <c:pt idx="23">
                  <c:v>1027.4028121851679</c:v>
                </c:pt>
                <c:pt idx="24">
                  <c:v>207.10966548604469</c:v>
                </c:pt>
                <c:pt idx="25">
                  <c:v>354.98195672261102</c:v>
                </c:pt>
                <c:pt idx="26">
                  <c:v>114.3019247908295</c:v>
                </c:pt>
                <c:pt idx="27">
                  <c:v>206.64517458658739</c:v>
                </c:pt>
                <c:pt idx="28">
                  <c:v>394.36800105500163</c:v>
                </c:pt>
                <c:pt idx="29">
                  <c:v>311.34173488912683</c:v>
                </c:pt>
                <c:pt idx="30">
                  <c:v>125.6462698912915</c:v>
                </c:pt>
                <c:pt idx="31">
                  <c:v>245.4497676162928</c:v>
                </c:pt>
                <c:pt idx="32">
                  <c:v>723.68142893370134</c:v>
                </c:pt>
                <c:pt idx="33">
                  <c:v>1005.05510879905</c:v>
                </c:pt>
                <c:pt idx="34">
                  <c:v>300.57301529896131</c:v>
                </c:pt>
                <c:pt idx="35">
                  <c:v>281.62442694087503</c:v>
                </c:pt>
                <c:pt idx="36">
                  <c:v>-1170.184289170696</c:v>
                </c:pt>
                <c:pt idx="37">
                  <c:v>1225.8201020967069</c:v>
                </c:pt>
                <c:pt idx="38">
                  <c:v>148.11095448231961</c:v>
                </c:pt>
                <c:pt idx="39">
                  <c:v>-243.61616033830751</c:v>
                </c:pt>
                <c:pt idx="40">
                  <c:v>580.25144233209573</c:v>
                </c:pt>
                <c:pt idx="41">
                  <c:v>449.4837104327774</c:v>
                </c:pt>
                <c:pt idx="42">
                  <c:v>-745.6628049962859</c:v>
                </c:pt>
                <c:pt idx="43">
                  <c:v>1939.3543842765289</c:v>
                </c:pt>
                <c:pt idx="44">
                  <c:v>-254.93054702726801</c:v>
                </c:pt>
                <c:pt idx="45">
                  <c:v>-1573.5866028264149</c:v>
                </c:pt>
                <c:pt idx="46">
                  <c:v>945.21043517652288</c:v>
                </c:pt>
                <c:pt idx="47">
                  <c:v>1838.3951452513411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54-4C92-A97E-0C103522511A}"/>
            </c:ext>
          </c:extLst>
        </c:ser>
        <c:ser>
          <c:idx val="2"/>
          <c:order val="2"/>
          <c:tx>
            <c:strRef>
              <c:f>Fct!$J$1</c:f>
              <c:strCache>
                <c:ptCount val="1"/>
                <c:pt idx="0">
                  <c:v>MTD_Cases_Fct_2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Fct!$J$2:$J$49</c:f>
              <c:numCache>
                <c:formatCode>General</c:formatCode>
                <c:ptCount val="48"/>
                <c:pt idx="4">
                  <c:v>111.36088920559661</c:v>
                </c:pt>
                <c:pt idx="5">
                  <c:v>212.9634540670539</c:v>
                </c:pt>
                <c:pt idx="6">
                  <c:v>411.92857505169559</c:v>
                </c:pt>
                <c:pt idx="7">
                  <c:v>146.21389550994189</c:v>
                </c:pt>
                <c:pt idx="8">
                  <c:v>13.15850741041236</c:v>
                </c:pt>
                <c:pt idx="9">
                  <c:v>14.253885504004559</c:v>
                </c:pt>
                <c:pt idx="10">
                  <c:v>29.966471326669421</c:v>
                </c:pt>
                <c:pt idx="11">
                  <c:v>846.47364538738464</c:v>
                </c:pt>
                <c:pt idx="12">
                  <c:v>-787.07927976087262</c:v>
                </c:pt>
                <c:pt idx="13">
                  <c:v>27.380691620446179</c:v>
                </c:pt>
                <c:pt idx="14">
                  <c:v>221.94011943880949</c:v>
                </c:pt>
                <c:pt idx="15">
                  <c:v>356.8481941216358</c:v>
                </c:pt>
                <c:pt idx="16">
                  <c:v>137.37478504496289</c:v>
                </c:pt>
                <c:pt idx="17">
                  <c:v>361.04832426166507</c:v>
                </c:pt>
                <c:pt idx="18">
                  <c:v>422.19138260581383</c:v>
                </c:pt>
                <c:pt idx="19">
                  <c:v>-40.346292451217813</c:v>
                </c:pt>
                <c:pt idx="20">
                  <c:v>175.34079714814479</c:v>
                </c:pt>
                <c:pt idx="21">
                  <c:v>-688.33194165391308</c:v>
                </c:pt>
                <c:pt idx="22">
                  <c:v>586.35839296009885</c:v>
                </c:pt>
                <c:pt idx="23">
                  <c:v>1150.9613774508359</c:v>
                </c:pt>
                <c:pt idx="24">
                  <c:v>274.10040252491541</c:v>
                </c:pt>
                <c:pt idx="25">
                  <c:v>364.56024268827872</c:v>
                </c:pt>
                <c:pt idx="26">
                  <c:v>189.57163021175859</c:v>
                </c:pt>
                <c:pt idx="27">
                  <c:v>259.62774345416727</c:v>
                </c:pt>
                <c:pt idx="28">
                  <c:v>639.5950040319525</c:v>
                </c:pt>
                <c:pt idx="29">
                  <c:v>233.77248146386799</c:v>
                </c:pt>
                <c:pt idx="30">
                  <c:v>122.73008855549639</c:v>
                </c:pt>
                <c:pt idx="31">
                  <c:v>218.96524036409201</c:v>
                </c:pt>
                <c:pt idx="32">
                  <c:v>671.88797744337842</c:v>
                </c:pt>
                <c:pt idx="33">
                  <c:v>1023.299676683914</c:v>
                </c:pt>
                <c:pt idx="34">
                  <c:v>228.99557283893009</c:v>
                </c:pt>
                <c:pt idx="35">
                  <c:v>252.99986504407681</c:v>
                </c:pt>
                <c:pt idx="36">
                  <c:v>-925.47856845228898</c:v>
                </c:pt>
                <c:pt idx="37">
                  <c:v>1088.1383678717721</c:v>
                </c:pt>
                <c:pt idx="38">
                  <c:v>166.37625929053371</c:v>
                </c:pt>
                <c:pt idx="39">
                  <c:v>-405.80891204857829</c:v>
                </c:pt>
                <c:pt idx="40">
                  <c:v>827.51408928977185</c:v>
                </c:pt>
                <c:pt idx="41">
                  <c:v>174.73325248082929</c:v>
                </c:pt>
                <c:pt idx="42">
                  <c:v>-465.11686662934278</c:v>
                </c:pt>
                <c:pt idx="43">
                  <c:v>1780.5079387166629</c:v>
                </c:pt>
                <c:pt idx="44">
                  <c:v>15.841404142721951</c:v>
                </c:pt>
                <c:pt idx="45">
                  <c:v>-1268.7331339013081</c:v>
                </c:pt>
                <c:pt idx="46">
                  <c:v>608.19022213527523</c:v>
                </c:pt>
                <c:pt idx="47">
                  <c:v>1833.228237802901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4-4C92-A97E-0C103522511A}"/>
            </c:ext>
          </c:extLst>
        </c:ser>
        <c:ser>
          <c:idx val="3"/>
          <c:order val="3"/>
          <c:tx>
            <c:strRef>
              <c:f>Fct!$K$1</c:f>
              <c:strCache>
                <c:ptCount val="1"/>
                <c:pt idx="0">
                  <c:v>MTD_Cases_Fct_3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Fct!$K$2:$K$49</c:f>
              <c:numCache>
                <c:formatCode>General</c:formatCode>
                <c:ptCount val="48"/>
                <c:pt idx="4">
                  <c:v>278.07317600400461</c:v>
                </c:pt>
                <c:pt idx="5">
                  <c:v>130.94765796889649</c:v>
                </c:pt>
                <c:pt idx="6">
                  <c:v>283.90230818385658</c:v>
                </c:pt>
                <c:pt idx="7">
                  <c:v>229.85809772163611</c:v>
                </c:pt>
                <c:pt idx="8">
                  <c:v>50.918428082544757</c:v>
                </c:pt>
                <c:pt idx="9">
                  <c:v>-7.9409938217204736</c:v>
                </c:pt>
                <c:pt idx="10">
                  <c:v>95.384067691479842</c:v>
                </c:pt>
                <c:pt idx="11">
                  <c:v>778.78636171162702</c:v>
                </c:pt>
                <c:pt idx="12">
                  <c:v>575.27282901792944</c:v>
                </c:pt>
                <c:pt idx="13">
                  <c:v>-26.484135580117741</c:v>
                </c:pt>
                <c:pt idx="14">
                  <c:v>331.2615239305913</c:v>
                </c:pt>
                <c:pt idx="15">
                  <c:v>75.768791756964632</c:v>
                </c:pt>
                <c:pt idx="16">
                  <c:v>116.4824625118944</c:v>
                </c:pt>
                <c:pt idx="17">
                  <c:v>465.73009294117509</c:v>
                </c:pt>
                <c:pt idx="18">
                  <c:v>-5.3527538271686268</c:v>
                </c:pt>
                <c:pt idx="19">
                  <c:v>-196.04043928505021</c:v>
                </c:pt>
                <c:pt idx="20">
                  <c:v>153.35809519268599</c:v>
                </c:pt>
                <c:pt idx="21">
                  <c:v>241.7382958970507</c:v>
                </c:pt>
                <c:pt idx="22">
                  <c:v>699.69815444743347</c:v>
                </c:pt>
                <c:pt idx="23">
                  <c:v>1280.750436773197</c:v>
                </c:pt>
                <c:pt idx="24">
                  <c:v>513.686119109988</c:v>
                </c:pt>
                <c:pt idx="25">
                  <c:v>259.14519307832461</c:v>
                </c:pt>
                <c:pt idx="26">
                  <c:v>-31.826569032514548</c:v>
                </c:pt>
                <c:pt idx="27">
                  <c:v>122.90977680070969</c:v>
                </c:pt>
                <c:pt idx="28">
                  <c:v>311.12795104953602</c:v>
                </c:pt>
                <c:pt idx="29">
                  <c:v>225.8514853508122</c:v>
                </c:pt>
                <c:pt idx="30">
                  <c:v>30.128375955600589</c:v>
                </c:pt>
                <c:pt idx="31">
                  <c:v>217.40343041616441</c:v>
                </c:pt>
                <c:pt idx="32">
                  <c:v>586.03616167477401</c:v>
                </c:pt>
                <c:pt idx="33">
                  <c:v>1071.9726744335219</c:v>
                </c:pt>
                <c:pt idx="34">
                  <c:v>29.357187283630701</c:v>
                </c:pt>
                <c:pt idx="35">
                  <c:v>372.80678438727131</c:v>
                </c:pt>
                <c:pt idx="36">
                  <c:v>664.65996537924786</c:v>
                </c:pt>
                <c:pt idx="37">
                  <c:v>584.68343137540683</c:v>
                </c:pt>
                <c:pt idx="38">
                  <c:v>-56.378636681770317</c:v>
                </c:pt>
                <c:pt idx="39">
                  <c:v>24.830039410212919</c:v>
                </c:pt>
                <c:pt idx="40">
                  <c:v>386.85354210538293</c:v>
                </c:pt>
                <c:pt idx="41">
                  <c:v>72.10216164154518</c:v>
                </c:pt>
                <c:pt idx="42">
                  <c:v>-198.49671469344941</c:v>
                </c:pt>
                <c:pt idx="43">
                  <c:v>1240.9457204852049</c:v>
                </c:pt>
                <c:pt idx="44">
                  <c:v>682.77382230237674</c:v>
                </c:pt>
                <c:pt idx="45">
                  <c:v>-766.78706053241888</c:v>
                </c:pt>
                <c:pt idx="46">
                  <c:v>873.99925514063386</c:v>
                </c:pt>
                <c:pt idx="47">
                  <c:v>1487.80394760832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4-4C92-A97E-0C103522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71312"/>
        <c:axId val="352171728"/>
      </c:lineChart>
      <c:catAx>
        <c:axId val="35217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71728"/>
        <c:crosses val="autoZero"/>
        <c:auto val="1"/>
        <c:lblAlgn val="ctr"/>
        <c:lblOffset val="100"/>
        <c:noMultiLvlLbl val="0"/>
      </c:catAx>
      <c:valAx>
        <c:axId val="352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645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abSelected="1" topLeftCell="A22" workbookViewId="0">
      <selection activeCell="G26" sqref="G26"/>
    </sheetView>
  </sheetViews>
  <sheetFormatPr defaultRowHeight="15" x14ac:dyDescent="0.25"/>
  <sheetData>
    <row r="2" spans="1:17" x14ac:dyDescent="0.25">
      <c r="C2" t="s">
        <v>29</v>
      </c>
      <c r="E2" t="s">
        <v>30</v>
      </c>
      <c r="G2" t="s">
        <v>31</v>
      </c>
      <c r="I2" t="s">
        <v>32</v>
      </c>
    </row>
    <row r="3" spans="1:17" x14ac:dyDescent="0.25">
      <c r="A3" s="3">
        <v>42125</v>
      </c>
      <c r="C3">
        <v>91</v>
      </c>
      <c r="E3">
        <v>-31.193328826909571</v>
      </c>
      <c r="F3">
        <f>IF(E3&lt;0,0,E3)</f>
        <v>0</v>
      </c>
      <c r="G3">
        <v>111.36088920559661</v>
      </c>
      <c r="H3">
        <f>IF(G3&lt;0,0,G3)</f>
        <v>111.36088920559661</v>
      </c>
      <c r="I3">
        <v>278.07317600400461</v>
      </c>
      <c r="J3">
        <f>IF(I3&lt;0,0,I3)</f>
        <v>278.07317600400461</v>
      </c>
      <c r="L3" t="s">
        <v>33</v>
      </c>
      <c r="M3" t="str">
        <f>CONCATENATE(K3,L3,TEXT(A3,"mmm-yy"),L3)</f>
        <v>"May-15"</v>
      </c>
      <c r="N3" t="str">
        <f>CONCATENATE(K3,L3,TEXT(C3,"##"),L3)</f>
        <v>"91"</v>
      </c>
      <c r="O3" t="str">
        <f>CONCATENATE(K3,L3,TEXT(F3,"##"),L3)</f>
        <v>""</v>
      </c>
      <c r="P3" t="str">
        <f>CONCATENATE(K3,L3,TEXT(H3,"##"),L3)</f>
        <v>"111"</v>
      </c>
      <c r="Q3" t="str">
        <f>CONCATENATE(K3,L3,TEXT(J3,"##"),L3)</f>
        <v>"278"</v>
      </c>
    </row>
    <row r="4" spans="1:17" x14ac:dyDescent="0.25">
      <c r="A4" s="3">
        <v>42156</v>
      </c>
      <c r="C4">
        <v>207</v>
      </c>
      <c r="E4">
        <v>210.65018910288791</v>
      </c>
      <c r="F4">
        <f t="shared" ref="F4:H46" si="0">IF(E4&lt;0,0,E4)</f>
        <v>210.65018910288791</v>
      </c>
      <c r="G4">
        <v>212.9634540670539</v>
      </c>
      <c r="H4">
        <f t="shared" si="0"/>
        <v>212.9634540670539</v>
      </c>
      <c r="I4">
        <v>130.94765796889649</v>
      </c>
      <c r="J4">
        <f t="shared" ref="J4" si="1">IF(I4&lt;0,0,I4)</f>
        <v>130.94765796889649</v>
      </c>
      <c r="K4" t="s">
        <v>34</v>
      </c>
      <c r="L4" t="s">
        <v>33</v>
      </c>
      <c r="M4" t="str">
        <f t="shared" ref="M4:M46" si="2">CONCATENATE(K4,L4,TEXT(A4,"mmm-yy"),L4)</f>
        <v>,"Jun-15"</v>
      </c>
      <c r="N4" t="str">
        <f t="shared" ref="N4:N43" si="3">CONCATENATE(K4,L4,TEXT(C4,"##"),L4)</f>
        <v>,"207"</v>
      </c>
      <c r="O4" t="str">
        <f t="shared" ref="O4:O46" si="4">CONCATENATE(K4,L4,TEXT(F4,"##"),L4)</f>
        <v>,"211"</v>
      </c>
      <c r="P4" t="str">
        <f t="shared" ref="P4:P46" si="5">CONCATENATE(K4,L4,TEXT(H4,"##"),L4)</f>
        <v>,"213"</v>
      </c>
      <c r="Q4" t="str">
        <f t="shared" ref="Q4:Q46" si="6">CONCATENATE(K4,L4,TEXT(J4,"##"),L4)</f>
        <v>,"131"</v>
      </c>
    </row>
    <row r="5" spans="1:17" x14ac:dyDescent="0.25">
      <c r="A5" s="3">
        <v>42186</v>
      </c>
      <c r="C5">
        <v>258.75</v>
      </c>
      <c r="E5">
        <v>455.54663744704578</v>
      </c>
      <c r="F5">
        <f t="shared" si="0"/>
        <v>455.54663744704578</v>
      </c>
      <c r="G5">
        <v>411.92857505169559</v>
      </c>
      <c r="H5">
        <f t="shared" si="0"/>
        <v>411.92857505169559</v>
      </c>
      <c r="I5">
        <v>283.90230818385658</v>
      </c>
      <c r="J5">
        <f t="shared" ref="J5" si="7">IF(I5&lt;0,0,I5)</f>
        <v>283.90230818385658</v>
      </c>
      <c r="K5" t="s">
        <v>34</v>
      </c>
      <c r="L5" t="s">
        <v>33</v>
      </c>
      <c r="M5" t="str">
        <f t="shared" si="2"/>
        <v>,"Jul-15"</v>
      </c>
      <c r="N5" t="str">
        <f t="shared" si="3"/>
        <v>,"259"</v>
      </c>
      <c r="O5" t="str">
        <f t="shared" si="4"/>
        <v>,"456"</v>
      </c>
      <c r="P5" t="str">
        <f t="shared" si="5"/>
        <v>,"412"</v>
      </c>
      <c r="Q5" t="str">
        <f t="shared" si="6"/>
        <v>,"284"</v>
      </c>
    </row>
    <row r="6" spans="1:17" x14ac:dyDescent="0.25">
      <c r="A6" s="3">
        <v>42217</v>
      </c>
      <c r="C6">
        <v>65</v>
      </c>
      <c r="E6">
        <v>171.15794014859671</v>
      </c>
      <c r="F6">
        <f t="shared" si="0"/>
        <v>171.15794014859671</v>
      </c>
      <c r="G6">
        <v>146.21389550994189</v>
      </c>
      <c r="H6">
        <f t="shared" si="0"/>
        <v>146.21389550994189</v>
      </c>
      <c r="I6">
        <v>229.85809772163611</v>
      </c>
      <c r="J6">
        <f t="shared" ref="J6" si="8">IF(I6&lt;0,0,I6)</f>
        <v>229.85809772163611</v>
      </c>
      <c r="K6" t="s">
        <v>34</v>
      </c>
      <c r="L6" t="s">
        <v>33</v>
      </c>
      <c r="M6" t="str">
        <f t="shared" si="2"/>
        <v>,"Aug-15"</v>
      </c>
      <c r="N6" t="str">
        <f t="shared" si="3"/>
        <v>,"65"</v>
      </c>
      <c r="O6" t="str">
        <f t="shared" si="4"/>
        <v>,"171"</v>
      </c>
      <c r="P6" t="str">
        <f t="shared" si="5"/>
        <v>,"146"</v>
      </c>
      <c r="Q6" t="str">
        <f t="shared" si="6"/>
        <v>,"230"</v>
      </c>
    </row>
    <row r="7" spans="1:17" x14ac:dyDescent="0.25">
      <c r="A7" s="3">
        <v>42248</v>
      </c>
      <c r="C7">
        <v>77</v>
      </c>
      <c r="E7">
        <v>12.96389404648737</v>
      </c>
      <c r="F7">
        <f t="shared" si="0"/>
        <v>12.96389404648737</v>
      </c>
      <c r="G7">
        <v>13.15850741041236</v>
      </c>
      <c r="H7">
        <f t="shared" si="0"/>
        <v>13.15850741041236</v>
      </c>
      <c r="I7">
        <v>50.918428082544757</v>
      </c>
      <c r="J7">
        <f t="shared" ref="J7" si="9">IF(I7&lt;0,0,I7)</f>
        <v>50.918428082544757</v>
      </c>
      <c r="K7" t="s">
        <v>34</v>
      </c>
      <c r="L7" t="s">
        <v>33</v>
      </c>
      <c r="M7" t="str">
        <f t="shared" si="2"/>
        <v>,"Sep-15"</v>
      </c>
      <c r="N7" t="str">
        <f t="shared" si="3"/>
        <v>,"77"</v>
      </c>
      <c r="O7" t="str">
        <f t="shared" si="4"/>
        <v>,"13"</v>
      </c>
      <c r="P7" t="str">
        <f t="shared" si="5"/>
        <v>,"13"</v>
      </c>
      <c r="Q7" t="str">
        <f t="shared" si="6"/>
        <v>,"51"</v>
      </c>
    </row>
    <row r="8" spans="1:17" x14ac:dyDescent="0.25">
      <c r="A8" s="3">
        <v>42278</v>
      </c>
      <c r="C8">
        <v>127</v>
      </c>
      <c r="E8">
        <v>-7.3952844031738758</v>
      </c>
      <c r="F8">
        <f t="shared" si="0"/>
        <v>0</v>
      </c>
      <c r="G8">
        <v>14.253885504004559</v>
      </c>
      <c r="H8">
        <f t="shared" si="0"/>
        <v>14.253885504004559</v>
      </c>
      <c r="I8">
        <v>-7.9409938217204736</v>
      </c>
      <c r="J8">
        <f t="shared" ref="J8" si="10">IF(I8&lt;0,0,I8)</f>
        <v>0</v>
      </c>
      <c r="K8" t="s">
        <v>34</v>
      </c>
      <c r="L8" t="s">
        <v>33</v>
      </c>
      <c r="M8" t="str">
        <f t="shared" si="2"/>
        <v>,"Oct-15"</v>
      </c>
      <c r="N8" t="str">
        <f t="shared" si="3"/>
        <v>,"127"</v>
      </c>
      <c r="O8" t="str">
        <f t="shared" si="4"/>
        <v>,""</v>
      </c>
      <c r="P8" t="str">
        <f t="shared" si="5"/>
        <v>,"14"</v>
      </c>
      <c r="Q8" t="str">
        <f t="shared" si="6"/>
        <v>,""</v>
      </c>
    </row>
    <row r="9" spans="1:17" x14ac:dyDescent="0.25">
      <c r="A9" s="3">
        <v>42309</v>
      </c>
      <c r="C9">
        <v>58</v>
      </c>
      <c r="E9">
        <v>114.2776171715756</v>
      </c>
      <c r="F9">
        <f t="shared" si="0"/>
        <v>114.2776171715756</v>
      </c>
      <c r="G9">
        <v>29.966471326669421</v>
      </c>
      <c r="H9">
        <f t="shared" si="0"/>
        <v>29.966471326669421</v>
      </c>
      <c r="I9">
        <v>95.384067691479842</v>
      </c>
      <c r="J9">
        <f t="shared" ref="J9" si="11">IF(I9&lt;0,0,I9)</f>
        <v>95.384067691479842</v>
      </c>
      <c r="K9" t="s">
        <v>34</v>
      </c>
      <c r="L9" t="s">
        <v>33</v>
      </c>
      <c r="M9" t="str">
        <f t="shared" si="2"/>
        <v>,"Nov-15"</v>
      </c>
      <c r="N9" t="str">
        <f t="shared" si="3"/>
        <v>,"58"</v>
      </c>
      <c r="O9" t="str">
        <f t="shared" si="4"/>
        <v>,"114"</v>
      </c>
      <c r="P9" t="str">
        <f t="shared" si="5"/>
        <v>,"30"</v>
      </c>
      <c r="Q9" t="str">
        <f t="shared" si="6"/>
        <v>,"95"</v>
      </c>
    </row>
    <row r="10" spans="1:17" x14ac:dyDescent="0.25">
      <c r="A10" s="3">
        <v>42339</v>
      </c>
      <c r="C10">
        <v>1112</v>
      </c>
      <c r="E10">
        <v>870.14585151074812</v>
      </c>
      <c r="F10">
        <f t="shared" si="0"/>
        <v>870.14585151074812</v>
      </c>
      <c r="G10">
        <v>846.47364538738464</v>
      </c>
      <c r="H10">
        <f t="shared" si="0"/>
        <v>846.47364538738464</v>
      </c>
      <c r="I10">
        <v>778.78636171162702</v>
      </c>
      <c r="J10">
        <f t="shared" ref="J10" si="12">IF(I10&lt;0,0,I10)</f>
        <v>778.78636171162702</v>
      </c>
      <c r="K10" t="s">
        <v>34</v>
      </c>
      <c r="L10" t="s">
        <v>33</v>
      </c>
      <c r="M10" t="str">
        <f t="shared" si="2"/>
        <v>,"Dec-15"</v>
      </c>
      <c r="N10" t="str">
        <f t="shared" si="3"/>
        <v>,"1112"</v>
      </c>
      <c r="O10" t="str">
        <f t="shared" si="4"/>
        <v>,"870"</v>
      </c>
      <c r="P10" t="str">
        <f t="shared" si="5"/>
        <v>,"846"</v>
      </c>
      <c r="Q10" t="str">
        <f t="shared" si="6"/>
        <v>,"779"</v>
      </c>
    </row>
    <row r="11" spans="1:17" x14ac:dyDescent="0.25">
      <c r="A11" s="3">
        <v>42370</v>
      </c>
      <c r="C11">
        <v>56</v>
      </c>
      <c r="E11">
        <v>-365.91348704150158</v>
      </c>
      <c r="F11">
        <f t="shared" si="0"/>
        <v>0</v>
      </c>
      <c r="G11">
        <v>-787.07927976087262</v>
      </c>
      <c r="H11">
        <f t="shared" si="0"/>
        <v>0</v>
      </c>
      <c r="I11">
        <v>575.27282901792944</v>
      </c>
      <c r="J11">
        <f t="shared" ref="J11" si="13">IF(I11&lt;0,0,I11)</f>
        <v>575.27282901792944</v>
      </c>
      <c r="K11" t="s">
        <v>34</v>
      </c>
      <c r="L11" t="s">
        <v>33</v>
      </c>
      <c r="M11" t="str">
        <f t="shared" si="2"/>
        <v>,"Jan-16"</v>
      </c>
      <c r="N11" t="str">
        <f t="shared" si="3"/>
        <v>,"56"</v>
      </c>
      <c r="O11" t="str">
        <f t="shared" si="4"/>
        <v>,""</v>
      </c>
      <c r="P11" t="str">
        <f t="shared" si="5"/>
        <v>,""</v>
      </c>
      <c r="Q11" t="str">
        <f t="shared" si="6"/>
        <v>,"575"</v>
      </c>
    </row>
    <row r="12" spans="1:17" x14ac:dyDescent="0.25">
      <c r="A12" s="3">
        <v>42401</v>
      </c>
      <c r="C12">
        <v>119</v>
      </c>
      <c r="E12">
        <v>64.515137296525893</v>
      </c>
      <c r="F12">
        <f t="shared" si="0"/>
        <v>64.515137296525893</v>
      </c>
      <c r="G12">
        <v>27.380691620446179</v>
      </c>
      <c r="H12">
        <f t="shared" si="0"/>
        <v>27.380691620446179</v>
      </c>
      <c r="I12">
        <v>-26.484135580117741</v>
      </c>
      <c r="J12">
        <f t="shared" ref="J12" si="14">IF(I12&lt;0,0,I12)</f>
        <v>0</v>
      </c>
      <c r="K12" t="s">
        <v>34</v>
      </c>
      <c r="L12" t="s">
        <v>33</v>
      </c>
      <c r="M12" t="str">
        <f t="shared" si="2"/>
        <v>,"Feb-16"</v>
      </c>
      <c r="N12" t="str">
        <f t="shared" si="3"/>
        <v>,"119"</v>
      </c>
      <c r="O12" t="str">
        <f t="shared" si="4"/>
        <v>,"65"</v>
      </c>
      <c r="P12" t="str">
        <f t="shared" si="5"/>
        <v>,"27"</v>
      </c>
      <c r="Q12" t="str">
        <f t="shared" si="6"/>
        <v>,""</v>
      </c>
    </row>
    <row r="13" spans="1:17" x14ac:dyDescent="0.25">
      <c r="A13" s="3">
        <v>42430</v>
      </c>
      <c r="C13">
        <v>226</v>
      </c>
      <c r="E13">
        <v>288.78411156635218</v>
      </c>
      <c r="F13">
        <f t="shared" si="0"/>
        <v>288.78411156635218</v>
      </c>
      <c r="G13">
        <v>221.94011943880949</v>
      </c>
      <c r="H13">
        <f t="shared" si="0"/>
        <v>221.94011943880949</v>
      </c>
      <c r="I13">
        <v>331.2615239305913</v>
      </c>
      <c r="J13">
        <f t="shared" ref="J13" si="15">IF(I13&lt;0,0,I13)</f>
        <v>331.2615239305913</v>
      </c>
      <c r="K13" t="s">
        <v>34</v>
      </c>
      <c r="L13" t="s">
        <v>33</v>
      </c>
      <c r="M13" t="str">
        <f t="shared" si="2"/>
        <v>,"Mar-16"</v>
      </c>
      <c r="N13" t="str">
        <f t="shared" si="3"/>
        <v>,"226"</v>
      </c>
      <c r="O13" t="str">
        <f t="shared" si="4"/>
        <v>,"289"</v>
      </c>
      <c r="P13" t="str">
        <f t="shared" si="5"/>
        <v>,"222"</v>
      </c>
      <c r="Q13" t="str">
        <f t="shared" si="6"/>
        <v>,"331"</v>
      </c>
    </row>
    <row r="14" spans="1:17" x14ac:dyDescent="0.25">
      <c r="A14" s="3">
        <v>42461</v>
      </c>
      <c r="C14">
        <v>107</v>
      </c>
      <c r="E14">
        <v>582.82642813370387</v>
      </c>
      <c r="F14">
        <f t="shared" si="0"/>
        <v>582.82642813370387</v>
      </c>
      <c r="G14">
        <v>356.8481941216358</v>
      </c>
      <c r="H14">
        <f t="shared" si="0"/>
        <v>356.8481941216358</v>
      </c>
      <c r="I14">
        <v>75.768791756964632</v>
      </c>
      <c r="J14">
        <f t="shared" ref="J14" si="16">IF(I14&lt;0,0,I14)</f>
        <v>75.768791756964632</v>
      </c>
      <c r="K14" t="s">
        <v>34</v>
      </c>
      <c r="L14" t="s">
        <v>33</v>
      </c>
      <c r="M14" t="str">
        <f t="shared" si="2"/>
        <v>,"Apr-16"</v>
      </c>
      <c r="N14" t="str">
        <f t="shared" si="3"/>
        <v>,"107"</v>
      </c>
      <c r="O14" t="str">
        <f t="shared" si="4"/>
        <v>,"583"</v>
      </c>
      <c r="P14" t="str">
        <f t="shared" si="5"/>
        <v>,"357"</v>
      </c>
      <c r="Q14" t="str">
        <f t="shared" si="6"/>
        <v>,"76"</v>
      </c>
    </row>
    <row r="15" spans="1:17" x14ac:dyDescent="0.25">
      <c r="A15" s="3">
        <v>42491</v>
      </c>
      <c r="C15">
        <v>148.75</v>
      </c>
      <c r="E15">
        <v>118.7871641568323</v>
      </c>
      <c r="F15">
        <f t="shared" si="0"/>
        <v>118.7871641568323</v>
      </c>
      <c r="G15">
        <v>137.37478504496289</v>
      </c>
      <c r="H15">
        <f t="shared" si="0"/>
        <v>137.37478504496289</v>
      </c>
      <c r="I15">
        <v>116.4824625118944</v>
      </c>
      <c r="J15">
        <f t="shared" ref="J15" si="17">IF(I15&lt;0,0,I15)</f>
        <v>116.4824625118944</v>
      </c>
      <c r="K15" t="s">
        <v>34</v>
      </c>
      <c r="L15" t="s">
        <v>33</v>
      </c>
      <c r="M15" t="str">
        <f t="shared" si="2"/>
        <v>,"May-16"</v>
      </c>
      <c r="N15" t="str">
        <f t="shared" si="3"/>
        <v>,"149"</v>
      </c>
      <c r="O15" t="str">
        <f t="shared" si="4"/>
        <v>,"119"</v>
      </c>
      <c r="P15" t="str">
        <f t="shared" si="5"/>
        <v>,"137"</v>
      </c>
      <c r="Q15" t="str">
        <f t="shared" si="6"/>
        <v>,"116"</v>
      </c>
    </row>
    <row r="16" spans="1:17" x14ac:dyDescent="0.25">
      <c r="A16" s="3">
        <v>42522</v>
      </c>
      <c r="C16">
        <v>326</v>
      </c>
      <c r="E16">
        <v>356.1807087293538</v>
      </c>
      <c r="F16">
        <f t="shared" si="0"/>
        <v>356.1807087293538</v>
      </c>
      <c r="G16">
        <v>361.04832426166507</v>
      </c>
      <c r="H16">
        <f t="shared" si="0"/>
        <v>361.04832426166507</v>
      </c>
      <c r="I16">
        <v>465.73009294117509</v>
      </c>
      <c r="J16">
        <f t="shared" ref="J16" si="18">IF(I16&lt;0,0,I16)</f>
        <v>465.73009294117509</v>
      </c>
      <c r="K16" t="s">
        <v>34</v>
      </c>
      <c r="L16" t="s">
        <v>33</v>
      </c>
      <c r="M16" t="str">
        <f t="shared" si="2"/>
        <v>,"Jun-16"</v>
      </c>
      <c r="N16" t="str">
        <f t="shared" si="3"/>
        <v>,"326"</v>
      </c>
      <c r="O16" t="str">
        <f t="shared" si="4"/>
        <v>,"356"</v>
      </c>
      <c r="P16" t="str">
        <f t="shared" si="5"/>
        <v>,"361"</v>
      </c>
      <c r="Q16" t="str">
        <f t="shared" si="6"/>
        <v>,"466"</v>
      </c>
    </row>
    <row r="17" spans="1:17" x14ac:dyDescent="0.25">
      <c r="A17" s="3">
        <v>42552</v>
      </c>
      <c r="C17">
        <v>494</v>
      </c>
      <c r="E17">
        <v>462.2891879989923</v>
      </c>
      <c r="F17">
        <f t="shared" si="0"/>
        <v>462.2891879989923</v>
      </c>
      <c r="G17">
        <v>422.19138260581383</v>
      </c>
      <c r="H17">
        <f t="shared" si="0"/>
        <v>422.19138260581383</v>
      </c>
      <c r="I17">
        <v>-5.3527538271686268</v>
      </c>
      <c r="J17">
        <f t="shared" ref="J17" si="19">IF(I17&lt;0,0,I17)</f>
        <v>0</v>
      </c>
      <c r="K17" t="s">
        <v>34</v>
      </c>
      <c r="L17" t="s">
        <v>33</v>
      </c>
      <c r="M17" t="str">
        <f t="shared" si="2"/>
        <v>,"Jul-16"</v>
      </c>
      <c r="N17" t="str">
        <f t="shared" si="3"/>
        <v>,"494"</v>
      </c>
      <c r="O17" t="str">
        <f t="shared" si="4"/>
        <v>,"462"</v>
      </c>
      <c r="P17" t="str">
        <f t="shared" si="5"/>
        <v>,"422"</v>
      </c>
      <c r="Q17" t="str">
        <f t="shared" si="6"/>
        <v>,""</v>
      </c>
    </row>
    <row r="18" spans="1:17" x14ac:dyDescent="0.25">
      <c r="A18" s="3">
        <v>42583</v>
      </c>
      <c r="C18">
        <v>217</v>
      </c>
      <c r="E18">
        <v>-155.75834398700829</v>
      </c>
      <c r="F18">
        <f t="shared" si="0"/>
        <v>0</v>
      </c>
      <c r="G18">
        <v>-40.346292451217813</v>
      </c>
      <c r="H18">
        <f t="shared" si="0"/>
        <v>0</v>
      </c>
      <c r="I18">
        <v>-196.04043928505021</v>
      </c>
      <c r="J18">
        <f t="shared" ref="J18" si="20">IF(I18&lt;0,0,I18)</f>
        <v>0</v>
      </c>
      <c r="K18" t="s">
        <v>34</v>
      </c>
      <c r="L18" t="s">
        <v>33</v>
      </c>
      <c r="M18" t="str">
        <f t="shared" si="2"/>
        <v>,"Aug-16"</v>
      </c>
      <c r="N18" t="str">
        <f t="shared" si="3"/>
        <v>,"217"</v>
      </c>
      <c r="O18" t="str">
        <f t="shared" si="4"/>
        <v>,""</v>
      </c>
      <c r="P18" t="str">
        <f t="shared" si="5"/>
        <v>,""</v>
      </c>
      <c r="Q18" t="str">
        <f t="shared" si="6"/>
        <v>,""</v>
      </c>
    </row>
    <row r="19" spans="1:17" x14ac:dyDescent="0.25">
      <c r="A19" s="3">
        <v>42614</v>
      </c>
      <c r="C19">
        <v>527</v>
      </c>
      <c r="E19">
        <v>113.2017970298624</v>
      </c>
      <c r="F19">
        <f t="shared" si="0"/>
        <v>113.2017970298624</v>
      </c>
      <c r="G19">
        <v>175.34079714814479</v>
      </c>
      <c r="H19">
        <f t="shared" si="0"/>
        <v>175.34079714814479</v>
      </c>
      <c r="I19">
        <v>153.35809519268599</v>
      </c>
      <c r="J19">
        <f t="shared" ref="J19" si="21">IF(I19&lt;0,0,I19)</f>
        <v>153.35809519268599</v>
      </c>
      <c r="K19" t="s">
        <v>34</v>
      </c>
      <c r="L19" t="s">
        <v>33</v>
      </c>
      <c r="M19" t="str">
        <f t="shared" si="2"/>
        <v>,"Sep-16"</v>
      </c>
      <c r="N19" t="str">
        <f t="shared" si="3"/>
        <v>,"527"</v>
      </c>
      <c r="O19" t="str">
        <f t="shared" si="4"/>
        <v>,"113"</v>
      </c>
      <c r="P19" t="str">
        <f t="shared" si="5"/>
        <v>,"175"</v>
      </c>
      <c r="Q19" t="str">
        <f t="shared" si="6"/>
        <v>,"153"</v>
      </c>
    </row>
    <row r="20" spans="1:17" x14ac:dyDescent="0.25">
      <c r="A20" s="3">
        <v>42644</v>
      </c>
      <c r="C20">
        <v>346</v>
      </c>
      <c r="E20">
        <v>-596.29769792048387</v>
      </c>
      <c r="F20">
        <f t="shared" si="0"/>
        <v>0</v>
      </c>
      <c r="G20">
        <v>-688.33194165391308</v>
      </c>
      <c r="H20">
        <f t="shared" si="0"/>
        <v>0</v>
      </c>
      <c r="I20">
        <v>241.7382958970507</v>
      </c>
      <c r="J20">
        <f t="shared" ref="J20" si="22">IF(I20&lt;0,0,I20)</f>
        <v>241.7382958970507</v>
      </c>
      <c r="K20" t="s">
        <v>34</v>
      </c>
      <c r="L20" t="s">
        <v>33</v>
      </c>
      <c r="M20" t="str">
        <f t="shared" si="2"/>
        <v>,"Oct-16"</v>
      </c>
      <c r="N20" t="str">
        <f t="shared" si="3"/>
        <v>,"346"</v>
      </c>
      <c r="O20" t="str">
        <f t="shared" si="4"/>
        <v>,""</v>
      </c>
      <c r="P20" t="str">
        <f t="shared" si="5"/>
        <v>,""</v>
      </c>
      <c r="Q20" t="str">
        <f t="shared" si="6"/>
        <v>,"242"</v>
      </c>
    </row>
    <row r="21" spans="1:17" x14ac:dyDescent="0.25">
      <c r="A21" s="3">
        <v>42675</v>
      </c>
      <c r="C21">
        <v>225</v>
      </c>
      <c r="E21">
        <v>551.9703789729914</v>
      </c>
      <c r="F21">
        <f t="shared" si="0"/>
        <v>551.9703789729914</v>
      </c>
      <c r="G21">
        <v>586.35839296009885</v>
      </c>
      <c r="H21">
        <f t="shared" si="0"/>
        <v>586.35839296009885</v>
      </c>
      <c r="I21">
        <v>699.69815444743347</v>
      </c>
      <c r="J21">
        <f t="shared" ref="J21" si="23">IF(I21&lt;0,0,I21)</f>
        <v>699.69815444743347</v>
      </c>
      <c r="K21" t="s">
        <v>34</v>
      </c>
      <c r="L21" t="s">
        <v>33</v>
      </c>
      <c r="M21" t="str">
        <f t="shared" si="2"/>
        <v>,"Nov-16"</v>
      </c>
      <c r="N21" t="str">
        <f t="shared" si="3"/>
        <v>,"225"</v>
      </c>
      <c r="O21" t="str">
        <f t="shared" si="4"/>
        <v>,"552"</v>
      </c>
      <c r="P21" t="str">
        <f t="shared" si="5"/>
        <v>,"586"</v>
      </c>
      <c r="Q21" t="str">
        <f t="shared" si="6"/>
        <v>,"700"</v>
      </c>
    </row>
    <row r="22" spans="1:17" x14ac:dyDescent="0.25">
      <c r="A22" s="3">
        <v>42705</v>
      </c>
      <c r="C22">
        <v>176.875</v>
      </c>
      <c r="E22">
        <v>1027.4028121851679</v>
      </c>
      <c r="F22">
        <f t="shared" si="0"/>
        <v>1027.4028121851679</v>
      </c>
      <c r="G22">
        <v>1150.9613774508359</v>
      </c>
      <c r="H22">
        <f t="shared" si="0"/>
        <v>1150.9613774508359</v>
      </c>
      <c r="I22">
        <v>1280.750436773197</v>
      </c>
      <c r="J22">
        <f t="shared" ref="J22" si="24">IF(I22&lt;0,0,I22)</f>
        <v>1280.750436773197</v>
      </c>
      <c r="K22" t="s">
        <v>34</v>
      </c>
      <c r="L22" t="s">
        <v>33</v>
      </c>
      <c r="M22" t="str">
        <f t="shared" si="2"/>
        <v>,"Dec-16"</v>
      </c>
      <c r="N22" t="str">
        <f t="shared" si="3"/>
        <v>,"177"</v>
      </c>
      <c r="O22" t="str">
        <f t="shared" si="4"/>
        <v>,"1027"</v>
      </c>
      <c r="P22" t="str">
        <f t="shared" si="5"/>
        <v>,"1151"</v>
      </c>
      <c r="Q22" t="str">
        <f t="shared" si="6"/>
        <v>,"1281"</v>
      </c>
    </row>
    <row r="23" spans="1:17" x14ac:dyDescent="0.25">
      <c r="A23" s="3">
        <v>42736</v>
      </c>
      <c r="C23">
        <v>140</v>
      </c>
      <c r="E23">
        <v>207.10966548604469</v>
      </c>
      <c r="F23">
        <f t="shared" si="0"/>
        <v>207.10966548604469</v>
      </c>
      <c r="G23">
        <v>274.10040252491541</v>
      </c>
      <c r="H23">
        <f t="shared" si="0"/>
        <v>274.10040252491541</v>
      </c>
      <c r="I23">
        <v>513.686119109988</v>
      </c>
      <c r="J23">
        <f t="shared" ref="J23" si="25">IF(I23&lt;0,0,I23)</f>
        <v>513.686119109988</v>
      </c>
      <c r="K23" t="s">
        <v>34</v>
      </c>
      <c r="L23" t="s">
        <v>33</v>
      </c>
      <c r="M23" t="str">
        <f t="shared" si="2"/>
        <v>,"Jan-17"</v>
      </c>
      <c r="N23" t="str">
        <f t="shared" si="3"/>
        <v>,"140"</v>
      </c>
      <c r="O23" t="str">
        <f t="shared" si="4"/>
        <v>,"207"</v>
      </c>
      <c r="P23" t="str">
        <f t="shared" si="5"/>
        <v>,"274"</v>
      </c>
      <c r="Q23" t="str">
        <f t="shared" si="6"/>
        <v>,"514"</v>
      </c>
    </row>
    <row r="24" spans="1:17" x14ac:dyDescent="0.25">
      <c r="A24" s="3">
        <v>42767</v>
      </c>
      <c r="C24">
        <v>134</v>
      </c>
      <c r="E24">
        <v>354.98195672261102</v>
      </c>
      <c r="F24">
        <f t="shared" si="0"/>
        <v>354.98195672261102</v>
      </c>
      <c r="G24">
        <v>364.56024268827872</v>
      </c>
      <c r="H24">
        <f t="shared" si="0"/>
        <v>364.56024268827872</v>
      </c>
      <c r="I24">
        <v>259.14519307832461</v>
      </c>
      <c r="J24">
        <f t="shared" ref="J24" si="26">IF(I24&lt;0,0,I24)</f>
        <v>259.14519307832461</v>
      </c>
      <c r="K24" t="s">
        <v>34</v>
      </c>
      <c r="L24" t="s">
        <v>33</v>
      </c>
      <c r="M24" t="str">
        <f t="shared" si="2"/>
        <v>,"Feb-17"</v>
      </c>
      <c r="N24" t="str">
        <f t="shared" si="3"/>
        <v>,"134"</v>
      </c>
      <c r="O24" t="str">
        <f t="shared" si="4"/>
        <v>,"355"</v>
      </c>
      <c r="P24" t="str">
        <f t="shared" si="5"/>
        <v>,"365"</v>
      </c>
      <c r="Q24" t="str">
        <f t="shared" si="6"/>
        <v>,"259"</v>
      </c>
    </row>
    <row r="25" spans="1:17" x14ac:dyDescent="0.25">
      <c r="A25" s="3">
        <v>42795</v>
      </c>
      <c r="C25">
        <v>185</v>
      </c>
      <c r="E25">
        <v>114.3019247908295</v>
      </c>
      <c r="F25">
        <f t="shared" si="0"/>
        <v>114.3019247908295</v>
      </c>
      <c r="G25">
        <v>189.57163021175859</v>
      </c>
      <c r="H25">
        <f t="shared" si="0"/>
        <v>189.57163021175859</v>
      </c>
      <c r="I25">
        <v>-31.826569032514548</v>
      </c>
      <c r="J25">
        <f t="shared" ref="J25" si="27">IF(I25&lt;0,0,I25)</f>
        <v>0</v>
      </c>
      <c r="K25" t="s">
        <v>34</v>
      </c>
      <c r="L25" t="s">
        <v>33</v>
      </c>
      <c r="M25" t="str">
        <f t="shared" si="2"/>
        <v>,"Mar-17"</v>
      </c>
      <c r="N25" t="str">
        <f t="shared" si="3"/>
        <v>,"185"</v>
      </c>
      <c r="O25" t="str">
        <f t="shared" si="4"/>
        <v>,"114"</v>
      </c>
      <c r="P25" t="str">
        <f t="shared" si="5"/>
        <v>,"190"</v>
      </c>
      <c r="Q25" t="str">
        <f t="shared" si="6"/>
        <v>,""</v>
      </c>
    </row>
    <row r="26" spans="1:17" x14ac:dyDescent="0.25">
      <c r="A26" s="3">
        <v>42826</v>
      </c>
      <c r="C26">
        <v>185</v>
      </c>
      <c r="E26">
        <v>206.64517458658739</v>
      </c>
      <c r="F26">
        <f t="shared" si="0"/>
        <v>206.64517458658739</v>
      </c>
      <c r="G26">
        <v>259.62774345416727</v>
      </c>
      <c r="H26">
        <f t="shared" si="0"/>
        <v>259.62774345416727</v>
      </c>
      <c r="I26">
        <v>122.90977680070969</v>
      </c>
      <c r="J26">
        <f t="shared" ref="J26" si="28">IF(I26&lt;0,0,I26)</f>
        <v>122.90977680070969</v>
      </c>
      <c r="K26" t="s">
        <v>34</v>
      </c>
      <c r="L26" t="s">
        <v>33</v>
      </c>
      <c r="M26" t="str">
        <f t="shared" si="2"/>
        <v>,"Apr-17"</v>
      </c>
      <c r="N26" t="str">
        <f t="shared" si="3"/>
        <v>,"185"</v>
      </c>
      <c r="O26" t="str">
        <f t="shared" si="4"/>
        <v>,"207"</v>
      </c>
      <c r="P26" t="str">
        <f t="shared" si="5"/>
        <v>,"260"</v>
      </c>
      <c r="Q26" t="str">
        <f t="shared" si="6"/>
        <v>,"123"</v>
      </c>
    </row>
    <row r="27" spans="1:17" x14ac:dyDescent="0.25">
      <c r="A27" s="3">
        <v>42856</v>
      </c>
      <c r="C27">
        <v>170</v>
      </c>
      <c r="E27">
        <v>394.36800105500163</v>
      </c>
      <c r="F27">
        <f t="shared" si="0"/>
        <v>394.36800105500163</v>
      </c>
      <c r="G27">
        <v>639.5950040319525</v>
      </c>
      <c r="H27">
        <f t="shared" si="0"/>
        <v>639.5950040319525</v>
      </c>
      <c r="I27">
        <v>311.12795104953602</v>
      </c>
      <c r="J27">
        <f t="shared" ref="J27" si="29">IF(I27&lt;0,0,I27)</f>
        <v>311.12795104953602</v>
      </c>
      <c r="K27" t="s">
        <v>34</v>
      </c>
      <c r="L27" t="s">
        <v>33</v>
      </c>
      <c r="M27" t="str">
        <f t="shared" si="2"/>
        <v>,"May-17"</v>
      </c>
      <c r="N27" t="str">
        <f t="shared" si="3"/>
        <v>,"170"</v>
      </c>
      <c r="O27" t="str">
        <f t="shared" si="4"/>
        <v>,"394"</v>
      </c>
      <c r="P27" t="str">
        <f t="shared" si="5"/>
        <v>,"640"</v>
      </c>
      <c r="Q27" t="str">
        <f t="shared" si="6"/>
        <v>,"311"</v>
      </c>
    </row>
    <row r="28" spans="1:17" x14ac:dyDescent="0.25">
      <c r="A28" s="3">
        <v>42887</v>
      </c>
      <c r="C28">
        <v>76</v>
      </c>
      <c r="E28">
        <v>311.34173488912683</v>
      </c>
      <c r="F28">
        <f t="shared" si="0"/>
        <v>311.34173488912683</v>
      </c>
      <c r="G28">
        <v>233.77248146386799</v>
      </c>
      <c r="H28">
        <f t="shared" si="0"/>
        <v>233.77248146386799</v>
      </c>
      <c r="I28">
        <v>225.8514853508122</v>
      </c>
      <c r="J28">
        <f t="shared" ref="J28" si="30">IF(I28&lt;0,0,I28)</f>
        <v>225.8514853508122</v>
      </c>
      <c r="K28" t="s">
        <v>34</v>
      </c>
      <c r="L28" t="s">
        <v>33</v>
      </c>
      <c r="M28" t="str">
        <f t="shared" si="2"/>
        <v>,"Jun-17"</v>
      </c>
      <c r="N28" t="str">
        <f t="shared" si="3"/>
        <v>,"76"</v>
      </c>
      <c r="O28" t="str">
        <f t="shared" si="4"/>
        <v>,"311"</v>
      </c>
      <c r="P28" t="str">
        <f t="shared" si="5"/>
        <v>,"234"</v>
      </c>
      <c r="Q28" t="str">
        <f t="shared" si="6"/>
        <v>,"226"</v>
      </c>
    </row>
    <row r="29" spans="1:17" x14ac:dyDescent="0.25">
      <c r="A29" s="3">
        <v>42917</v>
      </c>
      <c r="C29">
        <v>193</v>
      </c>
      <c r="E29">
        <v>125.6462698912915</v>
      </c>
      <c r="F29">
        <f t="shared" si="0"/>
        <v>125.6462698912915</v>
      </c>
      <c r="G29">
        <v>122.73008855549639</v>
      </c>
      <c r="H29">
        <f t="shared" si="0"/>
        <v>122.73008855549639</v>
      </c>
      <c r="I29">
        <v>30.128375955600589</v>
      </c>
      <c r="J29">
        <f t="shared" ref="J29" si="31">IF(I29&lt;0,0,I29)</f>
        <v>30.128375955600589</v>
      </c>
      <c r="K29" t="s">
        <v>34</v>
      </c>
      <c r="L29" t="s">
        <v>33</v>
      </c>
      <c r="M29" t="str">
        <f t="shared" si="2"/>
        <v>,"Jul-17"</v>
      </c>
      <c r="N29" t="str">
        <f t="shared" si="3"/>
        <v>,"193"</v>
      </c>
      <c r="O29" t="str">
        <f t="shared" si="4"/>
        <v>,"126"</v>
      </c>
      <c r="P29" t="str">
        <f t="shared" si="5"/>
        <v>,"123"</v>
      </c>
      <c r="Q29" t="str">
        <f t="shared" si="6"/>
        <v>,"30"</v>
      </c>
    </row>
    <row r="30" spans="1:17" x14ac:dyDescent="0.25">
      <c r="A30" s="3">
        <v>42948</v>
      </c>
      <c r="C30">
        <v>179</v>
      </c>
      <c r="E30">
        <v>245.4497676162928</v>
      </c>
      <c r="F30">
        <f t="shared" si="0"/>
        <v>245.4497676162928</v>
      </c>
      <c r="G30">
        <v>218.96524036409201</v>
      </c>
      <c r="H30">
        <f t="shared" si="0"/>
        <v>218.96524036409201</v>
      </c>
      <c r="I30">
        <v>217.40343041616441</v>
      </c>
      <c r="J30">
        <f t="shared" ref="J30" si="32">IF(I30&lt;0,0,I30)</f>
        <v>217.40343041616441</v>
      </c>
      <c r="K30" t="s">
        <v>34</v>
      </c>
      <c r="L30" t="s">
        <v>33</v>
      </c>
      <c r="M30" t="str">
        <f t="shared" si="2"/>
        <v>,"Aug-17"</v>
      </c>
      <c r="N30" t="str">
        <f t="shared" si="3"/>
        <v>,"179"</v>
      </c>
      <c r="O30" t="str">
        <f t="shared" si="4"/>
        <v>,"245"</v>
      </c>
      <c r="P30" t="str">
        <f t="shared" si="5"/>
        <v>,"219"</v>
      </c>
      <c r="Q30" t="str">
        <f t="shared" si="6"/>
        <v>,"217"</v>
      </c>
    </row>
    <row r="31" spans="1:17" x14ac:dyDescent="0.25">
      <c r="A31" s="3">
        <v>42979</v>
      </c>
      <c r="C31">
        <v>206</v>
      </c>
      <c r="E31">
        <v>723.68142893370134</v>
      </c>
      <c r="F31">
        <f t="shared" si="0"/>
        <v>723.68142893370134</v>
      </c>
      <c r="G31">
        <v>671.88797744337842</v>
      </c>
      <c r="H31">
        <f t="shared" si="0"/>
        <v>671.88797744337842</v>
      </c>
      <c r="I31">
        <v>586.03616167477401</v>
      </c>
      <c r="J31">
        <f t="shared" ref="J31" si="33">IF(I31&lt;0,0,I31)</f>
        <v>586.03616167477401</v>
      </c>
      <c r="K31" t="s">
        <v>34</v>
      </c>
      <c r="L31" t="s">
        <v>33</v>
      </c>
      <c r="M31" t="str">
        <f t="shared" si="2"/>
        <v>,"Sep-17"</v>
      </c>
      <c r="N31" t="str">
        <f t="shared" si="3"/>
        <v>,"206"</v>
      </c>
      <c r="O31" t="str">
        <f t="shared" si="4"/>
        <v>,"724"</v>
      </c>
      <c r="P31" t="str">
        <f t="shared" si="5"/>
        <v>,"672"</v>
      </c>
      <c r="Q31" t="str">
        <f t="shared" si="6"/>
        <v>,"586"</v>
      </c>
    </row>
    <row r="32" spans="1:17" x14ac:dyDescent="0.25">
      <c r="A32" s="3">
        <v>43009</v>
      </c>
      <c r="C32">
        <v>194</v>
      </c>
      <c r="E32">
        <v>1005.05510879905</v>
      </c>
      <c r="F32">
        <f t="shared" si="0"/>
        <v>1005.05510879905</v>
      </c>
      <c r="G32">
        <v>1023.299676683914</v>
      </c>
      <c r="H32">
        <f t="shared" si="0"/>
        <v>1023.299676683914</v>
      </c>
      <c r="I32">
        <v>1071.9726744335219</v>
      </c>
      <c r="J32">
        <f t="shared" ref="J32" si="34">IF(I32&lt;0,0,I32)</f>
        <v>1071.9726744335219</v>
      </c>
      <c r="K32" t="s">
        <v>34</v>
      </c>
      <c r="L32" t="s">
        <v>33</v>
      </c>
      <c r="M32" t="str">
        <f t="shared" si="2"/>
        <v>,"Oct-17"</v>
      </c>
      <c r="N32" t="str">
        <f t="shared" si="3"/>
        <v>,"194"</v>
      </c>
      <c r="O32" t="str">
        <f t="shared" si="4"/>
        <v>,"1005"</v>
      </c>
      <c r="P32" t="str">
        <f t="shared" si="5"/>
        <v>,"1023"</v>
      </c>
      <c r="Q32" t="str">
        <f t="shared" si="6"/>
        <v>,"1072"</v>
      </c>
    </row>
    <row r="33" spans="1:17" x14ac:dyDescent="0.25">
      <c r="A33" s="3">
        <v>43040</v>
      </c>
      <c r="C33">
        <v>203</v>
      </c>
      <c r="E33">
        <v>300.57301529896131</v>
      </c>
      <c r="F33">
        <f t="shared" si="0"/>
        <v>300.57301529896131</v>
      </c>
      <c r="G33">
        <v>228.99557283893009</v>
      </c>
      <c r="H33">
        <f t="shared" si="0"/>
        <v>228.99557283893009</v>
      </c>
      <c r="I33">
        <v>29.357187283630701</v>
      </c>
      <c r="J33">
        <f t="shared" ref="J33" si="35">IF(I33&lt;0,0,I33)</f>
        <v>29.357187283630701</v>
      </c>
      <c r="K33" t="s">
        <v>34</v>
      </c>
      <c r="L33" t="s">
        <v>33</v>
      </c>
      <c r="M33" t="str">
        <f t="shared" si="2"/>
        <v>,"Nov-17"</v>
      </c>
      <c r="N33" t="str">
        <f t="shared" si="3"/>
        <v>,"203"</v>
      </c>
      <c r="O33" t="str">
        <f t="shared" si="4"/>
        <v>,"301"</v>
      </c>
      <c r="P33" t="str">
        <f t="shared" si="5"/>
        <v>,"229"</v>
      </c>
      <c r="Q33" t="str">
        <f t="shared" si="6"/>
        <v>,"29"</v>
      </c>
    </row>
    <row r="34" spans="1:17" x14ac:dyDescent="0.25">
      <c r="A34" s="3">
        <v>43070</v>
      </c>
      <c r="C34">
        <v>202.5</v>
      </c>
      <c r="E34">
        <v>281.62442694087503</v>
      </c>
      <c r="F34">
        <f t="shared" si="0"/>
        <v>281.62442694087503</v>
      </c>
      <c r="G34">
        <v>252.99986504407681</v>
      </c>
      <c r="H34">
        <f t="shared" si="0"/>
        <v>252.99986504407681</v>
      </c>
      <c r="I34">
        <v>372.80678438727131</v>
      </c>
      <c r="J34">
        <f t="shared" ref="J34" si="36">IF(I34&lt;0,0,I34)</f>
        <v>372.80678438727131</v>
      </c>
      <c r="K34" t="s">
        <v>34</v>
      </c>
      <c r="L34" t="s">
        <v>33</v>
      </c>
      <c r="M34" t="str">
        <f t="shared" si="2"/>
        <v>,"Dec-17"</v>
      </c>
      <c r="N34" t="str">
        <f t="shared" si="3"/>
        <v>,"203"</v>
      </c>
      <c r="O34" t="str">
        <f t="shared" si="4"/>
        <v>,"282"</v>
      </c>
      <c r="P34" t="str">
        <f t="shared" si="5"/>
        <v>,"253"</v>
      </c>
      <c r="Q34" t="str">
        <f t="shared" si="6"/>
        <v>,"373"</v>
      </c>
    </row>
    <row r="35" spans="1:17" x14ac:dyDescent="0.25">
      <c r="A35" s="3">
        <v>43101</v>
      </c>
      <c r="C35">
        <v>92</v>
      </c>
      <c r="E35">
        <v>-1170.184289170696</v>
      </c>
      <c r="F35">
        <f t="shared" si="0"/>
        <v>0</v>
      </c>
      <c r="G35">
        <v>-925.47856845228898</v>
      </c>
      <c r="H35">
        <f t="shared" si="0"/>
        <v>0</v>
      </c>
      <c r="I35">
        <v>664.65996537924786</v>
      </c>
      <c r="J35">
        <f t="shared" ref="J35" si="37">IF(I35&lt;0,0,I35)</f>
        <v>664.65996537924786</v>
      </c>
      <c r="K35" t="s">
        <v>34</v>
      </c>
      <c r="L35" t="s">
        <v>33</v>
      </c>
      <c r="M35" t="str">
        <f t="shared" si="2"/>
        <v>,"Jan-18"</v>
      </c>
      <c r="N35" t="str">
        <f t="shared" si="3"/>
        <v>,"92"</v>
      </c>
      <c r="O35" t="str">
        <f t="shared" si="4"/>
        <v>,""</v>
      </c>
      <c r="P35" t="str">
        <f t="shared" si="5"/>
        <v>,""</v>
      </c>
      <c r="Q35" t="str">
        <f t="shared" si="6"/>
        <v>,"665"</v>
      </c>
    </row>
    <row r="36" spans="1:17" x14ac:dyDescent="0.25">
      <c r="A36" s="3">
        <v>43132</v>
      </c>
      <c r="C36">
        <v>54</v>
      </c>
      <c r="E36">
        <v>1225.8201020967069</v>
      </c>
      <c r="F36">
        <f t="shared" si="0"/>
        <v>1225.8201020967069</v>
      </c>
      <c r="G36">
        <v>1088.1383678717721</v>
      </c>
      <c r="H36">
        <f t="shared" si="0"/>
        <v>1088.1383678717721</v>
      </c>
      <c r="I36">
        <v>584.68343137540683</v>
      </c>
      <c r="J36">
        <f t="shared" ref="J36" si="38">IF(I36&lt;0,0,I36)</f>
        <v>584.68343137540683</v>
      </c>
      <c r="K36" t="s">
        <v>34</v>
      </c>
      <c r="L36" t="s">
        <v>33</v>
      </c>
      <c r="M36" t="str">
        <f t="shared" si="2"/>
        <v>,"Feb-18"</v>
      </c>
      <c r="N36" t="str">
        <f t="shared" si="3"/>
        <v>,"54"</v>
      </c>
      <c r="O36" t="str">
        <f t="shared" si="4"/>
        <v>,"1226"</v>
      </c>
      <c r="P36" t="str">
        <f t="shared" si="5"/>
        <v>,"1088"</v>
      </c>
      <c r="Q36" t="str">
        <f t="shared" si="6"/>
        <v>,"585"</v>
      </c>
    </row>
    <row r="37" spans="1:17" x14ac:dyDescent="0.25">
      <c r="A37" s="3">
        <v>43160</v>
      </c>
      <c r="C37">
        <v>444</v>
      </c>
      <c r="E37">
        <v>148.11095448231961</v>
      </c>
      <c r="F37">
        <f t="shared" si="0"/>
        <v>148.11095448231961</v>
      </c>
      <c r="G37">
        <v>166.37625929053371</v>
      </c>
      <c r="H37">
        <f t="shared" si="0"/>
        <v>166.37625929053371</v>
      </c>
      <c r="I37">
        <v>-56.378636681770317</v>
      </c>
      <c r="J37">
        <f t="shared" ref="J37" si="39">IF(I37&lt;0,0,I37)</f>
        <v>0</v>
      </c>
      <c r="K37" t="s">
        <v>34</v>
      </c>
      <c r="L37" t="s">
        <v>33</v>
      </c>
      <c r="M37" t="str">
        <f t="shared" si="2"/>
        <v>,"Mar-18"</v>
      </c>
      <c r="N37" t="str">
        <f t="shared" si="3"/>
        <v>,"444"</v>
      </c>
      <c r="O37" t="str">
        <f t="shared" si="4"/>
        <v>,"148"</v>
      </c>
      <c r="P37" t="str">
        <f t="shared" si="5"/>
        <v>,"166"</v>
      </c>
      <c r="Q37" t="str">
        <f t="shared" si="6"/>
        <v>,""</v>
      </c>
    </row>
    <row r="38" spans="1:17" x14ac:dyDescent="0.25">
      <c r="A38" s="3">
        <v>43191</v>
      </c>
      <c r="C38">
        <v>135</v>
      </c>
      <c r="E38">
        <v>-243.61616033830751</v>
      </c>
      <c r="F38">
        <f t="shared" si="0"/>
        <v>0</v>
      </c>
      <c r="G38">
        <v>-405.80891204857829</v>
      </c>
      <c r="H38">
        <f t="shared" si="0"/>
        <v>0</v>
      </c>
      <c r="I38">
        <v>24.830039410212919</v>
      </c>
      <c r="J38">
        <f t="shared" ref="J38" si="40">IF(I38&lt;0,0,I38)</f>
        <v>24.830039410212919</v>
      </c>
      <c r="K38" t="s">
        <v>34</v>
      </c>
      <c r="L38" t="s">
        <v>33</v>
      </c>
      <c r="M38" t="str">
        <f t="shared" si="2"/>
        <v>,"Apr-18"</v>
      </c>
      <c r="N38" t="str">
        <f t="shared" si="3"/>
        <v>,"135"</v>
      </c>
      <c r="O38" t="str">
        <f t="shared" si="4"/>
        <v>,""</v>
      </c>
      <c r="P38" t="str">
        <f t="shared" si="5"/>
        <v>,""</v>
      </c>
      <c r="Q38" t="str">
        <f t="shared" si="6"/>
        <v>,"25"</v>
      </c>
    </row>
    <row r="39" spans="1:17" x14ac:dyDescent="0.25">
      <c r="A39" s="3">
        <v>43221</v>
      </c>
      <c r="C39">
        <v>222</v>
      </c>
      <c r="E39">
        <v>580.25144233209573</v>
      </c>
      <c r="F39">
        <f t="shared" si="0"/>
        <v>580.25144233209573</v>
      </c>
      <c r="G39">
        <v>827.51408928977185</v>
      </c>
      <c r="H39">
        <f t="shared" si="0"/>
        <v>827.51408928977185</v>
      </c>
      <c r="I39">
        <v>386.85354210538293</v>
      </c>
      <c r="J39">
        <f t="shared" ref="J39" si="41">IF(I39&lt;0,0,I39)</f>
        <v>386.85354210538293</v>
      </c>
      <c r="K39" t="s">
        <v>34</v>
      </c>
      <c r="L39" t="s">
        <v>33</v>
      </c>
      <c r="M39" t="str">
        <f t="shared" si="2"/>
        <v>,"May-18"</v>
      </c>
      <c r="N39" t="str">
        <f t="shared" si="3"/>
        <v>,"222"</v>
      </c>
      <c r="O39" t="str">
        <f t="shared" si="4"/>
        <v>,"580"</v>
      </c>
      <c r="P39" t="str">
        <f t="shared" si="5"/>
        <v>,"828"</v>
      </c>
      <c r="Q39" t="str">
        <f t="shared" si="6"/>
        <v>,"387"</v>
      </c>
    </row>
    <row r="40" spans="1:17" x14ac:dyDescent="0.25">
      <c r="A40" s="3">
        <v>43252</v>
      </c>
      <c r="C40">
        <v>202</v>
      </c>
      <c r="E40">
        <v>449.4837104327774</v>
      </c>
      <c r="F40">
        <f t="shared" si="0"/>
        <v>449.4837104327774</v>
      </c>
      <c r="G40">
        <v>174.73325248082929</v>
      </c>
      <c r="H40">
        <f t="shared" si="0"/>
        <v>174.73325248082929</v>
      </c>
      <c r="I40">
        <v>72.10216164154518</v>
      </c>
      <c r="J40">
        <f t="shared" ref="J40" si="42">IF(I40&lt;0,0,I40)</f>
        <v>72.10216164154518</v>
      </c>
      <c r="K40" t="s">
        <v>34</v>
      </c>
      <c r="L40" t="s">
        <v>33</v>
      </c>
      <c r="M40" t="str">
        <f t="shared" si="2"/>
        <v>,"Jun-18"</v>
      </c>
      <c r="N40" t="str">
        <f t="shared" si="3"/>
        <v>,"202"</v>
      </c>
      <c r="O40" t="str">
        <f t="shared" si="4"/>
        <v>,"449"</v>
      </c>
      <c r="P40" t="str">
        <f t="shared" si="5"/>
        <v>,"175"</v>
      </c>
      <c r="Q40" t="str">
        <f t="shared" si="6"/>
        <v>,"72"</v>
      </c>
    </row>
    <row r="41" spans="1:17" x14ac:dyDescent="0.25">
      <c r="A41" s="3">
        <v>43282</v>
      </c>
      <c r="C41">
        <v>253.4375</v>
      </c>
      <c r="E41">
        <v>-745.6628049962859</v>
      </c>
      <c r="F41">
        <f t="shared" si="0"/>
        <v>0</v>
      </c>
      <c r="G41">
        <v>-465.11686662934278</v>
      </c>
      <c r="H41">
        <f t="shared" si="0"/>
        <v>0</v>
      </c>
      <c r="I41">
        <v>-198.49671469344941</v>
      </c>
      <c r="J41">
        <f t="shared" ref="J41" si="43">IF(I41&lt;0,0,I41)</f>
        <v>0</v>
      </c>
      <c r="K41" t="s">
        <v>34</v>
      </c>
      <c r="L41" t="s">
        <v>33</v>
      </c>
      <c r="M41" t="str">
        <f t="shared" si="2"/>
        <v>,"Jul-18"</v>
      </c>
      <c r="N41" t="str">
        <f t="shared" si="3"/>
        <v>,"253"</v>
      </c>
      <c r="O41" t="str">
        <f t="shared" si="4"/>
        <v>,""</v>
      </c>
      <c r="P41" t="str">
        <f t="shared" si="5"/>
        <v>,""</v>
      </c>
      <c r="Q41" t="str">
        <f t="shared" si="6"/>
        <v>,""</v>
      </c>
    </row>
    <row r="42" spans="1:17" x14ac:dyDescent="0.25">
      <c r="A42" s="3">
        <v>43313</v>
      </c>
      <c r="C42">
        <v>535</v>
      </c>
      <c r="E42">
        <v>1939.3543842765289</v>
      </c>
      <c r="F42">
        <f t="shared" si="0"/>
        <v>1939.3543842765289</v>
      </c>
      <c r="G42">
        <v>1780.5079387166629</v>
      </c>
      <c r="H42">
        <f t="shared" si="0"/>
        <v>1780.5079387166629</v>
      </c>
      <c r="I42">
        <v>1240.9457204852049</v>
      </c>
      <c r="J42">
        <f t="shared" ref="J42" si="44">IF(I42&lt;0,0,I42)</f>
        <v>1240.9457204852049</v>
      </c>
      <c r="K42" t="s">
        <v>34</v>
      </c>
      <c r="L42" t="s">
        <v>33</v>
      </c>
      <c r="M42" t="str">
        <f t="shared" si="2"/>
        <v>,"Aug-18"</v>
      </c>
      <c r="N42" t="str">
        <f t="shared" si="3"/>
        <v>,"535"</v>
      </c>
      <c r="O42" t="str">
        <f t="shared" si="4"/>
        <v>,"1939"</v>
      </c>
      <c r="P42" t="str">
        <f t="shared" si="5"/>
        <v>,"1781"</v>
      </c>
      <c r="Q42" t="str">
        <f t="shared" si="6"/>
        <v>,"1241"</v>
      </c>
    </row>
    <row r="43" spans="1:17" x14ac:dyDescent="0.25">
      <c r="A43" s="3">
        <v>43344</v>
      </c>
      <c r="C43">
        <v>311.25</v>
      </c>
      <c r="E43">
        <v>-254.93054702726801</v>
      </c>
      <c r="F43">
        <f t="shared" si="0"/>
        <v>0</v>
      </c>
      <c r="G43">
        <v>15.841404142721951</v>
      </c>
      <c r="H43">
        <f t="shared" si="0"/>
        <v>15.841404142721951</v>
      </c>
      <c r="I43">
        <v>682.77382230237674</v>
      </c>
      <c r="J43">
        <f t="shared" ref="J43" si="45">IF(I43&lt;0,0,I43)</f>
        <v>682.77382230237674</v>
      </c>
      <c r="K43" t="s">
        <v>34</v>
      </c>
      <c r="L43" t="s">
        <v>33</v>
      </c>
      <c r="M43" t="str">
        <f t="shared" si="2"/>
        <v>,"Sep-18"</v>
      </c>
      <c r="N43" t="str">
        <f t="shared" si="3"/>
        <v>,"311"</v>
      </c>
      <c r="O43" t="str">
        <f t="shared" si="4"/>
        <v>,""</v>
      </c>
      <c r="P43" t="str">
        <f t="shared" si="5"/>
        <v>,"16"</v>
      </c>
      <c r="Q43" t="str">
        <f t="shared" si="6"/>
        <v>,"683"</v>
      </c>
    </row>
    <row r="44" spans="1:17" x14ac:dyDescent="0.25">
      <c r="A44" s="3">
        <v>43374</v>
      </c>
      <c r="C44">
        <v>337.5</v>
      </c>
      <c r="E44">
        <v>-1573.5866028264149</v>
      </c>
      <c r="F44">
        <f t="shared" si="0"/>
        <v>0</v>
      </c>
      <c r="G44">
        <v>-1268.7331339013081</v>
      </c>
      <c r="H44">
        <f t="shared" si="0"/>
        <v>0</v>
      </c>
      <c r="I44">
        <v>-766.78706053241888</v>
      </c>
      <c r="J44">
        <f t="shared" ref="J44" si="46">IF(I44&lt;0,0,I44)</f>
        <v>0</v>
      </c>
      <c r="K44" t="s">
        <v>34</v>
      </c>
      <c r="L44" t="s">
        <v>33</v>
      </c>
      <c r="M44" t="str">
        <f t="shared" si="2"/>
        <v>,"Oct-18"</v>
      </c>
      <c r="O44" t="str">
        <f t="shared" si="4"/>
        <v>,""</v>
      </c>
      <c r="P44" t="str">
        <f t="shared" si="5"/>
        <v>,""</v>
      </c>
      <c r="Q44" t="str">
        <f t="shared" si="6"/>
        <v>,""</v>
      </c>
    </row>
    <row r="45" spans="1:17" x14ac:dyDescent="0.25">
      <c r="A45" s="3">
        <v>43405</v>
      </c>
      <c r="C45">
        <v>176</v>
      </c>
      <c r="E45">
        <v>945.21043517652288</v>
      </c>
      <c r="F45">
        <f t="shared" si="0"/>
        <v>945.21043517652288</v>
      </c>
      <c r="G45">
        <v>608.19022213527523</v>
      </c>
      <c r="H45">
        <f t="shared" si="0"/>
        <v>608.19022213527523</v>
      </c>
      <c r="I45">
        <v>873.99925514063386</v>
      </c>
      <c r="J45">
        <f t="shared" ref="J45" si="47">IF(I45&lt;0,0,I45)</f>
        <v>873.99925514063386</v>
      </c>
      <c r="K45" t="s">
        <v>34</v>
      </c>
      <c r="L45" t="s">
        <v>33</v>
      </c>
      <c r="M45" t="str">
        <f t="shared" si="2"/>
        <v>,"Nov-18"</v>
      </c>
      <c r="O45" t="str">
        <f t="shared" si="4"/>
        <v>,"945"</v>
      </c>
      <c r="P45" t="str">
        <f t="shared" si="5"/>
        <v>,"608"</v>
      </c>
      <c r="Q45" t="str">
        <f t="shared" si="6"/>
        <v>,"874"</v>
      </c>
    </row>
    <row r="46" spans="1:17" x14ac:dyDescent="0.25">
      <c r="A46" s="3">
        <v>43435</v>
      </c>
      <c r="C46">
        <v>244</v>
      </c>
      <c r="E46">
        <v>1838.3951452513411</v>
      </c>
      <c r="F46">
        <f t="shared" si="0"/>
        <v>1838.3951452513411</v>
      </c>
      <c r="G46">
        <v>1833.228237802901</v>
      </c>
      <c r="H46">
        <f t="shared" si="0"/>
        <v>1833.228237802901</v>
      </c>
      <c r="I46">
        <v>1487.80394760832</v>
      </c>
      <c r="J46">
        <f t="shared" ref="J46" si="48">IF(I46&lt;0,0,I46)</f>
        <v>1487.80394760832</v>
      </c>
      <c r="K46" t="s">
        <v>34</v>
      </c>
      <c r="L46" t="s">
        <v>33</v>
      </c>
      <c r="M46" t="str">
        <f t="shared" si="2"/>
        <v>,"Dec-18"</v>
      </c>
      <c r="O46" t="str">
        <f t="shared" si="4"/>
        <v>,"1838"</v>
      </c>
      <c r="P46" t="str">
        <f t="shared" si="5"/>
        <v>,"1833"</v>
      </c>
      <c r="Q46" t="str">
        <f t="shared" si="6"/>
        <v>,"1488"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5" workbookViewId="0">
      <selection activeCell="K6" sqref="K6:K49"/>
    </sheetView>
  </sheetViews>
  <sheetFormatPr defaultRowHeight="15" x14ac:dyDescent="0.25"/>
  <cols>
    <col min="1" max="1" width="18.28515625" bestFit="1" customWidth="1"/>
    <col min="9" max="11" width="16.85546875" bestFit="1" customWidth="1"/>
  </cols>
  <sheetData>
    <row r="1" spans="1:11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42035</v>
      </c>
      <c r="B2">
        <v>120</v>
      </c>
      <c r="C2">
        <v>0</v>
      </c>
      <c r="D2">
        <v>27.5</v>
      </c>
      <c r="E2">
        <v>88.9</v>
      </c>
      <c r="F2">
        <v>0</v>
      </c>
      <c r="G2">
        <v>0</v>
      </c>
      <c r="H2">
        <v>0</v>
      </c>
    </row>
    <row r="3" spans="1:11" x14ac:dyDescent="0.25">
      <c r="A3" s="2">
        <v>42063</v>
      </c>
      <c r="B3">
        <v>94</v>
      </c>
      <c r="C3">
        <v>1</v>
      </c>
      <c r="D3">
        <v>28.4</v>
      </c>
      <c r="E3">
        <v>42.7</v>
      </c>
      <c r="F3">
        <v>2.5000000000000001E-2</v>
      </c>
      <c r="G3">
        <v>0</v>
      </c>
      <c r="H3">
        <v>1.063829787234043E-2</v>
      </c>
    </row>
    <row r="4" spans="1:11" x14ac:dyDescent="0.25">
      <c r="A4" s="2">
        <v>42094</v>
      </c>
      <c r="B4">
        <v>98</v>
      </c>
      <c r="C4">
        <v>2</v>
      </c>
      <c r="D4">
        <v>28.8</v>
      </c>
      <c r="E4">
        <v>11.6</v>
      </c>
      <c r="F4">
        <v>0</v>
      </c>
      <c r="G4">
        <v>0</v>
      </c>
      <c r="H4">
        <v>2.0408163265306121E-2</v>
      </c>
    </row>
    <row r="5" spans="1:11" x14ac:dyDescent="0.25">
      <c r="A5" s="2">
        <v>42124</v>
      </c>
      <c r="B5">
        <v>131</v>
      </c>
      <c r="C5">
        <v>1</v>
      </c>
      <c r="D5">
        <v>28.9</v>
      </c>
      <c r="E5">
        <v>63.6</v>
      </c>
      <c r="F5">
        <v>0</v>
      </c>
      <c r="G5">
        <v>0</v>
      </c>
      <c r="H5">
        <v>7.6335877862595417E-3</v>
      </c>
    </row>
    <row r="6" spans="1:11" x14ac:dyDescent="0.25">
      <c r="A6" s="2">
        <v>42155</v>
      </c>
      <c r="B6">
        <v>91</v>
      </c>
      <c r="C6">
        <v>1</v>
      </c>
      <c r="D6">
        <v>28.5</v>
      </c>
      <c r="E6">
        <v>73.900000000000006</v>
      </c>
      <c r="F6">
        <v>3.4000000000000002E-2</v>
      </c>
      <c r="G6">
        <v>0</v>
      </c>
      <c r="H6">
        <v>1.098901098901099E-2</v>
      </c>
      <c r="I6">
        <v>-31.193328826909571</v>
      </c>
      <c r="J6">
        <v>111.36088920559661</v>
      </c>
      <c r="K6">
        <v>278.07317600400461</v>
      </c>
    </row>
    <row r="7" spans="1:11" x14ac:dyDescent="0.25">
      <c r="A7" s="2">
        <v>42185</v>
      </c>
      <c r="B7">
        <v>207</v>
      </c>
      <c r="C7">
        <v>1</v>
      </c>
      <c r="D7">
        <v>27.6</v>
      </c>
      <c r="E7">
        <v>164.9</v>
      </c>
      <c r="F7">
        <v>0</v>
      </c>
      <c r="G7">
        <v>0.105</v>
      </c>
      <c r="H7">
        <v>4.830917874396135E-3</v>
      </c>
      <c r="I7">
        <v>210.65018910288791</v>
      </c>
      <c r="J7">
        <v>212.9634540670539</v>
      </c>
      <c r="K7">
        <v>130.94765796889649</v>
      </c>
    </row>
    <row r="8" spans="1:11" x14ac:dyDescent="0.25">
      <c r="A8" s="2">
        <v>42216</v>
      </c>
      <c r="B8">
        <v>258.75</v>
      </c>
      <c r="C8">
        <v>1.25</v>
      </c>
      <c r="D8">
        <v>27.5</v>
      </c>
      <c r="E8">
        <v>155.4</v>
      </c>
      <c r="F8">
        <v>0</v>
      </c>
      <c r="G8">
        <v>0</v>
      </c>
      <c r="H8">
        <v>4.830917874396135E-3</v>
      </c>
      <c r="I8">
        <v>455.54663744704578</v>
      </c>
      <c r="J8">
        <v>411.92857505169559</v>
      </c>
      <c r="K8">
        <v>283.90230818385658</v>
      </c>
    </row>
    <row r="9" spans="1:11" x14ac:dyDescent="0.25">
      <c r="A9" s="2">
        <v>42247</v>
      </c>
      <c r="B9">
        <v>65</v>
      </c>
      <c r="C9">
        <v>2</v>
      </c>
      <c r="D9">
        <v>27.6</v>
      </c>
      <c r="E9">
        <v>290.8</v>
      </c>
      <c r="F9">
        <v>9.1999999999999998E-2</v>
      </c>
      <c r="G9">
        <v>0</v>
      </c>
      <c r="H9">
        <v>3.0769230769230771E-2</v>
      </c>
      <c r="I9">
        <v>171.15794014859671</v>
      </c>
      <c r="J9">
        <v>146.21389550994189</v>
      </c>
      <c r="K9">
        <v>229.85809772163611</v>
      </c>
    </row>
    <row r="10" spans="1:11" x14ac:dyDescent="0.25">
      <c r="A10" s="2">
        <v>42277</v>
      </c>
      <c r="B10">
        <v>77</v>
      </c>
      <c r="C10">
        <v>0</v>
      </c>
      <c r="D10">
        <v>27.4</v>
      </c>
      <c r="E10">
        <v>283.39999999999998</v>
      </c>
      <c r="F10">
        <v>0</v>
      </c>
      <c r="G10">
        <v>0</v>
      </c>
      <c r="H10">
        <v>0</v>
      </c>
      <c r="I10">
        <v>12.96389404648737</v>
      </c>
      <c r="J10">
        <v>13.15850741041236</v>
      </c>
      <c r="K10">
        <v>50.918428082544757</v>
      </c>
    </row>
    <row r="11" spans="1:11" x14ac:dyDescent="0.25">
      <c r="A11" s="2">
        <v>42308</v>
      </c>
      <c r="B11">
        <v>127</v>
      </c>
      <c r="C11">
        <v>1</v>
      </c>
      <c r="D11">
        <v>27.9</v>
      </c>
      <c r="E11">
        <v>110.1</v>
      </c>
      <c r="F11">
        <v>0</v>
      </c>
      <c r="G11">
        <v>0</v>
      </c>
      <c r="H11">
        <v>7.874015748031496E-3</v>
      </c>
      <c r="I11">
        <v>-7.3952844031738758</v>
      </c>
      <c r="J11">
        <v>14.253885504004559</v>
      </c>
      <c r="K11">
        <v>-7.9409938217204736</v>
      </c>
    </row>
    <row r="12" spans="1:11" x14ac:dyDescent="0.25">
      <c r="A12" s="2">
        <v>42338</v>
      </c>
      <c r="B12">
        <v>58</v>
      </c>
      <c r="C12">
        <v>0</v>
      </c>
      <c r="D12">
        <v>28.4</v>
      </c>
      <c r="E12">
        <v>146.69999999999999</v>
      </c>
      <c r="F12">
        <v>0.13400000000000001</v>
      </c>
      <c r="G12">
        <v>0.2</v>
      </c>
      <c r="H12">
        <v>0</v>
      </c>
      <c r="I12">
        <v>114.2776171715756</v>
      </c>
      <c r="J12">
        <v>29.966471326669421</v>
      </c>
      <c r="K12">
        <v>95.384067691479842</v>
      </c>
    </row>
    <row r="13" spans="1:11" x14ac:dyDescent="0.25">
      <c r="A13" s="2">
        <v>42369</v>
      </c>
      <c r="B13">
        <v>1112</v>
      </c>
      <c r="C13">
        <v>3</v>
      </c>
      <c r="D13">
        <v>28.5</v>
      </c>
      <c r="E13">
        <v>35.799999999999997</v>
      </c>
      <c r="F13">
        <v>0</v>
      </c>
      <c r="G13">
        <v>0</v>
      </c>
      <c r="H13">
        <v>2.6978417266187052E-3</v>
      </c>
      <c r="I13">
        <v>870.14585151074812</v>
      </c>
      <c r="J13">
        <v>846.47364538738464</v>
      </c>
      <c r="K13">
        <v>778.78636171162702</v>
      </c>
    </row>
    <row r="14" spans="1:11" x14ac:dyDescent="0.25">
      <c r="A14" s="2">
        <v>42400</v>
      </c>
      <c r="B14">
        <v>56</v>
      </c>
      <c r="C14">
        <v>0</v>
      </c>
      <c r="D14">
        <v>29</v>
      </c>
      <c r="E14">
        <v>2.8</v>
      </c>
      <c r="F14">
        <v>9.6000000000000002E-2</v>
      </c>
      <c r="G14">
        <v>8.199999999999999E-2</v>
      </c>
      <c r="H14">
        <v>0</v>
      </c>
      <c r="I14">
        <v>-365.91348704150158</v>
      </c>
      <c r="J14">
        <v>-787.07927976087262</v>
      </c>
      <c r="K14">
        <v>575.27282901792944</v>
      </c>
    </row>
    <row r="15" spans="1:11" x14ac:dyDescent="0.25">
      <c r="A15" s="2">
        <v>42429</v>
      </c>
      <c r="B15">
        <v>119</v>
      </c>
      <c r="C15">
        <v>1</v>
      </c>
      <c r="D15">
        <v>29.1</v>
      </c>
      <c r="E15">
        <v>31.5</v>
      </c>
      <c r="F15">
        <v>0.06</v>
      </c>
      <c r="G15">
        <v>0</v>
      </c>
      <c r="H15">
        <v>8.4033613445378148E-3</v>
      </c>
      <c r="I15">
        <v>64.515137296525893</v>
      </c>
      <c r="J15">
        <v>27.380691620446179</v>
      </c>
      <c r="K15">
        <v>-26.484135580117741</v>
      </c>
    </row>
    <row r="16" spans="1:11" x14ac:dyDescent="0.25">
      <c r="A16" s="2">
        <v>42460</v>
      </c>
      <c r="B16">
        <v>226</v>
      </c>
      <c r="C16">
        <v>1</v>
      </c>
      <c r="D16">
        <v>29.8</v>
      </c>
      <c r="E16">
        <v>15.6</v>
      </c>
      <c r="F16">
        <v>8.7499999999999994E-2</v>
      </c>
      <c r="G16">
        <v>0</v>
      </c>
      <c r="H16">
        <v>4.4247787610619468E-3</v>
      </c>
      <c r="I16">
        <v>288.78411156635218</v>
      </c>
      <c r="J16">
        <v>221.94011943880949</v>
      </c>
      <c r="K16">
        <v>331.2615239305913</v>
      </c>
    </row>
    <row r="17" spans="1:11" x14ac:dyDescent="0.25">
      <c r="A17" s="2">
        <v>42490</v>
      </c>
      <c r="B17">
        <v>107</v>
      </c>
      <c r="C17">
        <v>7</v>
      </c>
      <c r="D17">
        <v>29.8</v>
      </c>
      <c r="E17">
        <v>92.9</v>
      </c>
      <c r="F17">
        <v>0</v>
      </c>
      <c r="G17">
        <v>0</v>
      </c>
      <c r="H17">
        <v>6.5420560747663545E-2</v>
      </c>
      <c r="I17">
        <v>582.82642813370387</v>
      </c>
      <c r="J17">
        <v>356.8481941216358</v>
      </c>
      <c r="K17">
        <v>75.768791756964632</v>
      </c>
    </row>
    <row r="18" spans="1:11" x14ac:dyDescent="0.25">
      <c r="A18" s="2">
        <v>42521</v>
      </c>
      <c r="B18">
        <v>148.75</v>
      </c>
      <c r="C18">
        <v>5</v>
      </c>
      <c r="D18">
        <v>28.9</v>
      </c>
      <c r="E18">
        <v>205.5</v>
      </c>
      <c r="F18">
        <v>0.05</v>
      </c>
      <c r="G18">
        <v>0.14199999999999999</v>
      </c>
      <c r="H18">
        <v>3.3613445378151259E-2</v>
      </c>
      <c r="I18">
        <v>118.7871641568323</v>
      </c>
      <c r="J18">
        <v>137.37478504496289</v>
      </c>
      <c r="K18">
        <v>116.4824625118944</v>
      </c>
    </row>
    <row r="19" spans="1:11" x14ac:dyDescent="0.25">
      <c r="A19" s="2">
        <v>42551</v>
      </c>
      <c r="B19">
        <v>326</v>
      </c>
      <c r="C19">
        <v>16</v>
      </c>
      <c r="D19">
        <v>28</v>
      </c>
      <c r="E19">
        <v>265.39999999999998</v>
      </c>
      <c r="F19">
        <v>0</v>
      </c>
      <c r="G19">
        <v>0</v>
      </c>
      <c r="H19">
        <v>4.9079754601227002E-2</v>
      </c>
      <c r="I19">
        <v>356.1807087293538</v>
      </c>
      <c r="J19">
        <v>361.04832426166507</v>
      </c>
      <c r="K19">
        <v>465.73009294117509</v>
      </c>
    </row>
    <row r="20" spans="1:11" x14ac:dyDescent="0.25">
      <c r="A20" s="2">
        <v>42582</v>
      </c>
      <c r="B20">
        <v>494</v>
      </c>
      <c r="C20">
        <v>4</v>
      </c>
      <c r="D20">
        <v>28.3</v>
      </c>
      <c r="E20">
        <v>233.7</v>
      </c>
      <c r="F20">
        <v>0.154</v>
      </c>
      <c r="G20">
        <v>0</v>
      </c>
      <c r="H20">
        <v>8.0971659919028341E-3</v>
      </c>
      <c r="I20">
        <v>462.2891879989923</v>
      </c>
      <c r="J20">
        <v>422.19138260581383</v>
      </c>
      <c r="K20">
        <v>-5.3527538271686268</v>
      </c>
    </row>
    <row r="21" spans="1:11" x14ac:dyDescent="0.25">
      <c r="A21" s="2">
        <v>42613</v>
      </c>
      <c r="B21">
        <v>217</v>
      </c>
      <c r="C21">
        <v>1</v>
      </c>
      <c r="D21">
        <v>28</v>
      </c>
      <c r="E21">
        <v>288.3</v>
      </c>
      <c r="F21">
        <v>3.2500000000000001E-2</v>
      </c>
      <c r="G21">
        <v>0</v>
      </c>
      <c r="H21">
        <v>4.608294930875576E-3</v>
      </c>
      <c r="I21">
        <v>-155.75834398700829</v>
      </c>
      <c r="J21">
        <v>-40.346292451217813</v>
      </c>
      <c r="K21">
        <v>-196.04043928505021</v>
      </c>
    </row>
    <row r="22" spans="1:11" x14ac:dyDescent="0.25">
      <c r="A22" s="2">
        <v>42643</v>
      </c>
      <c r="B22">
        <v>527</v>
      </c>
      <c r="C22">
        <v>1</v>
      </c>
      <c r="D22">
        <v>28</v>
      </c>
      <c r="E22">
        <v>257.3</v>
      </c>
      <c r="F22">
        <v>0.05</v>
      </c>
      <c r="G22">
        <v>5.7500000000000002E-2</v>
      </c>
      <c r="H22">
        <v>1.89753320683112E-3</v>
      </c>
      <c r="I22">
        <v>113.2017970298624</v>
      </c>
      <c r="J22">
        <v>175.34079714814479</v>
      </c>
      <c r="K22">
        <v>153.35809519268599</v>
      </c>
    </row>
    <row r="23" spans="1:11" x14ac:dyDescent="0.25">
      <c r="A23" s="2">
        <v>42674</v>
      </c>
      <c r="B23">
        <v>346</v>
      </c>
      <c r="C23">
        <v>3</v>
      </c>
      <c r="D23">
        <v>28.1</v>
      </c>
      <c r="E23">
        <v>331.5</v>
      </c>
      <c r="F23">
        <v>0</v>
      </c>
      <c r="G23">
        <v>0</v>
      </c>
      <c r="H23">
        <v>8.670520231213872E-3</v>
      </c>
      <c r="I23">
        <v>-596.29769792048387</v>
      </c>
      <c r="J23">
        <v>-688.33194165391308</v>
      </c>
      <c r="K23">
        <v>241.7382958970507</v>
      </c>
    </row>
    <row r="24" spans="1:11" x14ac:dyDescent="0.25">
      <c r="A24" s="2">
        <v>42704</v>
      </c>
      <c r="B24">
        <v>225</v>
      </c>
      <c r="C24">
        <v>3</v>
      </c>
      <c r="D24">
        <v>28.2</v>
      </c>
      <c r="E24">
        <v>184.9</v>
      </c>
      <c r="F24">
        <v>0</v>
      </c>
      <c r="G24">
        <v>0</v>
      </c>
      <c r="H24">
        <v>1.3333333333333331E-2</v>
      </c>
      <c r="I24">
        <v>551.9703789729914</v>
      </c>
      <c r="J24">
        <v>586.35839296009885</v>
      </c>
      <c r="K24">
        <v>699.69815444743347</v>
      </c>
    </row>
    <row r="25" spans="1:11" x14ac:dyDescent="0.25">
      <c r="A25" s="2">
        <v>42735</v>
      </c>
      <c r="B25">
        <v>176.875</v>
      </c>
      <c r="C25">
        <v>1.875</v>
      </c>
      <c r="D25">
        <v>28.2</v>
      </c>
      <c r="E25">
        <v>68.5</v>
      </c>
      <c r="F25">
        <v>0.16250000000000001</v>
      </c>
      <c r="G25">
        <v>0</v>
      </c>
      <c r="H25">
        <v>1.0600706713780919E-2</v>
      </c>
      <c r="I25">
        <v>1027.4028121851679</v>
      </c>
      <c r="J25">
        <v>1150.9613774508359</v>
      </c>
      <c r="K25">
        <v>1280.750436773197</v>
      </c>
    </row>
    <row r="26" spans="1:11" x14ac:dyDescent="0.25">
      <c r="A26" s="2">
        <v>42766</v>
      </c>
      <c r="B26">
        <v>140</v>
      </c>
      <c r="C26">
        <v>2</v>
      </c>
      <c r="D26">
        <v>27.7</v>
      </c>
      <c r="E26">
        <v>118.5</v>
      </c>
      <c r="F26">
        <v>0</v>
      </c>
      <c r="G26">
        <v>0.13600000000000001</v>
      </c>
      <c r="H26">
        <v>1.428571428571429E-2</v>
      </c>
      <c r="I26">
        <v>207.10966548604469</v>
      </c>
      <c r="J26">
        <v>274.10040252491541</v>
      </c>
      <c r="K26">
        <v>513.686119109988</v>
      </c>
    </row>
    <row r="27" spans="1:11" x14ac:dyDescent="0.25">
      <c r="A27" s="2">
        <v>42794</v>
      </c>
      <c r="B27">
        <v>134</v>
      </c>
      <c r="C27">
        <v>1</v>
      </c>
      <c r="D27">
        <v>28.2</v>
      </c>
      <c r="E27">
        <v>105.1</v>
      </c>
      <c r="F27">
        <v>8.2500000000000004E-2</v>
      </c>
      <c r="G27">
        <v>0</v>
      </c>
      <c r="H27">
        <v>7.462686567164179E-3</v>
      </c>
      <c r="I27">
        <v>354.98195672261102</v>
      </c>
      <c r="J27">
        <v>364.56024268827872</v>
      </c>
      <c r="K27">
        <v>259.14519307832461</v>
      </c>
    </row>
    <row r="28" spans="1:11" x14ac:dyDescent="0.25">
      <c r="A28" s="2">
        <v>42825</v>
      </c>
      <c r="B28">
        <v>185</v>
      </c>
      <c r="C28">
        <v>0</v>
      </c>
      <c r="D28">
        <v>28.4</v>
      </c>
      <c r="E28">
        <v>221.2</v>
      </c>
      <c r="F28">
        <v>0.08</v>
      </c>
      <c r="G28">
        <v>0</v>
      </c>
      <c r="H28">
        <v>0</v>
      </c>
      <c r="I28">
        <v>114.3019247908295</v>
      </c>
      <c r="J28">
        <v>189.57163021175859</v>
      </c>
      <c r="K28">
        <v>-31.826569032514548</v>
      </c>
    </row>
    <row r="29" spans="1:11" x14ac:dyDescent="0.25">
      <c r="A29" s="2">
        <v>42855</v>
      </c>
      <c r="B29">
        <v>185</v>
      </c>
      <c r="C29">
        <v>4</v>
      </c>
      <c r="D29">
        <v>29.1</v>
      </c>
      <c r="E29">
        <v>97.2</v>
      </c>
      <c r="F29">
        <v>6.4000000000000001E-2</v>
      </c>
      <c r="G29">
        <v>0</v>
      </c>
      <c r="H29">
        <v>2.1621621621621619E-2</v>
      </c>
      <c r="I29">
        <v>206.64517458658739</v>
      </c>
      <c r="J29">
        <v>259.62774345416727</v>
      </c>
      <c r="K29">
        <v>122.90977680070969</v>
      </c>
    </row>
    <row r="30" spans="1:11" x14ac:dyDescent="0.25">
      <c r="A30" s="2">
        <v>42886</v>
      </c>
      <c r="B30">
        <v>170</v>
      </c>
      <c r="C30">
        <v>0</v>
      </c>
      <c r="D30">
        <v>29</v>
      </c>
      <c r="E30">
        <v>202.3</v>
      </c>
      <c r="F30">
        <v>9.2499999999999999E-2</v>
      </c>
      <c r="G30">
        <v>0</v>
      </c>
      <c r="H30">
        <v>0</v>
      </c>
      <c r="I30">
        <v>394.36800105500163</v>
      </c>
      <c r="J30">
        <v>639.5950040319525</v>
      </c>
      <c r="K30">
        <v>311.12795104953602</v>
      </c>
    </row>
    <row r="31" spans="1:11" x14ac:dyDescent="0.25">
      <c r="A31" s="2">
        <v>42916</v>
      </c>
      <c r="B31">
        <v>76</v>
      </c>
      <c r="C31">
        <v>1</v>
      </c>
      <c r="D31">
        <v>28.3</v>
      </c>
      <c r="E31">
        <v>225</v>
      </c>
      <c r="F31">
        <v>0</v>
      </c>
      <c r="G31">
        <v>0</v>
      </c>
      <c r="H31">
        <v>1.3157894736842099E-2</v>
      </c>
      <c r="I31">
        <v>311.34173488912683</v>
      </c>
      <c r="J31">
        <v>233.77248146386799</v>
      </c>
      <c r="K31">
        <v>225.8514853508122</v>
      </c>
    </row>
    <row r="32" spans="1:11" x14ac:dyDescent="0.25">
      <c r="A32" s="2">
        <v>42947</v>
      </c>
      <c r="B32">
        <v>193</v>
      </c>
      <c r="C32">
        <v>2</v>
      </c>
      <c r="D32">
        <v>27.9</v>
      </c>
      <c r="E32">
        <v>271</v>
      </c>
      <c r="F32">
        <v>0</v>
      </c>
      <c r="G32">
        <v>0</v>
      </c>
      <c r="H32">
        <v>1.036269430051814E-2</v>
      </c>
      <c r="I32">
        <v>125.6462698912915</v>
      </c>
      <c r="J32">
        <v>122.73008855549639</v>
      </c>
      <c r="K32">
        <v>30.128375955600589</v>
      </c>
    </row>
    <row r="33" spans="1:11" x14ac:dyDescent="0.25">
      <c r="A33" s="2">
        <v>42978</v>
      </c>
      <c r="B33">
        <v>179</v>
      </c>
      <c r="C33">
        <v>5</v>
      </c>
      <c r="D33">
        <v>28.1</v>
      </c>
      <c r="E33">
        <v>123.2</v>
      </c>
      <c r="F33">
        <v>0</v>
      </c>
      <c r="G33">
        <v>0</v>
      </c>
      <c r="H33">
        <v>2.793296089385475E-2</v>
      </c>
      <c r="I33">
        <v>245.4497676162928</v>
      </c>
      <c r="J33">
        <v>218.96524036409201</v>
      </c>
      <c r="K33">
        <v>217.40343041616441</v>
      </c>
    </row>
    <row r="34" spans="1:11" x14ac:dyDescent="0.25">
      <c r="A34" s="2">
        <v>43008</v>
      </c>
      <c r="B34">
        <v>206</v>
      </c>
      <c r="C34">
        <v>4</v>
      </c>
      <c r="D34">
        <v>28.1</v>
      </c>
      <c r="E34">
        <v>192.6</v>
      </c>
      <c r="F34">
        <v>0.16500000000000001</v>
      </c>
      <c r="G34">
        <v>0.19</v>
      </c>
      <c r="H34">
        <v>1.9417475728155342E-2</v>
      </c>
      <c r="I34">
        <v>723.68142893370134</v>
      </c>
      <c r="J34">
        <v>671.88797744337842</v>
      </c>
      <c r="K34">
        <v>586.03616167477401</v>
      </c>
    </row>
    <row r="35" spans="1:11" x14ac:dyDescent="0.25">
      <c r="A35" s="2">
        <v>43039</v>
      </c>
      <c r="B35">
        <v>194</v>
      </c>
      <c r="C35">
        <v>2</v>
      </c>
      <c r="D35">
        <v>27.8</v>
      </c>
      <c r="E35">
        <v>386.3</v>
      </c>
      <c r="F35">
        <v>0.15</v>
      </c>
      <c r="G35">
        <v>0</v>
      </c>
      <c r="H35">
        <v>1.030927835051546E-2</v>
      </c>
      <c r="I35">
        <v>1005.05510879905</v>
      </c>
      <c r="J35">
        <v>1023.299676683914</v>
      </c>
      <c r="K35">
        <v>1071.9726744335219</v>
      </c>
    </row>
    <row r="36" spans="1:11" x14ac:dyDescent="0.25">
      <c r="A36" s="2">
        <v>43069</v>
      </c>
      <c r="B36">
        <v>203</v>
      </c>
      <c r="C36">
        <v>0</v>
      </c>
      <c r="D36">
        <v>28.7</v>
      </c>
      <c r="E36">
        <v>55.2</v>
      </c>
      <c r="F36">
        <v>0</v>
      </c>
      <c r="G36">
        <v>0</v>
      </c>
      <c r="H36">
        <v>0</v>
      </c>
      <c r="I36">
        <v>300.57301529896131</v>
      </c>
      <c r="J36">
        <v>228.99557283893009</v>
      </c>
      <c r="K36">
        <v>29.357187283630701</v>
      </c>
    </row>
    <row r="37" spans="1:11" x14ac:dyDescent="0.25">
      <c r="A37" s="2">
        <v>43100</v>
      </c>
      <c r="B37">
        <v>202.5</v>
      </c>
      <c r="C37">
        <v>1.25</v>
      </c>
      <c r="D37">
        <v>28.2</v>
      </c>
      <c r="E37">
        <v>202</v>
      </c>
      <c r="F37">
        <v>0.106</v>
      </c>
      <c r="G37">
        <v>0.13800000000000001</v>
      </c>
      <c r="H37">
        <v>6.1728395061728392E-3</v>
      </c>
      <c r="I37">
        <v>281.62442694087503</v>
      </c>
      <c r="J37">
        <v>252.99986504407681</v>
      </c>
      <c r="K37">
        <v>372.80678438727131</v>
      </c>
    </row>
    <row r="38" spans="1:11" x14ac:dyDescent="0.25">
      <c r="A38" s="2">
        <v>43131</v>
      </c>
      <c r="B38">
        <v>92</v>
      </c>
      <c r="C38">
        <v>0</v>
      </c>
      <c r="D38">
        <v>28.1</v>
      </c>
      <c r="E38">
        <v>77.7</v>
      </c>
      <c r="F38">
        <v>0.14749999999999999</v>
      </c>
      <c r="G38">
        <v>0.1125</v>
      </c>
      <c r="H38">
        <v>0</v>
      </c>
      <c r="I38">
        <v>-1170.184289170696</v>
      </c>
      <c r="J38">
        <v>-925.47856845228898</v>
      </c>
      <c r="K38">
        <v>664.65996537924786</v>
      </c>
    </row>
    <row r="39" spans="1:11" x14ac:dyDescent="0.25">
      <c r="A39" s="2">
        <v>43159</v>
      </c>
      <c r="B39">
        <v>54</v>
      </c>
      <c r="C39">
        <v>1</v>
      </c>
      <c r="D39">
        <v>28.7</v>
      </c>
      <c r="E39">
        <v>79.3</v>
      </c>
      <c r="F39">
        <v>0.05</v>
      </c>
      <c r="G39">
        <v>0.12</v>
      </c>
      <c r="H39">
        <v>1.8518518518518521E-2</v>
      </c>
      <c r="I39">
        <v>1225.8201020967069</v>
      </c>
      <c r="J39">
        <v>1088.1383678717721</v>
      </c>
      <c r="K39">
        <v>584.68343137540683</v>
      </c>
    </row>
    <row r="40" spans="1:11" x14ac:dyDescent="0.25">
      <c r="A40" s="2">
        <v>43190</v>
      </c>
      <c r="B40">
        <v>444</v>
      </c>
      <c r="C40">
        <v>4</v>
      </c>
      <c r="D40">
        <v>29.5</v>
      </c>
      <c r="E40">
        <v>53.2</v>
      </c>
      <c r="F40">
        <v>0.14249999999999999</v>
      </c>
      <c r="G40">
        <v>0</v>
      </c>
      <c r="H40">
        <v>9.0090090090090089E-3</v>
      </c>
      <c r="I40">
        <v>148.11095448231961</v>
      </c>
      <c r="J40">
        <v>166.37625929053371</v>
      </c>
      <c r="K40">
        <v>-56.378636681770317</v>
      </c>
    </row>
    <row r="41" spans="1:11" x14ac:dyDescent="0.25">
      <c r="A41" s="2">
        <v>43220</v>
      </c>
      <c r="B41">
        <v>135</v>
      </c>
      <c r="C41">
        <v>1</v>
      </c>
      <c r="D41">
        <v>29.4</v>
      </c>
      <c r="E41">
        <v>124.7</v>
      </c>
      <c r="F41">
        <v>0.152</v>
      </c>
      <c r="G41">
        <v>0.09</v>
      </c>
      <c r="H41">
        <v>7.4074074074074077E-3</v>
      </c>
      <c r="I41">
        <v>-243.61616033830751</v>
      </c>
      <c r="J41">
        <v>-405.80891204857829</v>
      </c>
      <c r="K41">
        <v>24.830039410212919</v>
      </c>
    </row>
    <row r="42" spans="1:11" x14ac:dyDescent="0.25">
      <c r="A42" s="2">
        <v>43251</v>
      </c>
      <c r="B42">
        <v>222</v>
      </c>
      <c r="C42">
        <v>0</v>
      </c>
      <c r="D42">
        <v>29.5</v>
      </c>
      <c r="E42">
        <v>227.3</v>
      </c>
      <c r="F42">
        <v>0.09</v>
      </c>
      <c r="G42">
        <v>0</v>
      </c>
      <c r="H42">
        <v>0</v>
      </c>
      <c r="I42">
        <v>580.25144233209573</v>
      </c>
      <c r="J42">
        <v>827.51408928977185</v>
      </c>
      <c r="K42">
        <v>386.85354210538293</v>
      </c>
    </row>
    <row r="43" spans="1:11" x14ac:dyDescent="0.25">
      <c r="A43" s="2">
        <v>43281</v>
      </c>
      <c r="B43">
        <v>202</v>
      </c>
      <c r="C43">
        <v>2</v>
      </c>
      <c r="D43">
        <v>28.4</v>
      </c>
      <c r="E43">
        <v>196.8</v>
      </c>
      <c r="F43">
        <v>0.08</v>
      </c>
      <c r="G43">
        <v>0.09</v>
      </c>
      <c r="H43">
        <v>9.9009900990099011E-3</v>
      </c>
      <c r="I43">
        <v>449.4837104327774</v>
      </c>
      <c r="J43">
        <v>174.73325248082929</v>
      </c>
      <c r="K43">
        <v>72.10216164154518</v>
      </c>
    </row>
    <row r="44" spans="1:11" x14ac:dyDescent="0.25">
      <c r="A44" s="2">
        <v>43312</v>
      </c>
      <c r="B44">
        <v>253.4375</v>
      </c>
      <c r="C44">
        <v>6.25</v>
      </c>
      <c r="D44">
        <v>27.8</v>
      </c>
      <c r="E44">
        <v>285.10000000000002</v>
      </c>
      <c r="F44">
        <v>0.114</v>
      </c>
      <c r="G44">
        <v>0.13200000000000001</v>
      </c>
      <c r="H44">
        <v>2.4660912453760789E-2</v>
      </c>
      <c r="I44">
        <v>-745.6628049962859</v>
      </c>
      <c r="J44">
        <v>-465.11686662934278</v>
      </c>
      <c r="K44">
        <v>-198.49671469344941</v>
      </c>
    </row>
    <row r="45" spans="1:11" x14ac:dyDescent="0.25">
      <c r="A45" s="2">
        <v>43343</v>
      </c>
      <c r="B45">
        <v>535</v>
      </c>
      <c r="C45">
        <v>4</v>
      </c>
      <c r="D45">
        <v>27.7</v>
      </c>
      <c r="E45">
        <v>270.60000000000002</v>
      </c>
      <c r="F45">
        <v>0.17749999999999999</v>
      </c>
      <c r="G45">
        <v>8.7499999999999994E-2</v>
      </c>
      <c r="H45">
        <v>7.4766355140186919E-3</v>
      </c>
      <c r="I45">
        <v>1939.3543842765289</v>
      </c>
      <c r="J45">
        <v>1780.5079387166629</v>
      </c>
      <c r="K45">
        <v>1240.9457204852049</v>
      </c>
    </row>
    <row r="46" spans="1:11" x14ac:dyDescent="0.25">
      <c r="A46" s="2">
        <v>43373</v>
      </c>
      <c r="B46">
        <v>311.25</v>
      </c>
      <c r="C46">
        <v>3.75</v>
      </c>
      <c r="D46">
        <v>27.6</v>
      </c>
      <c r="E46">
        <v>215.2</v>
      </c>
      <c r="F46">
        <v>5.5999999999999987E-2</v>
      </c>
      <c r="G46">
        <v>6.6000000000000003E-2</v>
      </c>
      <c r="H46">
        <v>1.204819277108434E-2</v>
      </c>
      <c r="I46">
        <v>-254.93054702726801</v>
      </c>
      <c r="J46">
        <v>15.841404142721951</v>
      </c>
      <c r="K46">
        <v>682.77382230237674</v>
      </c>
    </row>
    <row r="47" spans="1:11" x14ac:dyDescent="0.25">
      <c r="A47" s="2">
        <v>43404</v>
      </c>
      <c r="B47">
        <v>337.5</v>
      </c>
      <c r="C47">
        <v>2.083333333333333</v>
      </c>
      <c r="D47">
        <v>28.7</v>
      </c>
      <c r="E47">
        <v>205.1</v>
      </c>
      <c r="F47">
        <v>0.17499999999999999</v>
      </c>
      <c r="G47">
        <v>7.7499999999999999E-2</v>
      </c>
      <c r="H47">
        <v>6.17283950617284E-3</v>
      </c>
      <c r="I47">
        <v>-1573.5866028264149</v>
      </c>
      <c r="J47">
        <v>-1268.7331339013081</v>
      </c>
      <c r="K47">
        <v>-766.78706053241888</v>
      </c>
    </row>
    <row r="48" spans="1:11" x14ac:dyDescent="0.25">
      <c r="A48" s="2">
        <v>43434</v>
      </c>
      <c r="B48">
        <v>176</v>
      </c>
      <c r="C48">
        <v>4</v>
      </c>
      <c r="D48">
        <v>29</v>
      </c>
      <c r="E48">
        <v>110.4</v>
      </c>
      <c r="F48">
        <v>6.7500000000000004E-2</v>
      </c>
      <c r="G48">
        <v>8.2500000000000004E-2</v>
      </c>
      <c r="H48">
        <v>2.2727272727272731E-2</v>
      </c>
      <c r="I48">
        <v>945.21043517652288</v>
      </c>
      <c r="J48">
        <v>608.19022213527523</v>
      </c>
      <c r="K48">
        <v>873.99925514063386</v>
      </c>
    </row>
    <row r="49" spans="1:11" x14ac:dyDescent="0.25">
      <c r="A49" s="2">
        <v>43465</v>
      </c>
      <c r="B49">
        <v>244</v>
      </c>
      <c r="C49">
        <v>2</v>
      </c>
      <c r="D49">
        <v>28.6</v>
      </c>
      <c r="E49">
        <v>81.8</v>
      </c>
      <c r="F49">
        <v>3.7999999999999999E-2</v>
      </c>
      <c r="G49">
        <v>5.8000000000000003E-2</v>
      </c>
      <c r="H49">
        <v>8.1967213114754103E-3</v>
      </c>
      <c r="I49">
        <v>1838.3951452513411</v>
      </c>
      <c r="J49">
        <v>1833.228237802901</v>
      </c>
      <c r="K49">
        <v>1487.80394760832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2" sqref="C2"/>
    </sheetView>
  </sheetViews>
  <sheetFormatPr defaultRowHeight="15" x14ac:dyDescent="0.25"/>
  <sheetData>
    <row r="1" spans="1:13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5">
      <c r="A2" s="1">
        <v>1</v>
      </c>
      <c r="B2">
        <v>15</v>
      </c>
      <c r="C2" t="s">
        <v>23</v>
      </c>
      <c r="D2" t="s">
        <v>26</v>
      </c>
      <c r="E2">
        <v>0.46666666666666667</v>
      </c>
      <c r="F2">
        <v>0.75709839651639599</v>
      </c>
      <c r="G2">
        <v>0.54277345226615714</v>
      </c>
      <c r="H2">
        <v>0.28819778447400379</v>
      </c>
      <c r="I2">
        <v>0.75246997030332718</v>
      </c>
      <c r="J2">
        <v>0.46663089834456822</v>
      </c>
      <c r="K2">
        <v>4.8412205358915168</v>
      </c>
      <c r="L2">
        <v>35.114325608455921</v>
      </c>
      <c r="M2">
        <v>5.9257341830743577</v>
      </c>
    </row>
    <row r="3" spans="1:13" x14ac:dyDescent="0.25">
      <c r="A3" s="1">
        <v>2</v>
      </c>
      <c r="B3">
        <v>14</v>
      </c>
      <c r="C3" t="s">
        <v>24</v>
      </c>
      <c r="D3" t="s">
        <v>27</v>
      </c>
      <c r="E3">
        <v>0.35714285714285721</v>
      </c>
      <c r="F3">
        <v>0.73637804351060498</v>
      </c>
      <c r="G3">
        <v>0.53133874401885328</v>
      </c>
      <c r="H3">
        <v>0.2116213396945624</v>
      </c>
      <c r="I3">
        <v>0.63251579766580934</v>
      </c>
      <c r="J3">
        <v>0.1695820465349081</v>
      </c>
      <c r="K3">
        <v>4.310602704989507</v>
      </c>
      <c r="L3">
        <v>28.880345108804999</v>
      </c>
      <c r="M3">
        <v>5.3740436459713461</v>
      </c>
    </row>
    <row r="4" spans="1:13" x14ac:dyDescent="0.25">
      <c r="A4" s="1">
        <v>3</v>
      </c>
      <c r="B4">
        <v>9</v>
      </c>
      <c r="C4" t="s">
        <v>25</v>
      </c>
      <c r="D4" t="s">
        <v>28</v>
      </c>
      <c r="E4">
        <v>0.44444444444444442</v>
      </c>
      <c r="F4">
        <v>0.65581388747660907</v>
      </c>
      <c r="G4">
        <v>0.5211323651848474</v>
      </c>
      <c r="H4">
        <v>0.32302998412322181</v>
      </c>
      <c r="I4">
        <v>0.62359370853990859</v>
      </c>
      <c r="J4">
        <v>7.7558145833076519E-2</v>
      </c>
      <c r="K4">
        <v>3.1931045544186198</v>
      </c>
      <c r="L4">
        <v>17.423705418569028</v>
      </c>
      <c r="M4">
        <v>4.1741712253534873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Fct</vt:lpstr>
      <vt:lpstr>Model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CirroLytix</cp:lastModifiedBy>
  <dcterms:created xsi:type="dcterms:W3CDTF">2019-10-25T08:48:54Z</dcterms:created>
  <dcterms:modified xsi:type="dcterms:W3CDTF">2019-10-27T06:50:02Z</dcterms:modified>
</cp:coreProperties>
</file>