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model\datasets\"/>
    </mc:Choice>
  </mc:AlternateContent>
  <bookViews>
    <workbookView xWindow="240" yWindow="15" windowWidth="16095" windowHeight="9660" activeTab="2"/>
  </bookViews>
  <sheets>
    <sheet name="Fct" sheetId="1" r:id="rId1"/>
    <sheet name="Model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47" i="3" l="1"/>
  <c r="Q47" i="3"/>
  <c r="P47" i="3"/>
  <c r="N47" i="3"/>
  <c r="R46" i="3"/>
  <c r="Q46" i="3"/>
  <c r="P46" i="3"/>
  <c r="N46" i="3"/>
  <c r="R45" i="3"/>
  <c r="Q45" i="3"/>
  <c r="P45" i="3"/>
  <c r="N45" i="3"/>
  <c r="R44" i="3"/>
  <c r="Q44" i="3"/>
  <c r="P44" i="3"/>
  <c r="O44" i="3"/>
  <c r="N44" i="3"/>
  <c r="R43" i="3"/>
  <c r="Q43" i="3"/>
  <c r="P43" i="3"/>
  <c r="O43" i="3"/>
  <c r="N43" i="3"/>
  <c r="R42" i="3"/>
  <c r="Q42" i="3"/>
  <c r="P42" i="3"/>
  <c r="O42" i="3"/>
  <c r="N42" i="3"/>
  <c r="R41" i="3"/>
  <c r="Q41" i="3"/>
  <c r="P41" i="3"/>
  <c r="O41" i="3"/>
  <c r="N41" i="3"/>
  <c r="R40" i="3"/>
  <c r="Q40" i="3"/>
  <c r="P40" i="3"/>
  <c r="O40" i="3"/>
  <c r="N40" i="3"/>
  <c r="R39" i="3"/>
  <c r="Q39" i="3"/>
  <c r="P39" i="3"/>
  <c r="O39" i="3"/>
  <c r="N39" i="3"/>
  <c r="R38" i="3"/>
  <c r="Q38" i="3"/>
  <c r="P38" i="3"/>
  <c r="O38" i="3"/>
  <c r="N38" i="3"/>
  <c r="R37" i="3"/>
  <c r="Q37" i="3"/>
  <c r="P37" i="3"/>
  <c r="O37" i="3"/>
  <c r="N37" i="3"/>
  <c r="R36" i="3"/>
  <c r="Q36" i="3"/>
  <c r="P36" i="3"/>
  <c r="O36" i="3"/>
  <c r="N36" i="3"/>
  <c r="R35" i="3"/>
  <c r="Q35" i="3"/>
  <c r="P35" i="3"/>
  <c r="O35" i="3"/>
  <c r="N35" i="3"/>
  <c r="R34" i="3"/>
  <c r="Q34" i="3"/>
  <c r="P34" i="3"/>
  <c r="O34" i="3"/>
  <c r="N34" i="3"/>
  <c r="R33" i="3"/>
  <c r="Q33" i="3"/>
  <c r="P33" i="3"/>
  <c r="O33" i="3"/>
  <c r="N33" i="3"/>
  <c r="R32" i="3"/>
  <c r="Q32" i="3"/>
  <c r="P32" i="3"/>
  <c r="O32" i="3"/>
  <c r="N32" i="3"/>
  <c r="R31" i="3"/>
  <c r="Q31" i="3"/>
  <c r="P31" i="3"/>
  <c r="O31" i="3"/>
  <c r="N31" i="3"/>
  <c r="R30" i="3"/>
  <c r="Q30" i="3"/>
  <c r="P30" i="3"/>
  <c r="O30" i="3"/>
  <c r="N30" i="3"/>
  <c r="R29" i="3"/>
  <c r="Q29" i="3"/>
  <c r="P29" i="3"/>
  <c r="O29" i="3"/>
  <c r="N29" i="3"/>
  <c r="R28" i="3"/>
  <c r="Q28" i="3"/>
  <c r="P28" i="3"/>
  <c r="O28" i="3"/>
  <c r="N28" i="3"/>
  <c r="R27" i="3"/>
  <c r="Q27" i="3"/>
  <c r="P27" i="3"/>
  <c r="O27" i="3"/>
  <c r="N27" i="3"/>
  <c r="R26" i="3"/>
  <c r="Q26" i="3"/>
  <c r="P26" i="3"/>
  <c r="O26" i="3"/>
  <c r="N26" i="3"/>
  <c r="R25" i="3"/>
  <c r="Q25" i="3"/>
  <c r="P25" i="3"/>
  <c r="O25" i="3"/>
  <c r="N25" i="3"/>
  <c r="R24" i="3"/>
  <c r="Q24" i="3"/>
  <c r="P24" i="3"/>
  <c r="O24" i="3"/>
  <c r="N24" i="3"/>
  <c r="R23" i="3"/>
  <c r="Q23" i="3"/>
  <c r="P23" i="3"/>
  <c r="O23" i="3"/>
  <c r="N23" i="3"/>
  <c r="R22" i="3"/>
  <c r="Q22" i="3"/>
  <c r="P22" i="3"/>
  <c r="O22" i="3"/>
  <c r="N22" i="3"/>
  <c r="R21" i="3"/>
  <c r="Q21" i="3"/>
  <c r="P21" i="3"/>
  <c r="O21" i="3"/>
  <c r="N21" i="3"/>
  <c r="R20" i="3"/>
  <c r="Q20" i="3"/>
  <c r="P20" i="3"/>
  <c r="O20" i="3"/>
  <c r="N20" i="3"/>
  <c r="R19" i="3"/>
  <c r="Q19" i="3"/>
  <c r="P19" i="3"/>
  <c r="O19" i="3"/>
  <c r="N19" i="3"/>
  <c r="R18" i="3"/>
  <c r="Q18" i="3"/>
  <c r="P18" i="3"/>
  <c r="O18" i="3"/>
  <c r="N18" i="3"/>
  <c r="R17" i="3"/>
  <c r="Q17" i="3"/>
  <c r="P17" i="3"/>
  <c r="O17" i="3"/>
  <c r="N17" i="3"/>
  <c r="R16" i="3"/>
  <c r="Q16" i="3"/>
  <c r="P16" i="3"/>
  <c r="O16" i="3"/>
  <c r="N16" i="3"/>
  <c r="R15" i="3"/>
  <c r="Q15" i="3"/>
  <c r="P15" i="3"/>
  <c r="O15" i="3"/>
  <c r="N15" i="3"/>
  <c r="R14" i="3"/>
  <c r="Q14" i="3"/>
  <c r="P14" i="3"/>
  <c r="O14" i="3"/>
  <c r="N14" i="3"/>
  <c r="R13" i="3"/>
  <c r="Q13" i="3"/>
  <c r="P13" i="3"/>
  <c r="O13" i="3"/>
  <c r="N13" i="3"/>
  <c r="R12" i="3"/>
  <c r="Q12" i="3"/>
  <c r="P12" i="3"/>
  <c r="O12" i="3"/>
  <c r="N12" i="3"/>
  <c r="R11" i="3"/>
  <c r="Q11" i="3"/>
  <c r="P11" i="3"/>
  <c r="O11" i="3"/>
  <c r="N11" i="3"/>
  <c r="R10" i="3"/>
  <c r="Q10" i="3"/>
  <c r="P10" i="3"/>
  <c r="O10" i="3"/>
  <c r="N10" i="3"/>
  <c r="R9" i="3"/>
  <c r="Q9" i="3"/>
  <c r="P9" i="3"/>
  <c r="O9" i="3"/>
  <c r="N9" i="3"/>
  <c r="R8" i="3"/>
  <c r="Q8" i="3"/>
  <c r="P8" i="3"/>
  <c r="O8" i="3"/>
  <c r="N8" i="3"/>
  <c r="R7" i="3"/>
  <c r="Q7" i="3"/>
  <c r="P7" i="3"/>
  <c r="O7" i="3"/>
  <c r="N7" i="3"/>
  <c r="R6" i="3"/>
  <c r="Q6" i="3"/>
  <c r="P6" i="3"/>
  <c r="O6" i="3"/>
  <c r="N6" i="3"/>
  <c r="R5" i="3"/>
  <c r="Q5" i="3"/>
  <c r="P5" i="3"/>
  <c r="O5" i="3"/>
  <c r="N5" i="3"/>
  <c r="R4" i="3"/>
  <c r="Q4" i="3"/>
  <c r="P4" i="3"/>
  <c r="O4" i="3"/>
  <c r="N4" i="3"/>
  <c r="R3" i="1" l="1"/>
  <c r="Q3" i="1"/>
  <c r="P3" i="1"/>
  <c r="R2" i="1"/>
  <c r="Q2" i="1"/>
  <c r="P2" i="1"/>
</calcChain>
</file>

<file path=xl/sharedStrings.xml><?xml version="1.0" encoding="utf-8"?>
<sst xmlns="http://schemas.openxmlformats.org/spreadsheetml/2006/main" count="126" uniqueCount="38">
  <si>
    <t>MTD_Cases</t>
  </si>
  <si>
    <t>MTD_Deaths</t>
  </si>
  <si>
    <t>Reg_Ave_Temp_NCR</t>
  </si>
  <si>
    <t>Reg_Ave_Rainfall_NCR</t>
  </si>
  <si>
    <t>GTrend_Dengue</t>
  </si>
  <si>
    <t>GTrend_Dengue_Fever</t>
  </si>
  <si>
    <t>GTrend_Dengue_Cure</t>
  </si>
  <si>
    <t>GTrend_Dengue_Med</t>
  </si>
  <si>
    <t>GTrend_Dengue_Sym</t>
  </si>
  <si>
    <t>Mort_Rate</t>
  </si>
  <si>
    <t>MTD_Cases_Fct_1</t>
  </si>
  <si>
    <t>MTD_Cases_Fct_2</t>
  </si>
  <si>
    <t>MTD_Cases_Fct_3</t>
  </si>
  <si>
    <t>Date</t>
  </si>
  <si>
    <t>num_features</t>
  </si>
  <si>
    <t>features</t>
  </si>
  <si>
    <t>P&gt;|t|</t>
  </si>
  <si>
    <t>pct_sig</t>
  </si>
  <si>
    <t>rsq</t>
  </si>
  <si>
    <t>adj_rsq</t>
  </si>
  <si>
    <t>serial_corr</t>
  </si>
  <si>
    <t>het</t>
  </si>
  <si>
    <t>normality</t>
  </si>
  <si>
    <t>mae</t>
  </si>
  <si>
    <t>mse</t>
  </si>
  <si>
    <t>rmse</t>
  </si>
  <si>
    <t>['Rain_L3', 'm_9', 'Temp_L3', 'm_7', 'm_6']</t>
  </si>
  <si>
    <t>['Rain_L3', 'm_9', 'm_4', 'Temp_L3', 'm_7', 'm_6']</t>
  </si>
  <si>
    <t>['m_6', 'm_9', 'Rain_L3', 'm_7']</t>
  </si>
  <si>
    <t>[0.09941722251201664, 0.016797373478735313, 0.23262169680963887, 2.5815869062106627e-05, 0.09764676357346036]</t>
  </si>
  <si>
    <t>[0.13401448738761496, 0.015850809602492466, 0.42039444813615934, 0.3316152889453101, 6.237950158695405e-05, 0.1319623695961058]</t>
  </si>
  <si>
    <t>[0.2399641268594701, 0.005574859719993332, 0.20825181848463636, 1.2565087752239603e-06]</t>
  </si>
  <si>
    <t>Actual Cases</t>
  </si>
  <si>
    <t>Model 1</t>
  </si>
  <si>
    <t>Model 2</t>
  </si>
  <si>
    <t>Model 3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</si>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</sst>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Fct!$B$1</c:f>
              <c:strCache>
                <c:ptCount val="1"/>
                <c:pt idx="0">
                  <c:v>MTD_Cases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Fct!$B$2:$B$49</c:f>
              <c:numCache>
                <c:formatCode>General</c:formatCode>
                <c:ptCount val="48"/>
                <c:pt idx="0">
                  <c:v>1696</c:v>
                </c:pt>
                <c:pt idx="1">
                  <c:v>320</c:v>
                </c:pt>
                <c:pt idx="2">
                  <c:v>612</c:v>
                </c:pt>
                <c:pt idx="3">
                  <c:v>872</c:v>
                </c:pt>
                <c:pt idx="4">
                  <c:v>308</c:v>
                </c:pt>
                <c:pt idx="5">
                  <c:v>621</c:v>
                </c:pt>
                <c:pt idx="6">
                  <c:v>3270</c:v>
                </c:pt>
                <c:pt idx="7">
                  <c:v>2368</c:v>
                </c:pt>
                <c:pt idx="8">
                  <c:v>5162</c:v>
                </c:pt>
                <c:pt idx="9">
                  <c:v>7923</c:v>
                </c:pt>
                <c:pt idx="10">
                  <c:v>2284</c:v>
                </c:pt>
                <c:pt idx="11">
                  <c:v>2855</c:v>
                </c:pt>
                <c:pt idx="12">
                  <c:v>841</c:v>
                </c:pt>
                <c:pt idx="13">
                  <c:v>638</c:v>
                </c:pt>
                <c:pt idx="14">
                  <c:v>811</c:v>
                </c:pt>
                <c:pt idx="15">
                  <c:v>1343</c:v>
                </c:pt>
                <c:pt idx="16">
                  <c:v>1384.375</c:v>
                </c:pt>
                <c:pt idx="17">
                  <c:v>689</c:v>
                </c:pt>
                <c:pt idx="18">
                  <c:v>1437</c:v>
                </c:pt>
                <c:pt idx="19">
                  <c:v>1323</c:v>
                </c:pt>
                <c:pt idx="20">
                  <c:v>2889</c:v>
                </c:pt>
                <c:pt idx="21">
                  <c:v>2701</c:v>
                </c:pt>
                <c:pt idx="22">
                  <c:v>1914</c:v>
                </c:pt>
                <c:pt idx="23">
                  <c:v>2361</c:v>
                </c:pt>
                <c:pt idx="24">
                  <c:v>1498</c:v>
                </c:pt>
                <c:pt idx="25">
                  <c:v>1088</c:v>
                </c:pt>
                <c:pt idx="26">
                  <c:v>699</c:v>
                </c:pt>
                <c:pt idx="27">
                  <c:v>910</c:v>
                </c:pt>
                <c:pt idx="28">
                  <c:v>511</c:v>
                </c:pt>
                <c:pt idx="29">
                  <c:v>861</c:v>
                </c:pt>
                <c:pt idx="30">
                  <c:v>2497</c:v>
                </c:pt>
                <c:pt idx="31">
                  <c:v>3180</c:v>
                </c:pt>
                <c:pt idx="32">
                  <c:v>5115</c:v>
                </c:pt>
                <c:pt idx="33">
                  <c:v>3306</c:v>
                </c:pt>
                <c:pt idx="34">
                  <c:v>3131</c:v>
                </c:pt>
                <c:pt idx="35">
                  <c:v>3101</c:v>
                </c:pt>
                <c:pt idx="36">
                  <c:v>1573</c:v>
                </c:pt>
                <c:pt idx="37">
                  <c:v>1149</c:v>
                </c:pt>
                <c:pt idx="38">
                  <c:v>2152</c:v>
                </c:pt>
                <c:pt idx="39">
                  <c:v>1026</c:v>
                </c:pt>
                <c:pt idx="40">
                  <c:v>759</c:v>
                </c:pt>
                <c:pt idx="41">
                  <c:v>657.5</c:v>
                </c:pt>
                <c:pt idx="42">
                  <c:v>3084</c:v>
                </c:pt>
                <c:pt idx="43">
                  <c:v>5213</c:v>
                </c:pt>
                <c:pt idx="44">
                  <c:v>3776.25</c:v>
                </c:pt>
                <c:pt idx="45">
                  <c:v>5485.8333333333339</c:v>
                </c:pt>
                <c:pt idx="46">
                  <c:v>3734</c:v>
                </c:pt>
                <c:pt idx="47">
                  <c:v>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0-4612-AB83-633D0345BFCB}"/>
            </c:ext>
          </c:extLst>
        </c:ser>
        <c:ser>
          <c:idx val="1"/>
          <c:order val="1"/>
          <c:tx>
            <c:strRef>
              <c:f>Fct!$L$1</c:f>
              <c:strCache>
                <c:ptCount val="1"/>
                <c:pt idx="0">
                  <c:v>MTD_Cases_Fct_1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Fct!$L$2:$L$49</c:f>
              <c:numCache>
                <c:formatCode>General</c:formatCode>
                <c:ptCount val="48"/>
                <c:pt idx="4">
                  <c:v>747.76012081267868</c:v>
                </c:pt>
                <c:pt idx="5">
                  <c:v>408.3248787205041</c:v>
                </c:pt>
                <c:pt idx="6">
                  <c:v>2324.101347031462</c:v>
                </c:pt>
                <c:pt idx="7">
                  <c:v>2481.5649665001142</c:v>
                </c:pt>
                <c:pt idx="8">
                  <c:v>4447.5462875682751</c:v>
                </c:pt>
                <c:pt idx="9">
                  <c:v>6591.1227091578712</c:v>
                </c:pt>
                <c:pt idx="10">
                  <c:v>7524.8555975891886</c:v>
                </c:pt>
                <c:pt idx="11">
                  <c:v>2708.2367718120022</c:v>
                </c:pt>
                <c:pt idx="12">
                  <c:v>2467.7771627923098</c:v>
                </c:pt>
                <c:pt idx="13">
                  <c:v>809.73435461432211</c:v>
                </c:pt>
                <c:pt idx="14">
                  <c:v>434.61545099205563</c:v>
                </c:pt>
                <c:pt idx="15">
                  <c:v>813.89309326872467</c:v>
                </c:pt>
                <c:pt idx="16">
                  <c:v>627.27640312463006</c:v>
                </c:pt>
                <c:pt idx="17">
                  <c:v>1960.347831692603</c:v>
                </c:pt>
                <c:pt idx="18">
                  <c:v>2256.5054151387239</c:v>
                </c:pt>
                <c:pt idx="19">
                  <c:v>1042.477090596296</c:v>
                </c:pt>
                <c:pt idx="20">
                  <c:v>2749.08008527224</c:v>
                </c:pt>
                <c:pt idx="21">
                  <c:v>3255.6552282628159</c:v>
                </c:pt>
                <c:pt idx="22">
                  <c:v>2934.2316597128029</c:v>
                </c:pt>
                <c:pt idx="23">
                  <c:v>1842.323722532238</c:v>
                </c:pt>
                <c:pt idx="24">
                  <c:v>2385.8539047993581</c:v>
                </c:pt>
                <c:pt idx="25">
                  <c:v>1730.8851203278571</c:v>
                </c:pt>
                <c:pt idx="26">
                  <c:v>1137.493062498786</c:v>
                </c:pt>
                <c:pt idx="27">
                  <c:v>903.38786781824456</c:v>
                </c:pt>
                <c:pt idx="28">
                  <c:v>931.06615150464461</c:v>
                </c:pt>
                <c:pt idx="29">
                  <c:v>744.56790784778605</c:v>
                </c:pt>
                <c:pt idx="30">
                  <c:v>2784.378934043094</c:v>
                </c:pt>
                <c:pt idx="31">
                  <c:v>1979.5836604240319</c:v>
                </c:pt>
                <c:pt idx="32">
                  <c:v>6410.759193632286</c:v>
                </c:pt>
                <c:pt idx="33">
                  <c:v>6170.5064254747331</c:v>
                </c:pt>
                <c:pt idx="34">
                  <c:v>3118.9090573861281</c:v>
                </c:pt>
                <c:pt idx="35">
                  <c:v>3166.5114795033678</c:v>
                </c:pt>
                <c:pt idx="36">
                  <c:v>3573.7609673382108</c:v>
                </c:pt>
                <c:pt idx="37">
                  <c:v>1586.841247509383</c:v>
                </c:pt>
                <c:pt idx="38">
                  <c:v>1454.021922795323</c:v>
                </c:pt>
                <c:pt idx="39">
                  <c:v>2258.925458791814</c:v>
                </c:pt>
                <c:pt idx="40">
                  <c:v>973.15650979293559</c:v>
                </c:pt>
                <c:pt idx="41">
                  <c:v>330.80541533078713</c:v>
                </c:pt>
                <c:pt idx="42">
                  <c:v>2669.5147252204829</c:v>
                </c:pt>
                <c:pt idx="43">
                  <c:v>2268.865532612765</c:v>
                </c:pt>
                <c:pt idx="44">
                  <c:v>9089.7610440084209</c:v>
                </c:pt>
                <c:pt idx="45">
                  <c:v>4357.8463260726112</c:v>
                </c:pt>
                <c:pt idx="46">
                  <c:v>5184.8353828597756</c:v>
                </c:pt>
                <c:pt idx="47">
                  <c:v>3490.083030833192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0-4612-AB83-633D0345BFCB}"/>
            </c:ext>
          </c:extLst>
        </c:ser>
        <c:ser>
          <c:idx val="2"/>
          <c:order val="2"/>
          <c:tx>
            <c:strRef>
              <c:f>Fct!$M$1</c:f>
              <c:strCache>
                <c:ptCount val="1"/>
                <c:pt idx="0">
                  <c:v>MTD_Cases_Fct_2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Fct!$M$2:$M$49</c:f>
              <c:numCache>
                <c:formatCode>General</c:formatCode>
                <c:ptCount val="48"/>
                <c:pt idx="4">
                  <c:v>771.76010921096065</c:v>
                </c:pt>
                <c:pt idx="5">
                  <c:v>408.52121839744638</c:v>
                </c:pt>
                <c:pt idx="6">
                  <c:v>2314.5877908361508</c:v>
                </c:pt>
                <c:pt idx="7">
                  <c:v>2574.680000249577</c:v>
                </c:pt>
                <c:pt idx="8">
                  <c:v>4482.7566972418354</c:v>
                </c:pt>
                <c:pt idx="9">
                  <c:v>6324.8018941785867</c:v>
                </c:pt>
                <c:pt idx="10">
                  <c:v>7599.5580248159467</c:v>
                </c:pt>
                <c:pt idx="11">
                  <c:v>2637.9123569938429</c:v>
                </c:pt>
                <c:pt idx="12">
                  <c:v>2537.2130007722189</c:v>
                </c:pt>
                <c:pt idx="13">
                  <c:v>818.3571340827059</c:v>
                </c:pt>
                <c:pt idx="14">
                  <c:v>433.1012329635322</c:v>
                </c:pt>
                <c:pt idx="15">
                  <c:v>1102.0280317218239</c:v>
                </c:pt>
                <c:pt idx="16">
                  <c:v>669.27179118019012</c:v>
                </c:pt>
                <c:pt idx="17">
                  <c:v>1964.743936295097</c:v>
                </c:pt>
                <c:pt idx="18">
                  <c:v>2261.4409740412279</c:v>
                </c:pt>
                <c:pt idx="19">
                  <c:v>1075.9723895152231</c:v>
                </c:pt>
                <c:pt idx="20">
                  <c:v>2731.3079477334409</c:v>
                </c:pt>
                <c:pt idx="21">
                  <c:v>3186.6471585168711</c:v>
                </c:pt>
                <c:pt idx="22">
                  <c:v>2883.604993395194</c:v>
                </c:pt>
                <c:pt idx="23">
                  <c:v>1858.506137997311</c:v>
                </c:pt>
                <c:pt idx="24">
                  <c:v>2385.4013244205898</c:v>
                </c:pt>
                <c:pt idx="25">
                  <c:v>1697.42677645513</c:v>
                </c:pt>
                <c:pt idx="26">
                  <c:v>1128.9361496927779</c:v>
                </c:pt>
                <c:pt idx="27">
                  <c:v>1117.693472042472</c:v>
                </c:pt>
                <c:pt idx="28">
                  <c:v>927.05563282715332</c:v>
                </c:pt>
                <c:pt idx="29">
                  <c:v>742.61947393156629</c:v>
                </c:pt>
                <c:pt idx="30">
                  <c:v>2791.4015691455238</c:v>
                </c:pt>
                <c:pt idx="31">
                  <c:v>2051.669047575635</c:v>
                </c:pt>
                <c:pt idx="32">
                  <c:v>6406.192553658816</c:v>
                </c:pt>
                <c:pt idx="33">
                  <c:v>5981.0983585406057</c:v>
                </c:pt>
                <c:pt idx="34">
                  <c:v>3149.4824052993249</c:v>
                </c:pt>
                <c:pt idx="35">
                  <c:v>3159.9807962610639</c:v>
                </c:pt>
                <c:pt idx="36">
                  <c:v>3503.508129672884</c:v>
                </c:pt>
                <c:pt idx="37">
                  <c:v>1587.741433856246</c:v>
                </c:pt>
                <c:pt idx="38">
                  <c:v>1407.099493778454</c:v>
                </c:pt>
                <c:pt idx="39">
                  <c:v>3002.06412215003</c:v>
                </c:pt>
                <c:pt idx="40">
                  <c:v>986.52447971831702</c:v>
                </c:pt>
                <c:pt idx="41">
                  <c:v>371.3956638901517</c:v>
                </c:pt>
                <c:pt idx="42">
                  <c:v>2631.66044222338</c:v>
                </c:pt>
                <c:pt idx="43">
                  <c:v>2397.2657355818751</c:v>
                </c:pt>
                <c:pt idx="44">
                  <c:v>9030.7329734686955</c:v>
                </c:pt>
                <c:pt idx="45">
                  <c:v>4264.0823783629376</c:v>
                </c:pt>
                <c:pt idx="46">
                  <c:v>5239.3075334521363</c:v>
                </c:pt>
                <c:pt idx="47">
                  <c:v>3532.2716552681718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0-4612-AB83-633D0345BFCB}"/>
            </c:ext>
          </c:extLst>
        </c:ser>
        <c:ser>
          <c:idx val="3"/>
          <c:order val="3"/>
          <c:tx>
            <c:strRef>
              <c:f>Fct!$N$1</c:f>
              <c:strCache>
                <c:ptCount val="1"/>
                <c:pt idx="0">
                  <c:v>MTD_Cases_Fct_3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Fct!$N$2:$N$49</c:f>
              <c:numCache>
                <c:formatCode>General</c:formatCode>
                <c:ptCount val="48"/>
                <c:pt idx="4">
                  <c:v>903.36090287691809</c:v>
                </c:pt>
                <c:pt idx="5">
                  <c:v>403.1597780828248</c:v>
                </c:pt>
                <c:pt idx="6">
                  <c:v>2307.6681590491812</c:v>
                </c:pt>
                <c:pt idx="7">
                  <c:v>2994.5327488508678</c:v>
                </c:pt>
                <c:pt idx="8">
                  <c:v>4650.9167183557283</c:v>
                </c:pt>
                <c:pt idx="9">
                  <c:v>4879.4110998853903</c:v>
                </c:pt>
                <c:pt idx="10">
                  <c:v>8005.792963836423</c:v>
                </c:pt>
                <c:pt idx="11">
                  <c:v>2270.1208313087618</c:v>
                </c:pt>
                <c:pt idx="12">
                  <c:v>2909.7302988727488</c:v>
                </c:pt>
                <c:pt idx="13">
                  <c:v>869.59849217134172</c:v>
                </c:pt>
                <c:pt idx="14">
                  <c:v>362.25269168070861</c:v>
                </c:pt>
                <c:pt idx="15">
                  <c:v>842.14991169565781</c:v>
                </c:pt>
                <c:pt idx="16">
                  <c:v>751.98765978674157</c:v>
                </c:pt>
                <c:pt idx="17">
                  <c:v>2002.323867288181</c:v>
                </c:pt>
                <c:pt idx="18">
                  <c:v>2267.0776445850352</c:v>
                </c:pt>
                <c:pt idx="19">
                  <c:v>1194.160717702486</c:v>
                </c:pt>
                <c:pt idx="20">
                  <c:v>2640.785775370879</c:v>
                </c:pt>
                <c:pt idx="21">
                  <c:v>2811.0408857480288</c:v>
                </c:pt>
                <c:pt idx="22">
                  <c:v>2597.4587983135252</c:v>
                </c:pt>
                <c:pt idx="23">
                  <c:v>1950.8216553376701</c:v>
                </c:pt>
                <c:pt idx="24">
                  <c:v>2389.585431115675</c:v>
                </c:pt>
                <c:pt idx="25">
                  <c:v>1531.634985089376</c:v>
                </c:pt>
                <c:pt idx="26">
                  <c:v>1083.554268809728</c:v>
                </c:pt>
                <c:pt idx="27">
                  <c:v>714.6722404836886</c:v>
                </c:pt>
                <c:pt idx="28">
                  <c:v>905.15480554029193</c:v>
                </c:pt>
                <c:pt idx="29">
                  <c:v>737.64310026190947</c:v>
                </c:pt>
                <c:pt idx="30">
                  <c:v>2793.951661819493</c:v>
                </c:pt>
                <c:pt idx="31">
                  <c:v>2404.224465173063</c:v>
                </c:pt>
                <c:pt idx="32">
                  <c:v>6397.9511911171649</c:v>
                </c:pt>
                <c:pt idx="33">
                  <c:v>4964.7136867890968</c:v>
                </c:pt>
                <c:pt idx="34">
                  <c:v>3308.5925472410131</c:v>
                </c:pt>
                <c:pt idx="35">
                  <c:v>3124.6753197080538</c:v>
                </c:pt>
                <c:pt idx="36">
                  <c:v>3150.587360669434</c:v>
                </c:pt>
                <c:pt idx="37">
                  <c:v>1598.1559019975341</c:v>
                </c:pt>
                <c:pt idx="38">
                  <c:v>1168.201001224043</c:v>
                </c:pt>
                <c:pt idx="39">
                  <c:v>2191.494106752983</c:v>
                </c:pt>
                <c:pt idx="40">
                  <c:v>1064.669778274488</c:v>
                </c:pt>
                <c:pt idx="41">
                  <c:v>439.57913786141091</c:v>
                </c:pt>
                <c:pt idx="42">
                  <c:v>2491.24356040468</c:v>
                </c:pt>
                <c:pt idx="43">
                  <c:v>3056.7815918155161</c:v>
                </c:pt>
                <c:pt idx="44">
                  <c:v>8235.2777515047965</c:v>
                </c:pt>
                <c:pt idx="45">
                  <c:v>3778.4294520783819</c:v>
                </c:pt>
                <c:pt idx="46">
                  <c:v>5532.3682042964501</c:v>
                </c:pt>
                <c:pt idx="47">
                  <c:v>3756.0505102470911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0-4612-AB83-633D0345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63920"/>
        <c:axId val="450670576"/>
      </c:lineChart>
      <c:catAx>
        <c:axId val="45066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70576"/>
        <c:crosses val="autoZero"/>
        <c:auto val="1"/>
        <c:lblAlgn val="ctr"/>
        <c:lblOffset val="100"/>
        <c:noMultiLvlLbl val="0"/>
      </c:catAx>
      <c:valAx>
        <c:axId val="450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528637</xdr:colOff>
      <xdr:row>6</xdr:row>
      <xdr:rowOff>119062</xdr:rowOff>
    </xdr:from>
    <xdr:to>
      <xdr:col>23</xdr:col>
      <xdr:colOff>223837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25" workbookViewId="0">
      <selection activeCell="N6" sqref="N6:N49"/>
    </sheetView>
  </sheetViews>
  <sheetFormatPr defaultRowHeight="15" x14ac:dyDescent="0.25"/>
  <sheetData>
    <row r="1" spans="1:18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1" t="s">
        <v>10</v>
      </c>
      <c r="Q1" s="1" t="s">
        <v>11</v>
      </c>
      <c r="R1" s="1" t="s">
        <v>12</v>
      </c>
    </row>
    <row r="2" spans="1:18" x14ac:dyDescent="0.25">
      <c r="A2" s="2">
        <v>42035</v>
      </c>
      <c r="B2">
        <v>1696</v>
      </c>
      <c r="C2">
        <v>7</v>
      </c>
      <c r="D2">
        <v>25.5</v>
      </c>
      <c r="E2">
        <v>26.06666666666667</v>
      </c>
      <c r="F2">
        <v>0.105</v>
      </c>
      <c r="G2">
        <v>0.20250000000000001</v>
      </c>
      <c r="H2">
        <v>0.22500000000000001</v>
      </c>
      <c r="I2">
        <v>0.16750000000000001</v>
      </c>
      <c r="J2">
        <v>0.13500000000000001</v>
      </c>
      <c r="K2">
        <v>4.1273584905660377E-3</v>
      </c>
      <c r="P2">
        <f>CORREL($B6:$B49,L6:L49)</f>
        <v>0.69712534906609414</v>
      </c>
      <c r="Q2">
        <f>CORREL($B6:$B49,M6:M49)</f>
        <v>0.68604725764505703</v>
      </c>
      <c r="R2">
        <f>CORREL($B6:$B49,N6:N49)</f>
        <v>0.66471821381829554</v>
      </c>
    </row>
    <row r="3" spans="1:18" x14ac:dyDescent="0.25">
      <c r="A3" s="2">
        <v>42063</v>
      </c>
      <c r="B3">
        <v>320</v>
      </c>
      <c r="C3">
        <v>0</v>
      </c>
      <c r="D3">
        <v>26.3</v>
      </c>
      <c r="E3">
        <v>1.866666666666666</v>
      </c>
      <c r="F3">
        <v>0.09</v>
      </c>
      <c r="G3">
        <v>0.16</v>
      </c>
      <c r="H3">
        <v>0.245</v>
      </c>
      <c r="I3">
        <v>0.11</v>
      </c>
      <c r="J3">
        <v>0.1075</v>
      </c>
      <c r="K3">
        <v>0</v>
      </c>
      <c r="P3">
        <f>RSQ($B6:$B49,L6:L49)</f>
        <v>0.48598375231052343</v>
      </c>
      <c r="Q3">
        <f t="shared" ref="Q3:R3" si="0">RSQ($B6:$B49,M6:M49)</f>
        <v>0.47066083972230344</v>
      </c>
      <c r="R3">
        <f t="shared" si="0"/>
        <v>0.44185030378178525</v>
      </c>
    </row>
    <row r="4" spans="1:18" x14ac:dyDescent="0.25">
      <c r="A4" s="2">
        <v>42094</v>
      </c>
      <c r="B4">
        <v>612</v>
      </c>
      <c r="C4">
        <v>3</v>
      </c>
      <c r="D4">
        <v>27.56666666666667</v>
      </c>
      <c r="E4">
        <v>6.7</v>
      </c>
      <c r="F4">
        <v>6.4000000000000001E-2</v>
      </c>
      <c r="G4">
        <v>0.11799999999999999</v>
      </c>
      <c r="H4">
        <v>9.6000000000000002E-2</v>
      </c>
      <c r="I4">
        <v>9.1999999999999998E-2</v>
      </c>
      <c r="J4">
        <v>8.4000000000000005E-2</v>
      </c>
      <c r="K4">
        <v>4.9019607843137254E-3</v>
      </c>
    </row>
    <row r="5" spans="1:18" x14ac:dyDescent="0.25">
      <c r="A5" s="2">
        <v>42124</v>
      </c>
      <c r="B5">
        <v>872</v>
      </c>
      <c r="C5">
        <v>5</v>
      </c>
      <c r="D5">
        <v>29.966666666666669</v>
      </c>
      <c r="E5">
        <v>23.1</v>
      </c>
      <c r="F5">
        <v>5.5E-2</v>
      </c>
      <c r="G5">
        <v>0.1</v>
      </c>
      <c r="H5">
        <v>4.2500000000000003E-2</v>
      </c>
      <c r="I5">
        <v>5.7500000000000002E-2</v>
      </c>
      <c r="J5">
        <v>6.5000000000000002E-2</v>
      </c>
      <c r="K5">
        <v>5.7339449541284407E-3</v>
      </c>
    </row>
    <row r="6" spans="1:18" x14ac:dyDescent="0.25">
      <c r="A6" s="2">
        <v>42155</v>
      </c>
      <c r="B6">
        <v>308</v>
      </c>
      <c r="C6">
        <v>0</v>
      </c>
      <c r="D6">
        <v>30.533333333333331</v>
      </c>
      <c r="E6">
        <v>73.333333333333329</v>
      </c>
      <c r="F6">
        <v>5.5999999999999987E-2</v>
      </c>
      <c r="G6">
        <v>0.104</v>
      </c>
      <c r="H6">
        <v>0.1</v>
      </c>
      <c r="I6">
        <v>0.09</v>
      </c>
      <c r="J6">
        <v>7.400000000000001E-2</v>
      </c>
      <c r="K6">
        <v>0</v>
      </c>
      <c r="L6">
        <v>747.76012081267868</v>
      </c>
      <c r="M6">
        <v>771.76010921096065</v>
      </c>
      <c r="N6">
        <v>903.36090287691809</v>
      </c>
    </row>
    <row r="7" spans="1:18" x14ac:dyDescent="0.25">
      <c r="A7" s="2">
        <v>42185</v>
      </c>
      <c r="B7">
        <v>621</v>
      </c>
      <c r="C7">
        <v>3</v>
      </c>
      <c r="D7">
        <v>30.2</v>
      </c>
      <c r="E7">
        <v>192.33333333333329</v>
      </c>
      <c r="F7">
        <v>8.7499999999999994E-2</v>
      </c>
      <c r="G7">
        <v>0.13250000000000001</v>
      </c>
      <c r="H7">
        <v>0.23</v>
      </c>
      <c r="I7">
        <v>0.26</v>
      </c>
      <c r="J7">
        <v>0.1075</v>
      </c>
      <c r="K7">
        <v>4.830917874396135E-3</v>
      </c>
      <c r="L7">
        <v>408.3248787205041</v>
      </c>
      <c r="M7">
        <v>408.52121839744638</v>
      </c>
      <c r="N7">
        <v>403.1597780828248</v>
      </c>
    </row>
    <row r="8" spans="1:18" x14ac:dyDescent="0.25">
      <c r="A8" s="2">
        <v>42216</v>
      </c>
      <c r="B8">
        <v>3270</v>
      </c>
      <c r="C8">
        <v>18</v>
      </c>
      <c r="D8">
        <v>28.466666666666669</v>
      </c>
      <c r="E8">
        <v>464.13333333333338</v>
      </c>
      <c r="F8">
        <v>0.15</v>
      </c>
      <c r="G8">
        <v>0.27500000000000002</v>
      </c>
      <c r="H8">
        <v>0.315</v>
      </c>
      <c r="I8">
        <v>0.22500000000000001</v>
      </c>
      <c r="J8">
        <v>0.20499999999999999</v>
      </c>
      <c r="K8">
        <v>5.5045871559633031E-3</v>
      </c>
      <c r="L8">
        <v>2324.101347031462</v>
      </c>
      <c r="M8">
        <v>2314.5877908361508</v>
      </c>
      <c r="N8">
        <v>2307.6681590491812</v>
      </c>
    </row>
    <row r="9" spans="1:18" x14ac:dyDescent="0.25">
      <c r="A9" s="2">
        <v>42247</v>
      </c>
      <c r="B9">
        <v>2368</v>
      </c>
      <c r="C9">
        <v>8</v>
      </c>
      <c r="D9">
        <v>28.766666666666669</v>
      </c>
      <c r="E9">
        <v>338.93333333333328</v>
      </c>
      <c r="F9">
        <v>0.19800000000000001</v>
      </c>
      <c r="G9">
        <v>0.374</v>
      </c>
      <c r="H9">
        <v>0.35</v>
      </c>
      <c r="I9">
        <v>0.45600000000000002</v>
      </c>
      <c r="J9">
        <v>0.24399999999999999</v>
      </c>
      <c r="K9">
        <v>3.378378378378379E-3</v>
      </c>
      <c r="L9">
        <v>2481.5649665001142</v>
      </c>
      <c r="M9">
        <v>2574.680000249577</v>
      </c>
      <c r="N9">
        <v>2994.5327488508678</v>
      </c>
    </row>
    <row r="10" spans="1:18" x14ac:dyDescent="0.25">
      <c r="A10" s="2">
        <v>42277</v>
      </c>
      <c r="B10">
        <v>5162</v>
      </c>
      <c r="C10">
        <v>22</v>
      </c>
      <c r="D10">
        <v>27.86666666666666</v>
      </c>
      <c r="E10">
        <v>392.1</v>
      </c>
      <c r="F10">
        <v>0.29499999999999998</v>
      </c>
      <c r="G10">
        <v>0.50749999999999995</v>
      </c>
      <c r="H10">
        <v>0.5625</v>
      </c>
      <c r="I10">
        <v>0.55249999999999999</v>
      </c>
      <c r="J10">
        <v>0.33500000000000002</v>
      </c>
      <c r="K10">
        <v>4.2619139868268112E-3</v>
      </c>
      <c r="L10">
        <v>4447.5462875682751</v>
      </c>
      <c r="M10">
        <v>4482.7566972418354</v>
      </c>
      <c r="N10">
        <v>4650.9167183557283</v>
      </c>
    </row>
    <row r="11" spans="1:18" x14ac:dyDescent="0.25">
      <c r="A11" s="2">
        <v>42308</v>
      </c>
      <c r="B11">
        <v>7923</v>
      </c>
      <c r="C11">
        <v>28</v>
      </c>
      <c r="D11">
        <v>28.6</v>
      </c>
      <c r="E11">
        <v>198.06666666666669</v>
      </c>
      <c r="F11">
        <v>0.3175</v>
      </c>
      <c r="G11">
        <v>0.53749999999999998</v>
      </c>
      <c r="H11">
        <v>0.69750000000000001</v>
      </c>
      <c r="I11">
        <v>0.3775</v>
      </c>
      <c r="J11">
        <v>0.37</v>
      </c>
      <c r="K11">
        <v>3.5340148933484792E-3</v>
      </c>
      <c r="L11">
        <v>6591.1227091578712</v>
      </c>
      <c r="M11">
        <v>6324.8018941785867</v>
      </c>
      <c r="N11">
        <v>4879.4110998853903</v>
      </c>
    </row>
    <row r="12" spans="1:18" x14ac:dyDescent="0.25">
      <c r="A12" s="2">
        <v>42338</v>
      </c>
      <c r="B12">
        <v>2284</v>
      </c>
      <c r="C12">
        <v>14</v>
      </c>
      <c r="D12">
        <v>29</v>
      </c>
      <c r="E12">
        <v>24.2</v>
      </c>
      <c r="F12">
        <v>0.218</v>
      </c>
      <c r="G12">
        <v>0.40200000000000002</v>
      </c>
      <c r="H12">
        <v>0.41599999999999998</v>
      </c>
      <c r="I12">
        <v>0.29199999999999998</v>
      </c>
      <c r="J12">
        <v>0.248</v>
      </c>
      <c r="K12">
        <v>6.1295971978984239E-3</v>
      </c>
      <c r="L12">
        <v>7524.8555975891886</v>
      </c>
      <c r="M12">
        <v>7599.5580248159467</v>
      </c>
      <c r="N12">
        <v>8005.792963836423</v>
      </c>
    </row>
    <row r="13" spans="1:18" x14ac:dyDescent="0.25">
      <c r="A13" s="2">
        <v>42369</v>
      </c>
      <c r="B13">
        <v>2855</v>
      </c>
      <c r="C13">
        <v>3</v>
      </c>
      <c r="D13">
        <v>27.533333333333331</v>
      </c>
      <c r="E13">
        <v>294.2</v>
      </c>
      <c r="F13">
        <v>0.13500000000000001</v>
      </c>
      <c r="G13">
        <v>0.25750000000000001</v>
      </c>
      <c r="H13">
        <v>0.27750000000000002</v>
      </c>
      <c r="I13">
        <v>0.3725</v>
      </c>
      <c r="J13">
        <v>0.16</v>
      </c>
      <c r="K13">
        <v>1.0507880910683011E-3</v>
      </c>
      <c r="L13">
        <v>2708.2367718120022</v>
      </c>
      <c r="M13">
        <v>2637.9123569938429</v>
      </c>
      <c r="N13">
        <v>2270.1208313087618</v>
      </c>
    </row>
    <row r="14" spans="1:18" x14ac:dyDescent="0.25">
      <c r="A14" s="2">
        <v>42400</v>
      </c>
      <c r="B14">
        <v>841</v>
      </c>
      <c r="C14">
        <v>3</v>
      </c>
      <c r="D14">
        <v>27.766666666666669</v>
      </c>
      <c r="E14">
        <v>2.5</v>
      </c>
      <c r="F14">
        <v>0.156</v>
      </c>
      <c r="G14">
        <v>0.26</v>
      </c>
      <c r="H14">
        <v>0.24399999999999999</v>
      </c>
      <c r="I14">
        <v>0.31</v>
      </c>
      <c r="J14">
        <v>0.156</v>
      </c>
      <c r="K14">
        <v>3.5671819262782399E-3</v>
      </c>
      <c r="L14">
        <v>2467.7771627923098</v>
      </c>
      <c r="M14">
        <v>2537.2130007722189</v>
      </c>
      <c r="N14">
        <v>2909.7302988727488</v>
      </c>
    </row>
    <row r="15" spans="1:18" x14ac:dyDescent="0.25">
      <c r="A15" s="2">
        <v>42429</v>
      </c>
      <c r="B15">
        <v>638</v>
      </c>
      <c r="C15">
        <v>4</v>
      </c>
      <c r="D15">
        <v>27.266666666666669</v>
      </c>
      <c r="E15">
        <v>30.9</v>
      </c>
      <c r="F15">
        <v>0.115</v>
      </c>
      <c r="G15">
        <v>0.19500000000000001</v>
      </c>
      <c r="H15">
        <v>0.17</v>
      </c>
      <c r="I15">
        <v>0.315</v>
      </c>
      <c r="J15">
        <v>0.10249999999999999</v>
      </c>
      <c r="K15">
        <v>6.269592476489028E-3</v>
      </c>
      <c r="L15">
        <v>809.73435461432211</v>
      </c>
      <c r="M15">
        <v>818.3571340827059</v>
      </c>
      <c r="N15">
        <v>869.59849217134172</v>
      </c>
    </row>
    <row r="16" spans="1:18" x14ac:dyDescent="0.25">
      <c r="A16" s="2">
        <v>42460</v>
      </c>
      <c r="B16">
        <v>811</v>
      </c>
      <c r="C16">
        <v>3</v>
      </c>
      <c r="D16">
        <v>29.06666666666667</v>
      </c>
      <c r="E16">
        <v>1.3</v>
      </c>
      <c r="F16">
        <v>8.7499999999999994E-2</v>
      </c>
      <c r="G16">
        <v>0.15</v>
      </c>
      <c r="H16">
        <v>0.22</v>
      </c>
      <c r="I16">
        <v>0.18</v>
      </c>
      <c r="J16">
        <v>0.08</v>
      </c>
      <c r="K16">
        <v>3.699136868064118E-3</v>
      </c>
      <c r="L16">
        <v>434.61545099205563</v>
      </c>
      <c r="M16">
        <v>433.1012329635322</v>
      </c>
      <c r="N16">
        <v>362.25269168070861</v>
      </c>
    </row>
    <row r="17" spans="1:14" x14ac:dyDescent="0.25">
      <c r="A17" s="2">
        <v>42490</v>
      </c>
      <c r="B17">
        <v>1343</v>
      </c>
      <c r="C17">
        <v>5</v>
      </c>
      <c r="D17">
        <v>30.86666666666666</v>
      </c>
      <c r="E17">
        <v>18.766666666666669</v>
      </c>
      <c r="F17">
        <v>6.7500000000000004E-2</v>
      </c>
      <c r="G17">
        <v>0.08</v>
      </c>
      <c r="H17">
        <v>0.1575</v>
      </c>
      <c r="I17">
        <v>6.25E-2</v>
      </c>
      <c r="J17">
        <v>5.7500000000000002E-2</v>
      </c>
      <c r="K17">
        <v>3.7230081906180199E-3</v>
      </c>
      <c r="L17">
        <v>813.89309326872467</v>
      </c>
      <c r="M17">
        <v>1102.0280317218239</v>
      </c>
      <c r="N17">
        <v>842.14991169565781</v>
      </c>
    </row>
    <row r="18" spans="1:14" x14ac:dyDescent="0.25">
      <c r="A18" s="2">
        <v>42521</v>
      </c>
      <c r="B18">
        <v>1384.375</v>
      </c>
      <c r="C18">
        <v>6.25</v>
      </c>
      <c r="D18">
        <v>31</v>
      </c>
      <c r="E18">
        <v>100.6333333333333</v>
      </c>
      <c r="F18">
        <v>5.1999999999999998E-2</v>
      </c>
      <c r="G18">
        <v>0.12</v>
      </c>
      <c r="H18">
        <v>3.5999999999999997E-2</v>
      </c>
      <c r="I18">
        <v>0.14599999999999999</v>
      </c>
      <c r="J18">
        <v>5.5999999999999987E-2</v>
      </c>
      <c r="K18">
        <v>4.5146726862302479E-3</v>
      </c>
      <c r="L18">
        <v>627.27640312463006</v>
      </c>
      <c r="M18">
        <v>669.27179118019012</v>
      </c>
      <c r="N18">
        <v>751.98765978674157</v>
      </c>
    </row>
    <row r="19" spans="1:14" x14ac:dyDescent="0.25">
      <c r="A19" s="2">
        <v>42551</v>
      </c>
      <c r="B19">
        <v>689</v>
      </c>
      <c r="C19">
        <v>5</v>
      </c>
      <c r="D19">
        <v>29.9</v>
      </c>
      <c r="E19">
        <v>180.83333333333329</v>
      </c>
      <c r="F19">
        <v>9.5000000000000001E-2</v>
      </c>
      <c r="G19">
        <v>0.14499999999999999</v>
      </c>
      <c r="H19">
        <v>8.5000000000000006E-2</v>
      </c>
      <c r="I19">
        <v>0.28499999999999998</v>
      </c>
      <c r="J19">
        <v>9.5000000000000001E-2</v>
      </c>
      <c r="K19">
        <v>7.2568940493468797E-3</v>
      </c>
      <c r="L19">
        <v>1960.347831692603</v>
      </c>
      <c r="M19">
        <v>1964.743936295097</v>
      </c>
      <c r="N19">
        <v>2002.323867288181</v>
      </c>
    </row>
    <row r="20" spans="1:14" x14ac:dyDescent="0.25">
      <c r="A20" s="2">
        <v>42582</v>
      </c>
      <c r="B20">
        <v>1437</v>
      </c>
      <c r="C20">
        <v>5</v>
      </c>
      <c r="D20">
        <v>29.1</v>
      </c>
      <c r="E20">
        <v>306.8</v>
      </c>
      <c r="F20">
        <v>0.16600000000000001</v>
      </c>
      <c r="G20">
        <v>0.248</v>
      </c>
      <c r="H20">
        <v>0.28399999999999997</v>
      </c>
      <c r="I20">
        <v>0.214</v>
      </c>
      <c r="J20">
        <v>0.18</v>
      </c>
      <c r="K20">
        <v>3.4794711203897009E-3</v>
      </c>
      <c r="L20">
        <v>2256.5054151387239</v>
      </c>
      <c r="M20">
        <v>2261.4409740412279</v>
      </c>
      <c r="N20">
        <v>2267.0776445850352</v>
      </c>
    </row>
    <row r="21" spans="1:14" x14ac:dyDescent="0.25">
      <c r="A21" s="2">
        <v>42613</v>
      </c>
      <c r="B21">
        <v>1323</v>
      </c>
      <c r="C21">
        <v>2</v>
      </c>
      <c r="D21">
        <v>28.43333333333333</v>
      </c>
      <c r="E21">
        <v>610.4</v>
      </c>
      <c r="F21">
        <v>0.23749999999999999</v>
      </c>
      <c r="G21">
        <v>0.37</v>
      </c>
      <c r="H21">
        <v>0.25750000000000001</v>
      </c>
      <c r="I21">
        <v>0.40749999999999997</v>
      </c>
      <c r="J21">
        <v>0.29249999999999998</v>
      </c>
      <c r="K21">
        <v>1.511715797430083E-3</v>
      </c>
      <c r="L21">
        <v>1042.477090596296</v>
      </c>
      <c r="M21">
        <v>1075.9723895152231</v>
      </c>
      <c r="N21">
        <v>1194.160717702486</v>
      </c>
    </row>
    <row r="22" spans="1:14" x14ac:dyDescent="0.25">
      <c r="A22" s="2">
        <v>42643</v>
      </c>
      <c r="B22">
        <v>2889</v>
      </c>
      <c r="C22">
        <v>11</v>
      </c>
      <c r="D22">
        <v>28.733333333333331</v>
      </c>
      <c r="E22">
        <v>307.26666666666671</v>
      </c>
      <c r="F22">
        <v>0.19750000000000001</v>
      </c>
      <c r="G22">
        <v>0.30249999999999999</v>
      </c>
      <c r="H22">
        <v>0.32</v>
      </c>
      <c r="I22">
        <v>0.34250000000000003</v>
      </c>
      <c r="J22">
        <v>0.2</v>
      </c>
      <c r="K22">
        <v>3.8075458636206302E-3</v>
      </c>
      <c r="L22">
        <v>2749.08008527224</v>
      </c>
      <c r="M22">
        <v>2731.3079477334409</v>
      </c>
      <c r="N22">
        <v>2640.785775370879</v>
      </c>
    </row>
    <row r="23" spans="1:14" x14ac:dyDescent="0.25">
      <c r="A23" s="2">
        <v>42674</v>
      </c>
      <c r="B23">
        <v>2701</v>
      </c>
      <c r="C23">
        <v>15</v>
      </c>
      <c r="D23">
        <v>28.766666666666669</v>
      </c>
      <c r="E23">
        <v>211.23333333333329</v>
      </c>
      <c r="F23">
        <v>0.156</v>
      </c>
      <c r="G23">
        <v>0.24</v>
      </c>
      <c r="H23">
        <v>0.32600000000000001</v>
      </c>
      <c r="I23">
        <v>0.218</v>
      </c>
      <c r="J23">
        <v>0.154</v>
      </c>
      <c r="K23">
        <v>5.5534987041836346E-3</v>
      </c>
      <c r="L23">
        <v>3255.6552282628159</v>
      </c>
      <c r="M23">
        <v>3186.6471585168711</v>
      </c>
      <c r="N23">
        <v>2811.0408857480288</v>
      </c>
    </row>
    <row r="24" spans="1:14" x14ac:dyDescent="0.25">
      <c r="A24" s="2">
        <v>42704</v>
      </c>
      <c r="B24">
        <v>1914</v>
      </c>
      <c r="C24">
        <v>10</v>
      </c>
      <c r="D24">
        <v>28.2</v>
      </c>
      <c r="E24">
        <v>88.8</v>
      </c>
      <c r="F24">
        <v>0.13500000000000001</v>
      </c>
      <c r="G24">
        <v>0.20499999999999999</v>
      </c>
      <c r="H24">
        <v>0.22500000000000001</v>
      </c>
      <c r="I24">
        <v>0.24249999999999999</v>
      </c>
      <c r="J24">
        <v>0.1225</v>
      </c>
      <c r="K24">
        <v>5.2246603970741903E-3</v>
      </c>
      <c r="L24">
        <v>2934.2316597128029</v>
      </c>
      <c r="M24">
        <v>2883.604993395194</v>
      </c>
      <c r="N24">
        <v>2597.4587983135252</v>
      </c>
    </row>
    <row r="25" spans="1:14" x14ac:dyDescent="0.25">
      <c r="A25" s="2">
        <v>42735</v>
      </c>
      <c r="B25">
        <v>2361</v>
      </c>
      <c r="C25">
        <v>9</v>
      </c>
      <c r="D25">
        <v>27.966666666666669</v>
      </c>
      <c r="E25">
        <v>98.166666666666671</v>
      </c>
      <c r="F25">
        <v>9.5000000000000001E-2</v>
      </c>
      <c r="G25">
        <v>0.155</v>
      </c>
      <c r="H25">
        <v>0.19500000000000001</v>
      </c>
      <c r="I25">
        <v>0.13500000000000001</v>
      </c>
      <c r="J25">
        <v>9.5000000000000001E-2</v>
      </c>
      <c r="K25">
        <v>3.8119440914866579E-3</v>
      </c>
      <c r="L25">
        <v>1842.323722532238</v>
      </c>
      <c r="M25">
        <v>1858.506137997311</v>
      </c>
      <c r="N25">
        <v>1950.8216553376701</v>
      </c>
    </row>
    <row r="26" spans="1:14" x14ac:dyDescent="0.25">
      <c r="A26" s="2">
        <v>42766</v>
      </c>
      <c r="B26">
        <v>1498</v>
      </c>
      <c r="C26">
        <v>4</v>
      </c>
      <c r="D26">
        <v>26.8</v>
      </c>
      <c r="E26">
        <v>41.35</v>
      </c>
      <c r="F26">
        <v>0.1</v>
      </c>
      <c r="G26">
        <v>0.184</v>
      </c>
      <c r="H26">
        <v>0.14000000000000001</v>
      </c>
      <c r="I26">
        <v>9.4E-2</v>
      </c>
      <c r="J26">
        <v>9.1999999999999998E-2</v>
      </c>
      <c r="K26">
        <v>2.6702269692923902E-3</v>
      </c>
      <c r="L26">
        <v>2385.8539047993581</v>
      </c>
      <c r="M26">
        <v>2385.4013244205898</v>
      </c>
      <c r="N26">
        <v>2389.585431115675</v>
      </c>
    </row>
    <row r="27" spans="1:14" x14ac:dyDescent="0.25">
      <c r="A27" s="2">
        <v>42794</v>
      </c>
      <c r="B27">
        <v>1088</v>
      </c>
      <c r="C27">
        <v>6</v>
      </c>
      <c r="D27">
        <v>26.666666666666671</v>
      </c>
      <c r="E27">
        <v>47.033333333333331</v>
      </c>
      <c r="F27">
        <v>9.5000000000000001E-2</v>
      </c>
      <c r="G27">
        <v>0.155</v>
      </c>
      <c r="H27">
        <v>0.19500000000000001</v>
      </c>
      <c r="I27">
        <v>0.06</v>
      </c>
      <c r="J27">
        <v>0.08</v>
      </c>
      <c r="K27">
        <v>5.5147058823529424E-3</v>
      </c>
      <c r="L27">
        <v>1730.8851203278571</v>
      </c>
      <c r="M27">
        <v>1697.42677645513</v>
      </c>
      <c r="N27">
        <v>1531.634985089376</v>
      </c>
    </row>
    <row r="28" spans="1:14" x14ac:dyDescent="0.25">
      <c r="A28" s="2">
        <v>42825</v>
      </c>
      <c r="B28">
        <v>699</v>
      </c>
      <c r="C28">
        <v>5</v>
      </c>
      <c r="D28">
        <v>28.233333333333331</v>
      </c>
      <c r="E28">
        <v>5.4333333333333336</v>
      </c>
      <c r="F28">
        <v>7.0000000000000007E-2</v>
      </c>
      <c r="G28">
        <v>0.14249999999999999</v>
      </c>
      <c r="H28">
        <v>0.20499999999999999</v>
      </c>
      <c r="I28">
        <v>0.2</v>
      </c>
      <c r="J28">
        <v>6.5000000000000002E-2</v>
      </c>
      <c r="K28">
        <v>7.1530758226037196E-3</v>
      </c>
      <c r="L28">
        <v>1137.493062498786</v>
      </c>
      <c r="M28">
        <v>1128.9361496927779</v>
      </c>
      <c r="N28">
        <v>1083.554268809728</v>
      </c>
    </row>
    <row r="29" spans="1:14" x14ac:dyDescent="0.25">
      <c r="A29" s="2">
        <v>42855</v>
      </c>
      <c r="B29">
        <v>910</v>
      </c>
      <c r="C29">
        <v>7</v>
      </c>
      <c r="D29">
        <v>29.86666666666666</v>
      </c>
      <c r="E29">
        <v>84.8</v>
      </c>
      <c r="F29">
        <v>0.05</v>
      </c>
      <c r="G29">
        <v>7.8E-2</v>
      </c>
      <c r="H29">
        <v>0.182</v>
      </c>
      <c r="I29">
        <v>0.05</v>
      </c>
      <c r="J29">
        <v>0.05</v>
      </c>
      <c r="K29">
        <v>7.6923076923076927E-3</v>
      </c>
      <c r="L29">
        <v>903.38786781824456</v>
      </c>
      <c r="M29">
        <v>1117.693472042472</v>
      </c>
      <c r="N29">
        <v>714.6722404836886</v>
      </c>
    </row>
    <row r="30" spans="1:14" x14ac:dyDescent="0.25">
      <c r="A30" s="2">
        <v>42886</v>
      </c>
      <c r="B30">
        <v>511</v>
      </c>
      <c r="C30">
        <v>4</v>
      </c>
      <c r="D30">
        <v>30.6</v>
      </c>
      <c r="E30">
        <v>166.1333333333333</v>
      </c>
      <c r="F30">
        <v>5.7500000000000002E-2</v>
      </c>
      <c r="G30">
        <v>9.7500000000000003E-2</v>
      </c>
      <c r="H30">
        <v>0.14499999999999999</v>
      </c>
      <c r="I30">
        <v>0.1275</v>
      </c>
      <c r="J30">
        <v>0.05</v>
      </c>
      <c r="K30">
        <v>7.8277886497064575E-3</v>
      </c>
      <c r="L30">
        <v>931.06615150464461</v>
      </c>
      <c r="M30">
        <v>927.05563282715332</v>
      </c>
      <c r="N30">
        <v>905.15480554029193</v>
      </c>
    </row>
    <row r="31" spans="1:14" x14ac:dyDescent="0.25">
      <c r="A31" s="2">
        <v>42916</v>
      </c>
      <c r="B31">
        <v>861</v>
      </c>
      <c r="C31">
        <v>6</v>
      </c>
      <c r="D31">
        <v>29.93333333333333</v>
      </c>
      <c r="E31">
        <v>230.45</v>
      </c>
      <c r="F31">
        <v>0.09</v>
      </c>
      <c r="G31">
        <v>0.18</v>
      </c>
      <c r="H31">
        <v>4.4999999999999998E-2</v>
      </c>
      <c r="I31">
        <v>0.255</v>
      </c>
      <c r="J31">
        <v>7.7499999999999999E-2</v>
      </c>
      <c r="K31">
        <v>6.9686411149825784E-3</v>
      </c>
      <c r="L31">
        <v>744.56790784778605</v>
      </c>
      <c r="M31">
        <v>742.61947393156629</v>
      </c>
      <c r="N31">
        <v>737.64310026190947</v>
      </c>
    </row>
    <row r="32" spans="1:14" x14ac:dyDescent="0.25">
      <c r="A32" s="2">
        <v>42947</v>
      </c>
      <c r="B32">
        <v>2497</v>
      </c>
      <c r="C32">
        <v>19</v>
      </c>
      <c r="D32">
        <v>28.733333333333331</v>
      </c>
      <c r="E32">
        <v>405.23666666666668</v>
      </c>
      <c r="F32">
        <v>0.13200000000000001</v>
      </c>
      <c r="G32">
        <v>0.216</v>
      </c>
      <c r="H32">
        <v>0.184</v>
      </c>
      <c r="I32">
        <v>0.248</v>
      </c>
      <c r="J32">
        <v>0.15</v>
      </c>
      <c r="K32">
        <v>7.6091309571485787E-3</v>
      </c>
      <c r="L32">
        <v>2784.378934043094</v>
      </c>
      <c r="M32">
        <v>2791.4015691455238</v>
      </c>
      <c r="N32">
        <v>2793.951661819493</v>
      </c>
    </row>
    <row r="33" spans="1:14" x14ac:dyDescent="0.25">
      <c r="A33" s="2">
        <v>42978</v>
      </c>
      <c r="B33">
        <v>3180</v>
      </c>
      <c r="C33">
        <v>17</v>
      </c>
      <c r="D33">
        <v>29</v>
      </c>
      <c r="E33">
        <v>397.0333333333333</v>
      </c>
      <c r="F33">
        <v>0.17249999999999999</v>
      </c>
      <c r="G33">
        <v>0.24249999999999999</v>
      </c>
      <c r="H33">
        <v>0.38250000000000001</v>
      </c>
      <c r="I33">
        <v>0.255</v>
      </c>
      <c r="J33">
        <v>0.16750000000000001</v>
      </c>
      <c r="K33">
        <v>5.3459119496855343E-3</v>
      </c>
      <c r="L33">
        <v>1979.5836604240319</v>
      </c>
      <c r="M33">
        <v>2051.669047575635</v>
      </c>
      <c r="N33">
        <v>2404.224465173063</v>
      </c>
    </row>
    <row r="34" spans="1:14" x14ac:dyDescent="0.25">
      <c r="A34" s="2">
        <v>43008</v>
      </c>
      <c r="B34">
        <v>5115</v>
      </c>
      <c r="C34">
        <v>40</v>
      </c>
      <c r="D34">
        <v>28.93333333333333</v>
      </c>
      <c r="E34">
        <v>417.73666666666668</v>
      </c>
      <c r="F34">
        <v>0.17249999999999999</v>
      </c>
      <c r="G34">
        <v>0.26</v>
      </c>
      <c r="H34">
        <v>0.3075</v>
      </c>
      <c r="I34">
        <v>0.28749999999999998</v>
      </c>
      <c r="J34">
        <v>0.155</v>
      </c>
      <c r="K34">
        <v>7.8201368523949169E-3</v>
      </c>
      <c r="L34">
        <v>6410.759193632286</v>
      </c>
      <c r="M34">
        <v>6406.192553658816</v>
      </c>
      <c r="N34">
        <v>6397.9511911171649</v>
      </c>
    </row>
    <row r="35" spans="1:14" x14ac:dyDescent="0.25">
      <c r="A35" s="2">
        <v>43039</v>
      </c>
      <c r="B35">
        <v>3306</v>
      </c>
      <c r="C35">
        <v>19</v>
      </c>
      <c r="D35">
        <v>28.333333333333329</v>
      </c>
      <c r="E35">
        <v>245.3</v>
      </c>
      <c r="F35">
        <v>0.13600000000000001</v>
      </c>
      <c r="G35">
        <v>0.224</v>
      </c>
      <c r="H35">
        <v>0.43</v>
      </c>
      <c r="I35">
        <v>0.152</v>
      </c>
      <c r="J35">
        <v>0.13400000000000001</v>
      </c>
      <c r="K35">
        <v>5.7471264367816091E-3</v>
      </c>
      <c r="L35">
        <v>6170.5064254747331</v>
      </c>
      <c r="M35">
        <v>5981.0983585406057</v>
      </c>
      <c r="N35">
        <v>4964.7136867890968</v>
      </c>
    </row>
    <row r="36" spans="1:14" x14ac:dyDescent="0.25">
      <c r="A36" s="2">
        <v>43069</v>
      </c>
      <c r="B36">
        <v>3131</v>
      </c>
      <c r="C36">
        <v>8</v>
      </c>
      <c r="D36">
        <v>28.4</v>
      </c>
      <c r="E36">
        <v>144.0333333333333</v>
      </c>
      <c r="F36">
        <v>0.14749999999999999</v>
      </c>
      <c r="G36">
        <v>0.20499999999999999</v>
      </c>
      <c r="H36">
        <v>0.22750000000000001</v>
      </c>
      <c r="I36">
        <v>0.34250000000000003</v>
      </c>
      <c r="J36">
        <v>0.13250000000000001</v>
      </c>
      <c r="K36">
        <v>2.5550942190993289E-3</v>
      </c>
      <c r="L36">
        <v>3118.9090573861281</v>
      </c>
      <c r="M36">
        <v>3149.4824052993249</v>
      </c>
      <c r="N36">
        <v>3308.5925472410131</v>
      </c>
    </row>
    <row r="37" spans="1:14" x14ac:dyDescent="0.25">
      <c r="A37" s="2">
        <v>43100</v>
      </c>
      <c r="B37">
        <v>3101</v>
      </c>
      <c r="C37">
        <v>23</v>
      </c>
      <c r="D37">
        <v>27.3</v>
      </c>
      <c r="E37">
        <v>81.899999999999991</v>
      </c>
      <c r="F37">
        <v>0.22800000000000001</v>
      </c>
      <c r="G37">
        <v>0.25</v>
      </c>
      <c r="H37">
        <v>0.47199999999999998</v>
      </c>
      <c r="I37">
        <v>0.29599999999999999</v>
      </c>
      <c r="J37">
        <v>0.17399999999999999</v>
      </c>
      <c r="K37">
        <v>7.4169622702354079E-3</v>
      </c>
      <c r="L37">
        <v>3166.5114795033678</v>
      </c>
      <c r="M37">
        <v>3159.9807962610639</v>
      </c>
      <c r="N37">
        <v>3124.6753197080538</v>
      </c>
    </row>
    <row r="38" spans="1:14" x14ac:dyDescent="0.25">
      <c r="A38" s="2">
        <v>43131</v>
      </c>
      <c r="B38">
        <v>1573</v>
      </c>
      <c r="C38">
        <v>6</v>
      </c>
      <c r="D38">
        <v>27.2</v>
      </c>
      <c r="E38">
        <v>43.1</v>
      </c>
      <c r="F38">
        <v>0.16</v>
      </c>
      <c r="G38">
        <v>0.18</v>
      </c>
      <c r="H38">
        <v>0.22500000000000001</v>
      </c>
      <c r="I38">
        <v>0.16750000000000001</v>
      </c>
      <c r="J38">
        <v>0.14499999999999999</v>
      </c>
      <c r="K38">
        <v>3.8143674507310869E-3</v>
      </c>
      <c r="L38">
        <v>3573.7609673382108</v>
      </c>
      <c r="M38">
        <v>3503.508129672884</v>
      </c>
      <c r="N38">
        <v>3150.587360669434</v>
      </c>
    </row>
    <row r="39" spans="1:14" x14ac:dyDescent="0.25">
      <c r="A39" s="2">
        <v>43159</v>
      </c>
      <c r="B39">
        <v>1149</v>
      </c>
      <c r="C39">
        <v>3</v>
      </c>
      <c r="D39">
        <v>27.666666666666671</v>
      </c>
      <c r="E39">
        <v>1.166666666666667</v>
      </c>
      <c r="F39">
        <v>0.13</v>
      </c>
      <c r="G39">
        <v>0.1575</v>
      </c>
      <c r="H39">
        <v>0.1</v>
      </c>
      <c r="I39">
        <v>0.13750000000000001</v>
      </c>
      <c r="J39">
        <v>9.5000000000000001E-2</v>
      </c>
      <c r="K39">
        <v>2.6109660574412529E-3</v>
      </c>
      <c r="L39">
        <v>1586.841247509383</v>
      </c>
      <c r="M39">
        <v>1587.741433856246</v>
      </c>
      <c r="N39">
        <v>1598.1559019975341</v>
      </c>
    </row>
    <row r="40" spans="1:14" x14ac:dyDescent="0.25">
      <c r="A40" s="2">
        <v>43190</v>
      </c>
      <c r="B40">
        <v>2152</v>
      </c>
      <c r="C40">
        <v>8</v>
      </c>
      <c r="D40">
        <v>28.2</v>
      </c>
      <c r="E40">
        <v>26.166666666666671</v>
      </c>
      <c r="F40">
        <v>0.09</v>
      </c>
      <c r="G40">
        <v>0.105</v>
      </c>
      <c r="H40">
        <v>0.16250000000000001</v>
      </c>
      <c r="I40">
        <v>0.13750000000000001</v>
      </c>
      <c r="J40">
        <v>6.5000000000000002E-2</v>
      </c>
      <c r="K40">
        <v>3.7174721189591081E-3</v>
      </c>
      <c r="L40">
        <v>1454.021922795323</v>
      </c>
      <c r="M40">
        <v>1407.099493778454</v>
      </c>
      <c r="N40">
        <v>1168.201001224043</v>
      </c>
    </row>
    <row r="41" spans="1:14" x14ac:dyDescent="0.25">
      <c r="A41" s="2">
        <v>43220</v>
      </c>
      <c r="B41">
        <v>1026</v>
      </c>
      <c r="C41">
        <v>5</v>
      </c>
      <c r="D41">
        <v>29.7</v>
      </c>
      <c r="E41">
        <v>40.966666666666661</v>
      </c>
      <c r="F41">
        <v>5.5999999999999987E-2</v>
      </c>
      <c r="G41">
        <v>0.114</v>
      </c>
      <c r="H41">
        <v>0.124</v>
      </c>
      <c r="I41">
        <v>5.8000000000000003E-2</v>
      </c>
      <c r="J41">
        <v>5.4000000000000013E-2</v>
      </c>
      <c r="K41">
        <v>4.8732943469785572E-3</v>
      </c>
      <c r="L41">
        <v>2258.925458791814</v>
      </c>
      <c r="M41">
        <v>3002.06412215003</v>
      </c>
      <c r="N41">
        <v>2191.494106752983</v>
      </c>
    </row>
    <row r="42" spans="1:14" x14ac:dyDescent="0.25">
      <c r="A42" s="2">
        <v>43251</v>
      </c>
      <c r="B42">
        <v>759</v>
      </c>
      <c r="C42">
        <v>0</v>
      </c>
      <c r="D42">
        <v>30.9</v>
      </c>
      <c r="E42">
        <v>50.3</v>
      </c>
      <c r="F42">
        <v>0.06</v>
      </c>
      <c r="G42">
        <v>0.1075</v>
      </c>
      <c r="H42">
        <v>0.16</v>
      </c>
      <c r="I42">
        <v>0</v>
      </c>
      <c r="J42">
        <v>5.7500000000000002E-2</v>
      </c>
      <c r="K42">
        <v>0</v>
      </c>
      <c r="L42">
        <v>973.15650979293559</v>
      </c>
      <c r="M42">
        <v>986.52447971831702</v>
      </c>
      <c r="N42">
        <v>1064.669778274488</v>
      </c>
    </row>
    <row r="43" spans="1:14" x14ac:dyDescent="0.25">
      <c r="A43" s="2">
        <v>43281</v>
      </c>
      <c r="B43">
        <v>657.5</v>
      </c>
      <c r="C43">
        <v>14</v>
      </c>
      <c r="D43">
        <v>28.433333333333341</v>
      </c>
      <c r="E43">
        <v>630.93333333333328</v>
      </c>
      <c r="F43">
        <v>8.5000000000000006E-2</v>
      </c>
      <c r="G43">
        <v>0.1275</v>
      </c>
      <c r="H43">
        <v>7.4999999999999997E-2</v>
      </c>
      <c r="I43">
        <v>0</v>
      </c>
      <c r="J43">
        <v>7.7499999999999999E-2</v>
      </c>
      <c r="K43">
        <v>2.1292775665399239E-2</v>
      </c>
      <c r="L43">
        <v>330.80541533078713</v>
      </c>
      <c r="M43">
        <v>371.3956638901517</v>
      </c>
      <c r="N43">
        <v>439.57913786141091</v>
      </c>
    </row>
    <row r="44" spans="1:14" x14ac:dyDescent="0.25">
      <c r="A44" s="2">
        <v>43312</v>
      </c>
      <c r="B44">
        <v>3084</v>
      </c>
      <c r="C44">
        <v>10</v>
      </c>
      <c r="D44">
        <v>27.733333333333331</v>
      </c>
      <c r="E44">
        <v>621.5333333333333</v>
      </c>
      <c r="F44">
        <v>0.17599999999999999</v>
      </c>
      <c r="G44">
        <v>0.252</v>
      </c>
      <c r="H44">
        <v>0.39200000000000002</v>
      </c>
      <c r="I44">
        <v>0.27600000000000002</v>
      </c>
      <c r="J44">
        <v>0.192</v>
      </c>
      <c r="K44">
        <v>3.2425421530479898E-3</v>
      </c>
      <c r="L44">
        <v>2669.5147252204829</v>
      </c>
      <c r="M44">
        <v>2631.66044222338</v>
      </c>
      <c r="N44">
        <v>2491.24356040468</v>
      </c>
    </row>
    <row r="45" spans="1:14" x14ac:dyDescent="0.25">
      <c r="A45" s="2">
        <v>43343</v>
      </c>
      <c r="B45">
        <v>5213</v>
      </c>
      <c r="C45">
        <v>31</v>
      </c>
      <c r="D45">
        <v>28.033333333333331</v>
      </c>
      <c r="E45">
        <v>485.43333333333328</v>
      </c>
      <c r="F45">
        <v>0.21</v>
      </c>
      <c r="G45">
        <v>0.32500000000000001</v>
      </c>
      <c r="H45">
        <v>0.4</v>
      </c>
      <c r="I45">
        <v>0.2525</v>
      </c>
      <c r="J45">
        <v>0.19</v>
      </c>
      <c r="K45">
        <v>5.9466717820832538E-3</v>
      </c>
      <c r="L45">
        <v>2268.865532612765</v>
      </c>
      <c r="M45">
        <v>2397.2657355818751</v>
      </c>
      <c r="N45">
        <v>3056.7815918155161</v>
      </c>
    </row>
    <row r="46" spans="1:14" x14ac:dyDescent="0.25">
      <c r="A46" s="2">
        <v>43373</v>
      </c>
      <c r="B46">
        <v>3776.25</v>
      </c>
      <c r="C46">
        <v>18.125</v>
      </c>
      <c r="D46">
        <v>28.36666666666666</v>
      </c>
      <c r="E46">
        <v>411.43333333333328</v>
      </c>
      <c r="F46">
        <v>0.17399999999999999</v>
      </c>
      <c r="G46">
        <v>0.23599999999999999</v>
      </c>
      <c r="H46">
        <v>0.184</v>
      </c>
      <c r="I46">
        <v>0.248</v>
      </c>
      <c r="J46">
        <v>0.16</v>
      </c>
      <c r="K46">
        <v>4.7997351870241638E-3</v>
      </c>
      <c r="L46">
        <v>9089.7610440084209</v>
      </c>
      <c r="M46">
        <v>9030.7329734686955</v>
      </c>
      <c r="N46">
        <v>8235.2777515047965</v>
      </c>
    </row>
    <row r="47" spans="1:14" x14ac:dyDescent="0.25">
      <c r="A47" s="2">
        <v>43404</v>
      </c>
      <c r="B47">
        <v>5485.8333333333339</v>
      </c>
      <c r="C47">
        <v>30.416666666666661</v>
      </c>
      <c r="D47">
        <v>28.86666666666666</v>
      </c>
      <c r="E47">
        <v>147.93333333333331</v>
      </c>
      <c r="F47">
        <v>0.16250000000000001</v>
      </c>
      <c r="G47">
        <v>0.29249999999999998</v>
      </c>
      <c r="H47">
        <v>0.28749999999999998</v>
      </c>
      <c r="I47">
        <v>0.2</v>
      </c>
      <c r="J47">
        <v>0.13250000000000001</v>
      </c>
      <c r="K47">
        <v>5.5445845359258688E-3</v>
      </c>
      <c r="L47">
        <v>4357.8463260726112</v>
      </c>
      <c r="M47">
        <v>4264.0823783629376</v>
      </c>
      <c r="N47">
        <v>3778.4294520783819</v>
      </c>
    </row>
    <row r="48" spans="1:14" x14ac:dyDescent="0.25">
      <c r="A48" s="2">
        <v>43434</v>
      </c>
      <c r="B48">
        <v>3734</v>
      </c>
      <c r="C48">
        <v>19</v>
      </c>
      <c r="D48">
        <v>28.533333333333331</v>
      </c>
      <c r="E48">
        <v>13.633333333333329</v>
      </c>
      <c r="F48">
        <v>0.16750000000000001</v>
      </c>
      <c r="G48">
        <v>0.28249999999999997</v>
      </c>
      <c r="H48">
        <v>9.5000000000000001E-2</v>
      </c>
      <c r="I48">
        <v>0.1275</v>
      </c>
      <c r="J48">
        <v>0.14499999999999999</v>
      </c>
      <c r="K48">
        <v>5.0883770755222281E-3</v>
      </c>
      <c r="L48">
        <v>5184.8353828597756</v>
      </c>
      <c r="M48">
        <v>5239.3075334521363</v>
      </c>
      <c r="N48">
        <v>5532.3682042964501</v>
      </c>
    </row>
    <row r="49" spans="1:14" x14ac:dyDescent="0.25">
      <c r="A49" s="2">
        <v>43465</v>
      </c>
      <c r="B49">
        <v>2769</v>
      </c>
      <c r="C49">
        <v>29</v>
      </c>
      <c r="D49">
        <v>27.36666666666666</v>
      </c>
      <c r="E49">
        <v>142.16666666666671</v>
      </c>
      <c r="F49">
        <v>0.17799999999999999</v>
      </c>
      <c r="G49">
        <v>0.246</v>
      </c>
      <c r="H49">
        <v>0.17199999999999999</v>
      </c>
      <c r="I49">
        <v>5.1999999999999998E-2</v>
      </c>
      <c r="J49">
        <v>0.184</v>
      </c>
      <c r="K49">
        <v>1.0473094980137231E-2</v>
      </c>
      <c r="L49">
        <v>3490.083030833192</v>
      </c>
      <c r="M49">
        <v>3532.2716552681718</v>
      </c>
      <c r="N49">
        <v>3756.0505102470911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/>
  </sheetViews>
  <sheetFormatPr defaultRowHeight="15" x14ac:dyDescent="0.25"/>
  <sheetData>
    <row r="1" spans="1:13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25">
      <c r="A2" s="1">
        <v>1</v>
      </c>
      <c r="B2">
        <v>5</v>
      </c>
      <c r="C2" t="s">
        <v>26</v>
      </c>
      <c r="D2" t="s">
        <v>29</v>
      </c>
      <c r="E2">
        <v>0.4</v>
      </c>
      <c r="F2">
        <v>0.7044765689120478</v>
      </c>
      <c r="G2">
        <v>0.649750007599464</v>
      </c>
      <c r="H2">
        <v>0.62903904889223305</v>
      </c>
      <c r="I2">
        <v>0.6169125772191042</v>
      </c>
      <c r="J2">
        <v>0.34529467879938452</v>
      </c>
      <c r="K2">
        <v>0.50864189091356804</v>
      </c>
      <c r="L2">
        <v>0.33033286934221778</v>
      </c>
      <c r="M2">
        <v>0.57474591720360901</v>
      </c>
    </row>
    <row r="3" spans="1:13" x14ac:dyDescent="0.25">
      <c r="A3" s="1">
        <v>2</v>
      </c>
      <c r="B3">
        <v>6</v>
      </c>
      <c r="C3" t="s">
        <v>27</v>
      </c>
      <c r="D3" t="s">
        <v>30</v>
      </c>
      <c r="E3">
        <v>0.33333333333333331</v>
      </c>
      <c r="F3">
        <v>0.71190370901690214</v>
      </c>
      <c r="G3">
        <v>0.64541994955926407</v>
      </c>
      <c r="H3">
        <v>0.8166931471066311</v>
      </c>
      <c r="I3">
        <v>0.64328075360130565</v>
      </c>
      <c r="J3">
        <v>0.170460493408499</v>
      </c>
      <c r="K3">
        <v>0.53983387444295727</v>
      </c>
      <c r="L3">
        <v>0.37206036068868192</v>
      </c>
      <c r="M3">
        <v>0.60996750789585663</v>
      </c>
    </row>
    <row r="4" spans="1:13" x14ac:dyDescent="0.25">
      <c r="A4" s="1">
        <v>3</v>
      </c>
      <c r="B4">
        <v>4</v>
      </c>
      <c r="C4" t="s">
        <v>28</v>
      </c>
      <c r="D4" t="s">
        <v>31</v>
      </c>
      <c r="E4">
        <v>0.5</v>
      </c>
      <c r="F4">
        <v>0.68815741834733557</v>
      </c>
      <c r="G4">
        <v>0.64360847811124067</v>
      </c>
      <c r="H4">
        <v>0.70010276876061117</v>
      </c>
      <c r="I4">
        <v>0.5355390770652444</v>
      </c>
      <c r="J4">
        <v>0.51267305303735522</v>
      </c>
      <c r="K4">
        <v>0.52312407509281977</v>
      </c>
      <c r="L4">
        <v>0.32941545443836162</v>
      </c>
      <c r="M4">
        <v>0.57394725754058762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7"/>
  <sheetViews>
    <sheetView tabSelected="1" topLeftCell="A23" workbookViewId="0">
      <selection activeCell="R4" sqref="R4:R47"/>
    </sheetView>
  </sheetViews>
  <sheetFormatPr defaultRowHeight="15" x14ac:dyDescent="0.25"/>
  <sheetData>
    <row r="3" spans="2:18" x14ac:dyDescent="0.25">
      <c r="D3" t="s">
        <v>32</v>
      </c>
      <c r="F3" t="s">
        <v>33</v>
      </c>
      <c r="H3" t="s">
        <v>34</v>
      </c>
      <c r="J3" t="s">
        <v>35</v>
      </c>
    </row>
    <row r="4" spans="2:18" x14ac:dyDescent="0.25">
      <c r="B4" s="3">
        <v>42125</v>
      </c>
      <c r="D4">
        <v>308</v>
      </c>
      <c r="F4">
        <v>747.76012081267868</v>
      </c>
      <c r="H4">
        <v>771.76010921096065</v>
      </c>
      <c r="J4">
        <v>903.36090287691809</v>
      </c>
      <c r="M4" t="s">
        <v>36</v>
      </c>
      <c r="N4" t="str">
        <f>CONCATENATE(L4,M4,TEXT(B4,"mmm-yy"),M4)</f>
        <v>"May-15"</v>
      </c>
      <c r="O4" t="str">
        <f>CONCATENATE(L4,M4,TEXT(D4,"##"),M4)</f>
        <v>"308"</v>
      </c>
      <c r="P4" t="str">
        <f>CONCATENATE(L4,M4,TEXT(F4,"##"),M4)</f>
        <v>"748"</v>
      </c>
      <c r="Q4" t="str">
        <f>CONCATENATE(L4,M4,TEXT(H4,"##"),M4)</f>
        <v>"772"</v>
      </c>
      <c r="R4" t="str">
        <f>CONCATENATE(L4,M4,TEXT(J4,"##"),M4)</f>
        <v>"903"</v>
      </c>
    </row>
    <row r="5" spans="2:18" x14ac:dyDescent="0.25">
      <c r="B5" s="3">
        <v>42156</v>
      </c>
      <c r="D5">
        <v>621</v>
      </c>
      <c r="F5">
        <v>408.3248787205041</v>
      </c>
      <c r="H5">
        <v>408.52121839744638</v>
      </c>
      <c r="J5">
        <v>403.1597780828248</v>
      </c>
      <c r="L5" t="s">
        <v>37</v>
      </c>
      <c r="M5" t="s">
        <v>36</v>
      </c>
      <c r="N5" t="str">
        <f t="shared" ref="N5:N47" si="0">CONCATENATE(L5,M5,TEXT(B5,"mmm-yy"),M5)</f>
        <v>,"Jun-15"</v>
      </c>
      <c r="O5" t="str">
        <f t="shared" ref="O5:O44" si="1">CONCATENATE(L5,M5,TEXT(D5,"##"),M5)</f>
        <v>,"621"</v>
      </c>
      <c r="P5" t="str">
        <f t="shared" ref="P5:P47" si="2">CONCATENATE(L5,M5,TEXT(F5,"##"),M5)</f>
        <v>,"408"</v>
      </c>
      <c r="Q5" t="str">
        <f t="shared" ref="Q5:Q47" si="3">CONCATENATE(L5,M5,TEXT(H5,"##"),M5)</f>
        <v>,"409"</v>
      </c>
      <c r="R5" t="str">
        <f t="shared" ref="R5:R47" si="4">CONCATENATE(L5,M5,TEXT(J5,"##"),M5)</f>
        <v>,"403"</v>
      </c>
    </row>
    <row r="6" spans="2:18" x14ac:dyDescent="0.25">
      <c r="B6" s="3">
        <v>42186</v>
      </c>
      <c r="D6">
        <v>3270</v>
      </c>
      <c r="F6">
        <v>2324.101347031462</v>
      </c>
      <c r="H6">
        <v>2314.5877908361508</v>
      </c>
      <c r="J6">
        <v>2307.6681590491812</v>
      </c>
      <c r="L6" t="s">
        <v>37</v>
      </c>
      <c r="M6" t="s">
        <v>36</v>
      </c>
      <c r="N6" t="str">
        <f t="shared" si="0"/>
        <v>,"Jul-15"</v>
      </c>
      <c r="O6" t="str">
        <f t="shared" si="1"/>
        <v>,"3270"</v>
      </c>
      <c r="P6" t="str">
        <f t="shared" si="2"/>
        <v>,"2324"</v>
      </c>
      <c r="Q6" t="str">
        <f t="shared" si="3"/>
        <v>,"2315"</v>
      </c>
      <c r="R6" t="str">
        <f t="shared" si="4"/>
        <v>,"2308"</v>
      </c>
    </row>
    <row r="7" spans="2:18" x14ac:dyDescent="0.25">
      <c r="B7" s="3">
        <v>42217</v>
      </c>
      <c r="D7">
        <v>2368</v>
      </c>
      <c r="F7">
        <v>2481.5649665001142</v>
      </c>
      <c r="H7">
        <v>2574.680000249577</v>
      </c>
      <c r="J7">
        <v>2994.5327488508678</v>
      </c>
      <c r="L7" t="s">
        <v>37</v>
      </c>
      <c r="M7" t="s">
        <v>36</v>
      </c>
      <c r="N7" t="str">
        <f t="shared" si="0"/>
        <v>,"Aug-15"</v>
      </c>
      <c r="O7" t="str">
        <f t="shared" si="1"/>
        <v>,"2368"</v>
      </c>
      <c r="P7" t="str">
        <f t="shared" si="2"/>
        <v>,"2482"</v>
      </c>
      <c r="Q7" t="str">
        <f t="shared" si="3"/>
        <v>,"2575"</v>
      </c>
      <c r="R7" t="str">
        <f t="shared" si="4"/>
        <v>,"2995"</v>
      </c>
    </row>
    <row r="8" spans="2:18" x14ac:dyDescent="0.25">
      <c r="B8" s="3">
        <v>42248</v>
      </c>
      <c r="D8">
        <v>5162</v>
      </c>
      <c r="F8">
        <v>4447.5462875682751</v>
      </c>
      <c r="H8">
        <v>4482.7566972418354</v>
      </c>
      <c r="J8">
        <v>4650.9167183557283</v>
      </c>
      <c r="L8" t="s">
        <v>37</v>
      </c>
      <c r="M8" t="s">
        <v>36</v>
      </c>
      <c r="N8" t="str">
        <f t="shared" si="0"/>
        <v>,"Sep-15"</v>
      </c>
      <c r="O8" t="str">
        <f t="shared" si="1"/>
        <v>,"5162"</v>
      </c>
      <c r="P8" t="str">
        <f t="shared" si="2"/>
        <v>,"4448"</v>
      </c>
      <c r="Q8" t="str">
        <f t="shared" si="3"/>
        <v>,"4483"</v>
      </c>
      <c r="R8" t="str">
        <f t="shared" si="4"/>
        <v>,"4651"</v>
      </c>
    </row>
    <row r="9" spans="2:18" x14ac:dyDescent="0.25">
      <c r="B9" s="3">
        <v>42278</v>
      </c>
      <c r="D9">
        <v>7923</v>
      </c>
      <c r="F9">
        <v>6591.1227091578712</v>
      </c>
      <c r="H9">
        <v>6324.8018941785867</v>
      </c>
      <c r="J9">
        <v>4879.4110998853903</v>
      </c>
      <c r="L9" t="s">
        <v>37</v>
      </c>
      <c r="M9" t="s">
        <v>36</v>
      </c>
      <c r="N9" t="str">
        <f t="shared" si="0"/>
        <v>,"Oct-15"</v>
      </c>
      <c r="O9" t="str">
        <f t="shared" si="1"/>
        <v>,"7923"</v>
      </c>
      <c r="P9" t="str">
        <f t="shared" si="2"/>
        <v>,"6591"</v>
      </c>
      <c r="Q9" t="str">
        <f t="shared" si="3"/>
        <v>,"6325"</v>
      </c>
      <c r="R9" t="str">
        <f t="shared" si="4"/>
        <v>,"4879"</v>
      </c>
    </row>
    <row r="10" spans="2:18" x14ac:dyDescent="0.25">
      <c r="B10" s="3">
        <v>42309</v>
      </c>
      <c r="D10">
        <v>2284</v>
      </c>
      <c r="F10">
        <v>7524.8555975891886</v>
      </c>
      <c r="H10">
        <v>7599.5580248159467</v>
      </c>
      <c r="J10">
        <v>8005.792963836423</v>
      </c>
      <c r="L10" t="s">
        <v>37</v>
      </c>
      <c r="M10" t="s">
        <v>36</v>
      </c>
      <c r="N10" t="str">
        <f t="shared" si="0"/>
        <v>,"Nov-15"</v>
      </c>
      <c r="O10" t="str">
        <f t="shared" si="1"/>
        <v>,"2284"</v>
      </c>
      <c r="P10" t="str">
        <f t="shared" si="2"/>
        <v>,"7525"</v>
      </c>
      <c r="Q10" t="str">
        <f t="shared" si="3"/>
        <v>,"7600"</v>
      </c>
      <c r="R10" t="str">
        <f t="shared" si="4"/>
        <v>,"8006"</v>
      </c>
    </row>
    <row r="11" spans="2:18" x14ac:dyDescent="0.25">
      <c r="B11" s="3">
        <v>42339</v>
      </c>
      <c r="D11">
        <v>2855</v>
      </c>
      <c r="F11">
        <v>2708.2367718120022</v>
      </c>
      <c r="H11">
        <v>2637.9123569938429</v>
      </c>
      <c r="J11">
        <v>2270.1208313087618</v>
      </c>
      <c r="L11" t="s">
        <v>37</v>
      </c>
      <c r="M11" t="s">
        <v>36</v>
      </c>
      <c r="N11" t="str">
        <f t="shared" si="0"/>
        <v>,"Dec-15"</v>
      </c>
      <c r="O11" t="str">
        <f t="shared" si="1"/>
        <v>,"2855"</v>
      </c>
      <c r="P11" t="str">
        <f t="shared" si="2"/>
        <v>,"2708"</v>
      </c>
      <c r="Q11" t="str">
        <f t="shared" si="3"/>
        <v>,"2638"</v>
      </c>
      <c r="R11" t="str">
        <f t="shared" si="4"/>
        <v>,"2270"</v>
      </c>
    </row>
    <row r="12" spans="2:18" x14ac:dyDescent="0.25">
      <c r="B12" s="3">
        <v>42370</v>
      </c>
      <c r="D12">
        <v>841</v>
      </c>
      <c r="F12">
        <v>2467.7771627923098</v>
      </c>
      <c r="H12">
        <v>2537.2130007722189</v>
      </c>
      <c r="J12">
        <v>2909.7302988727488</v>
      </c>
      <c r="L12" t="s">
        <v>37</v>
      </c>
      <c r="M12" t="s">
        <v>36</v>
      </c>
      <c r="N12" t="str">
        <f t="shared" si="0"/>
        <v>,"Jan-16"</v>
      </c>
      <c r="O12" t="str">
        <f t="shared" si="1"/>
        <v>,"841"</v>
      </c>
      <c r="P12" t="str">
        <f t="shared" si="2"/>
        <v>,"2468"</v>
      </c>
      <c r="Q12" t="str">
        <f t="shared" si="3"/>
        <v>,"2537"</v>
      </c>
      <c r="R12" t="str">
        <f t="shared" si="4"/>
        <v>,"2910"</v>
      </c>
    </row>
    <row r="13" spans="2:18" x14ac:dyDescent="0.25">
      <c r="B13" s="3">
        <v>42401</v>
      </c>
      <c r="D13">
        <v>638</v>
      </c>
      <c r="F13">
        <v>809.73435461432211</v>
      </c>
      <c r="H13">
        <v>818.3571340827059</v>
      </c>
      <c r="J13">
        <v>869.59849217134172</v>
      </c>
      <c r="L13" t="s">
        <v>37</v>
      </c>
      <c r="M13" t="s">
        <v>36</v>
      </c>
      <c r="N13" t="str">
        <f t="shared" si="0"/>
        <v>,"Feb-16"</v>
      </c>
      <c r="O13" t="str">
        <f t="shared" si="1"/>
        <v>,"638"</v>
      </c>
      <c r="P13" t="str">
        <f t="shared" si="2"/>
        <v>,"810"</v>
      </c>
      <c r="Q13" t="str">
        <f t="shared" si="3"/>
        <v>,"818"</v>
      </c>
      <c r="R13" t="str">
        <f t="shared" si="4"/>
        <v>,"870"</v>
      </c>
    </row>
    <row r="14" spans="2:18" x14ac:dyDescent="0.25">
      <c r="B14" s="3">
        <v>42430</v>
      </c>
      <c r="D14">
        <v>811</v>
      </c>
      <c r="F14">
        <v>434.61545099205563</v>
      </c>
      <c r="H14">
        <v>433.1012329635322</v>
      </c>
      <c r="J14">
        <v>362.25269168070861</v>
      </c>
      <c r="L14" t="s">
        <v>37</v>
      </c>
      <c r="M14" t="s">
        <v>36</v>
      </c>
      <c r="N14" t="str">
        <f t="shared" si="0"/>
        <v>,"Mar-16"</v>
      </c>
      <c r="O14" t="str">
        <f t="shared" si="1"/>
        <v>,"811"</v>
      </c>
      <c r="P14" t="str">
        <f t="shared" si="2"/>
        <v>,"435"</v>
      </c>
      <c r="Q14" t="str">
        <f t="shared" si="3"/>
        <v>,"433"</v>
      </c>
      <c r="R14" t="str">
        <f t="shared" si="4"/>
        <v>,"362"</v>
      </c>
    </row>
    <row r="15" spans="2:18" x14ac:dyDescent="0.25">
      <c r="B15" s="3">
        <v>42461</v>
      </c>
      <c r="D15">
        <v>1343</v>
      </c>
      <c r="F15">
        <v>813.89309326872467</v>
      </c>
      <c r="H15">
        <v>1102.0280317218239</v>
      </c>
      <c r="J15">
        <v>842.14991169565781</v>
      </c>
      <c r="L15" t="s">
        <v>37</v>
      </c>
      <c r="M15" t="s">
        <v>36</v>
      </c>
      <c r="N15" t="str">
        <f t="shared" si="0"/>
        <v>,"Apr-16"</v>
      </c>
      <c r="O15" t="str">
        <f t="shared" si="1"/>
        <v>,"1343"</v>
      </c>
      <c r="P15" t="str">
        <f t="shared" si="2"/>
        <v>,"814"</v>
      </c>
      <c r="Q15" t="str">
        <f t="shared" si="3"/>
        <v>,"1102"</v>
      </c>
      <c r="R15" t="str">
        <f t="shared" si="4"/>
        <v>,"842"</v>
      </c>
    </row>
    <row r="16" spans="2:18" x14ac:dyDescent="0.25">
      <c r="B16" s="3">
        <v>42491</v>
      </c>
      <c r="D16">
        <v>1384.375</v>
      </c>
      <c r="F16">
        <v>627.27640312463006</v>
      </c>
      <c r="H16">
        <v>669.27179118019012</v>
      </c>
      <c r="J16">
        <v>751.98765978674157</v>
      </c>
      <c r="L16" t="s">
        <v>37</v>
      </c>
      <c r="M16" t="s">
        <v>36</v>
      </c>
      <c r="N16" t="str">
        <f t="shared" si="0"/>
        <v>,"May-16"</v>
      </c>
      <c r="O16" t="str">
        <f t="shared" si="1"/>
        <v>,"1384"</v>
      </c>
      <c r="P16" t="str">
        <f t="shared" si="2"/>
        <v>,"627"</v>
      </c>
      <c r="Q16" t="str">
        <f t="shared" si="3"/>
        <v>,"669"</v>
      </c>
      <c r="R16" t="str">
        <f t="shared" si="4"/>
        <v>,"752"</v>
      </c>
    </row>
    <row r="17" spans="2:18" x14ac:dyDescent="0.25">
      <c r="B17" s="3">
        <v>42522</v>
      </c>
      <c r="D17">
        <v>689</v>
      </c>
      <c r="F17">
        <v>1960.347831692603</v>
      </c>
      <c r="H17">
        <v>1964.743936295097</v>
      </c>
      <c r="J17">
        <v>2002.323867288181</v>
      </c>
      <c r="L17" t="s">
        <v>37</v>
      </c>
      <c r="M17" t="s">
        <v>36</v>
      </c>
      <c r="N17" t="str">
        <f t="shared" si="0"/>
        <v>,"Jun-16"</v>
      </c>
      <c r="O17" t="str">
        <f t="shared" si="1"/>
        <v>,"689"</v>
      </c>
      <c r="P17" t="str">
        <f t="shared" si="2"/>
        <v>,"1960"</v>
      </c>
      <c r="Q17" t="str">
        <f t="shared" si="3"/>
        <v>,"1965"</v>
      </c>
      <c r="R17" t="str">
        <f t="shared" si="4"/>
        <v>,"2002"</v>
      </c>
    </row>
    <row r="18" spans="2:18" x14ac:dyDescent="0.25">
      <c r="B18" s="3">
        <v>42552</v>
      </c>
      <c r="D18">
        <v>1437</v>
      </c>
      <c r="F18">
        <v>2256.5054151387239</v>
      </c>
      <c r="H18">
        <v>2261.4409740412279</v>
      </c>
      <c r="J18">
        <v>2267.0776445850352</v>
      </c>
      <c r="L18" t="s">
        <v>37</v>
      </c>
      <c r="M18" t="s">
        <v>36</v>
      </c>
      <c r="N18" t="str">
        <f t="shared" si="0"/>
        <v>,"Jul-16"</v>
      </c>
      <c r="O18" t="str">
        <f t="shared" si="1"/>
        <v>,"1437"</v>
      </c>
      <c r="P18" t="str">
        <f t="shared" si="2"/>
        <v>,"2257"</v>
      </c>
      <c r="Q18" t="str">
        <f t="shared" si="3"/>
        <v>,"2261"</v>
      </c>
      <c r="R18" t="str">
        <f t="shared" si="4"/>
        <v>,"2267"</v>
      </c>
    </row>
    <row r="19" spans="2:18" x14ac:dyDescent="0.25">
      <c r="B19" s="3">
        <v>42583</v>
      </c>
      <c r="D19">
        <v>1323</v>
      </c>
      <c r="F19">
        <v>1042.477090596296</v>
      </c>
      <c r="H19">
        <v>1075.9723895152231</v>
      </c>
      <c r="J19">
        <v>1194.160717702486</v>
      </c>
      <c r="L19" t="s">
        <v>37</v>
      </c>
      <c r="M19" t="s">
        <v>36</v>
      </c>
      <c r="N19" t="str">
        <f t="shared" si="0"/>
        <v>,"Aug-16"</v>
      </c>
      <c r="O19" t="str">
        <f t="shared" si="1"/>
        <v>,"1323"</v>
      </c>
      <c r="P19" t="str">
        <f t="shared" si="2"/>
        <v>,"1042"</v>
      </c>
      <c r="Q19" t="str">
        <f t="shared" si="3"/>
        <v>,"1076"</v>
      </c>
      <c r="R19" t="str">
        <f t="shared" si="4"/>
        <v>,"1194"</v>
      </c>
    </row>
    <row r="20" spans="2:18" x14ac:dyDescent="0.25">
      <c r="B20" s="3">
        <v>42614</v>
      </c>
      <c r="D20">
        <v>2889</v>
      </c>
      <c r="F20">
        <v>2749.08008527224</v>
      </c>
      <c r="H20">
        <v>2731.3079477334409</v>
      </c>
      <c r="J20">
        <v>2640.785775370879</v>
      </c>
      <c r="L20" t="s">
        <v>37</v>
      </c>
      <c r="M20" t="s">
        <v>36</v>
      </c>
      <c r="N20" t="str">
        <f t="shared" si="0"/>
        <v>,"Sep-16"</v>
      </c>
      <c r="O20" t="str">
        <f t="shared" si="1"/>
        <v>,"2889"</v>
      </c>
      <c r="P20" t="str">
        <f t="shared" si="2"/>
        <v>,"2749"</v>
      </c>
      <c r="Q20" t="str">
        <f t="shared" si="3"/>
        <v>,"2731"</v>
      </c>
      <c r="R20" t="str">
        <f t="shared" si="4"/>
        <v>,"2641"</v>
      </c>
    </row>
    <row r="21" spans="2:18" x14ac:dyDescent="0.25">
      <c r="B21" s="3">
        <v>42644</v>
      </c>
      <c r="D21">
        <v>2701</v>
      </c>
      <c r="F21">
        <v>3255.6552282628159</v>
      </c>
      <c r="H21">
        <v>3186.6471585168711</v>
      </c>
      <c r="J21">
        <v>2811.0408857480288</v>
      </c>
      <c r="L21" t="s">
        <v>37</v>
      </c>
      <c r="M21" t="s">
        <v>36</v>
      </c>
      <c r="N21" t="str">
        <f t="shared" si="0"/>
        <v>,"Oct-16"</v>
      </c>
      <c r="O21" t="str">
        <f t="shared" si="1"/>
        <v>,"2701"</v>
      </c>
      <c r="P21" t="str">
        <f t="shared" si="2"/>
        <v>,"3256"</v>
      </c>
      <c r="Q21" t="str">
        <f t="shared" si="3"/>
        <v>,"3187"</v>
      </c>
      <c r="R21" t="str">
        <f t="shared" si="4"/>
        <v>,"2811"</v>
      </c>
    </row>
    <row r="22" spans="2:18" x14ac:dyDescent="0.25">
      <c r="B22" s="3">
        <v>42675</v>
      </c>
      <c r="D22">
        <v>1914</v>
      </c>
      <c r="F22">
        <v>2934.2316597128029</v>
      </c>
      <c r="H22">
        <v>2883.604993395194</v>
      </c>
      <c r="J22">
        <v>2597.4587983135252</v>
      </c>
      <c r="L22" t="s">
        <v>37</v>
      </c>
      <c r="M22" t="s">
        <v>36</v>
      </c>
      <c r="N22" t="str">
        <f t="shared" si="0"/>
        <v>,"Nov-16"</v>
      </c>
      <c r="O22" t="str">
        <f t="shared" si="1"/>
        <v>,"1914"</v>
      </c>
      <c r="P22" t="str">
        <f t="shared" si="2"/>
        <v>,"2934"</v>
      </c>
      <c r="Q22" t="str">
        <f t="shared" si="3"/>
        <v>,"2884"</v>
      </c>
      <c r="R22" t="str">
        <f t="shared" si="4"/>
        <v>,"2597"</v>
      </c>
    </row>
    <row r="23" spans="2:18" x14ac:dyDescent="0.25">
      <c r="B23" s="3">
        <v>42705</v>
      </c>
      <c r="D23">
        <v>2361</v>
      </c>
      <c r="F23">
        <v>1842.323722532238</v>
      </c>
      <c r="H23">
        <v>1858.506137997311</v>
      </c>
      <c r="J23">
        <v>1950.8216553376701</v>
      </c>
      <c r="L23" t="s">
        <v>37</v>
      </c>
      <c r="M23" t="s">
        <v>36</v>
      </c>
      <c r="N23" t="str">
        <f t="shared" si="0"/>
        <v>,"Dec-16"</v>
      </c>
      <c r="O23" t="str">
        <f t="shared" si="1"/>
        <v>,"2361"</v>
      </c>
      <c r="P23" t="str">
        <f t="shared" si="2"/>
        <v>,"1842"</v>
      </c>
      <c r="Q23" t="str">
        <f t="shared" si="3"/>
        <v>,"1859"</v>
      </c>
      <c r="R23" t="str">
        <f t="shared" si="4"/>
        <v>,"1951"</v>
      </c>
    </row>
    <row r="24" spans="2:18" x14ac:dyDescent="0.25">
      <c r="B24" s="3">
        <v>42736</v>
      </c>
      <c r="D24">
        <v>1498</v>
      </c>
      <c r="F24">
        <v>2385.8539047993581</v>
      </c>
      <c r="H24">
        <v>2385.4013244205898</v>
      </c>
      <c r="J24">
        <v>2389.585431115675</v>
      </c>
      <c r="L24" t="s">
        <v>37</v>
      </c>
      <c r="M24" t="s">
        <v>36</v>
      </c>
      <c r="N24" t="str">
        <f t="shared" si="0"/>
        <v>,"Jan-17"</v>
      </c>
      <c r="O24" t="str">
        <f t="shared" si="1"/>
        <v>,"1498"</v>
      </c>
      <c r="P24" t="str">
        <f t="shared" si="2"/>
        <v>,"2386"</v>
      </c>
      <c r="Q24" t="str">
        <f t="shared" si="3"/>
        <v>,"2385"</v>
      </c>
      <c r="R24" t="str">
        <f t="shared" si="4"/>
        <v>,"2390"</v>
      </c>
    </row>
    <row r="25" spans="2:18" x14ac:dyDescent="0.25">
      <c r="B25" s="3">
        <v>42767</v>
      </c>
      <c r="D25">
        <v>1088</v>
      </c>
      <c r="F25">
        <v>1730.8851203278571</v>
      </c>
      <c r="H25">
        <v>1697.42677645513</v>
      </c>
      <c r="J25">
        <v>1531.634985089376</v>
      </c>
      <c r="L25" t="s">
        <v>37</v>
      </c>
      <c r="M25" t="s">
        <v>36</v>
      </c>
      <c r="N25" t="str">
        <f t="shared" si="0"/>
        <v>,"Feb-17"</v>
      </c>
      <c r="O25" t="str">
        <f t="shared" si="1"/>
        <v>,"1088"</v>
      </c>
      <c r="P25" t="str">
        <f t="shared" si="2"/>
        <v>,"1731"</v>
      </c>
      <c r="Q25" t="str">
        <f t="shared" si="3"/>
        <v>,"1697"</v>
      </c>
      <c r="R25" t="str">
        <f t="shared" si="4"/>
        <v>,"1532"</v>
      </c>
    </row>
    <row r="26" spans="2:18" x14ac:dyDescent="0.25">
      <c r="B26" s="3">
        <v>42795</v>
      </c>
      <c r="D26">
        <v>699</v>
      </c>
      <c r="F26">
        <v>1137.493062498786</v>
      </c>
      <c r="H26">
        <v>1128.9361496927779</v>
      </c>
      <c r="J26">
        <v>1083.554268809728</v>
      </c>
      <c r="L26" t="s">
        <v>37</v>
      </c>
      <c r="M26" t="s">
        <v>36</v>
      </c>
      <c r="N26" t="str">
        <f t="shared" si="0"/>
        <v>,"Mar-17"</v>
      </c>
      <c r="O26" t="str">
        <f t="shared" si="1"/>
        <v>,"699"</v>
      </c>
      <c r="P26" t="str">
        <f t="shared" si="2"/>
        <v>,"1137"</v>
      </c>
      <c r="Q26" t="str">
        <f t="shared" si="3"/>
        <v>,"1129"</v>
      </c>
      <c r="R26" t="str">
        <f t="shared" si="4"/>
        <v>,"1084"</v>
      </c>
    </row>
    <row r="27" spans="2:18" x14ac:dyDescent="0.25">
      <c r="B27" s="3">
        <v>42826</v>
      </c>
      <c r="D27">
        <v>910</v>
      </c>
      <c r="F27">
        <v>903.38786781824456</v>
      </c>
      <c r="H27">
        <v>1117.693472042472</v>
      </c>
      <c r="J27">
        <v>714.6722404836886</v>
      </c>
      <c r="L27" t="s">
        <v>37</v>
      </c>
      <c r="M27" t="s">
        <v>36</v>
      </c>
      <c r="N27" t="str">
        <f t="shared" si="0"/>
        <v>,"Apr-17"</v>
      </c>
      <c r="O27" t="str">
        <f t="shared" si="1"/>
        <v>,"910"</v>
      </c>
      <c r="P27" t="str">
        <f t="shared" si="2"/>
        <v>,"903"</v>
      </c>
      <c r="Q27" t="str">
        <f t="shared" si="3"/>
        <v>,"1118"</v>
      </c>
      <c r="R27" t="str">
        <f t="shared" si="4"/>
        <v>,"715"</v>
      </c>
    </row>
    <row r="28" spans="2:18" x14ac:dyDescent="0.25">
      <c r="B28" s="3">
        <v>42856</v>
      </c>
      <c r="D28">
        <v>511</v>
      </c>
      <c r="F28">
        <v>931.06615150464461</v>
      </c>
      <c r="H28">
        <v>927.05563282715332</v>
      </c>
      <c r="J28">
        <v>905.15480554029193</v>
      </c>
      <c r="L28" t="s">
        <v>37</v>
      </c>
      <c r="M28" t="s">
        <v>36</v>
      </c>
      <c r="N28" t="str">
        <f t="shared" si="0"/>
        <v>,"May-17"</v>
      </c>
      <c r="O28" t="str">
        <f t="shared" si="1"/>
        <v>,"511"</v>
      </c>
      <c r="P28" t="str">
        <f t="shared" si="2"/>
        <v>,"931"</v>
      </c>
      <c r="Q28" t="str">
        <f t="shared" si="3"/>
        <v>,"927"</v>
      </c>
      <c r="R28" t="str">
        <f t="shared" si="4"/>
        <v>,"905"</v>
      </c>
    </row>
    <row r="29" spans="2:18" x14ac:dyDescent="0.25">
      <c r="B29" s="3">
        <v>42887</v>
      </c>
      <c r="D29">
        <v>861</v>
      </c>
      <c r="F29">
        <v>744.56790784778605</v>
      </c>
      <c r="H29">
        <v>742.61947393156629</v>
      </c>
      <c r="J29">
        <v>737.64310026190947</v>
      </c>
      <c r="L29" t="s">
        <v>37</v>
      </c>
      <c r="M29" t="s">
        <v>36</v>
      </c>
      <c r="N29" t="str">
        <f t="shared" si="0"/>
        <v>,"Jun-17"</v>
      </c>
      <c r="O29" t="str">
        <f t="shared" si="1"/>
        <v>,"861"</v>
      </c>
      <c r="P29" t="str">
        <f t="shared" si="2"/>
        <v>,"745"</v>
      </c>
      <c r="Q29" t="str">
        <f t="shared" si="3"/>
        <v>,"743"</v>
      </c>
      <c r="R29" t="str">
        <f t="shared" si="4"/>
        <v>,"738"</v>
      </c>
    </row>
    <row r="30" spans="2:18" x14ac:dyDescent="0.25">
      <c r="B30" s="3">
        <v>42917</v>
      </c>
      <c r="D30">
        <v>2497</v>
      </c>
      <c r="F30">
        <v>2784.378934043094</v>
      </c>
      <c r="H30">
        <v>2791.4015691455238</v>
      </c>
      <c r="J30">
        <v>2793.951661819493</v>
      </c>
      <c r="L30" t="s">
        <v>37</v>
      </c>
      <c r="M30" t="s">
        <v>36</v>
      </c>
      <c r="N30" t="str">
        <f t="shared" si="0"/>
        <v>,"Jul-17"</v>
      </c>
      <c r="O30" t="str">
        <f t="shared" si="1"/>
        <v>,"2497"</v>
      </c>
      <c r="P30" t="str">
        <f t="shared" si="2"/>
        <v>,"2784"</v>
      </c>
      <c r="Q30" t="str">
        <f t="shared" si="3"/>
        <v>,"2791"</v>
      </c>
      <c r="R30" t="str">
        <f t="shared" si="4"/>
        <v>,"2794"</v>
      </c>
    </row>
    <row r="31" spans="2:18" x14ac:dyDescent="0.25">
      <c r="B31" s="3">
        <v>42948</v>
      </c>
      <c r="D31">
        <v>3180</v>
      </c>
      <c r="F31">
        <v>1979.5836604240319</v>
      </c>
      <c r="H31">
        <v>2051.669047575635</v>
      </c>
      <c r="J31">
        <v>2404.224465173063</v>
      </c>
      <c r="L31" t="s">
        <v>37</v>
      </c>
      <c r="M31" t="s">
        <v>36</v>
      </c>
      <c r="N31" t="str">
        <f t="shared" si="0"/>
        <v>,"Aug-17"</v>
      </c>
      <c r="O31" t="str">
        <f t="shared" si="1"/>
        <v>,"3180"</v>
      </c>
      <c r="P31" t="str">
        <f t="shared" si="2"/>
        <v>,"1980"</v>
      </c>
      <c r="Q31" t="str">
        <f t="shared" si="3"/>
        <v>,"2052"</v>
      </c>
      <c r="R31" t="str">
        <f t="shared" si="4"/>
        <v>,"2404"</v>
      </c>
    </row>
    <row r="32" spans="2:18" x14ac:dyDescent="0.25">
      <c r="B32" s="3">
        <v>42979</v>
      </c>
      <c r="D32">
        <v>5115</v>
      </c>
      <c r="F32">
        <v>6410.759193632286</v>
      </c>
      <c r="H32">
        <v>6406.192553658816</v>
      </c>
      <c r="J32">
        <v>6397.9511911171649</v>
      </c>
      <c r="L32" t="s">
        <v>37</v>
      </c>
      <c r="M32" t="s">
        <v>36</v>
      </c>
      <c r="N32" t="str">
        <f t="shared" si="0"/>
        <v>,"Sep-17"</v>
      </c>
      <c r="O32" t="str">
        <f t="shared" si="1"/>
        <v>,"5115"</v>
      </c>
      <c r="P32" t="str">
        <f t="shared" si="2"/>
        <v>,"6411"</v>
      </c>
      <c r="Q32" t="str">
        <f t="shared" si="3"/>
        <v>,"6406"</v>
      </c>
      <c r="R32" t="str">
        <f t="shared" si="4"/>
        <v>,"6398"</v>
      </c>
    </row>
    <row r="33" spans="2:18" x14ac:dyDescent="0.25">
      <c r="B33" s="3">
        <v>43009</v>
      </c>
      <c r="D33">
        <v>3306</v>
      </c>
      <c r="F33">
        <v>6170.5064254747331</v>
      </c>
      <c r="H33">
        <v>5981.0983585406057</v>
      </c>
      <c r="J33">
        <v>4964.7136867890968</v>
      </c>
      <c r="L33" t="s">
        <v>37</v>
      </c>
      <c r="M33" t="s">
        <v>36</v>
      </c>
      <c r="N33" t="str">
        <f t="shared" si="0"/>
        <v>,"Oct-17"</v>
      </c>
      <c r="O33" t="str">
        <f t="shared" si="1"/>
        <v>,"3306"</v>
      </c>
      <c r="P33" t="str">
        <f t="shared" si="2"/>
        <v>,"6171"</v>
      </c>
      <c r="Q33" t="str">
        <f t="shared" si="3"/>
        <v>,"5981"</v>
      </c>
      <c r="R33" t="str">
        <f t="shared" si="4"/>
        <v>,"4965"</v>
      </c>
    </row>
    <row r="34" spans="2:18" x14ac:dyDescent="0.25">
      <c r="B34" s="3">
        <v>43040</v>
      </c>
      <c r="D34">
        <v>3131</v>
      </c>
      <c r="F34">
        <v>3118.9090573861281</v>
      </c>
      <c r="H34">
        <v>3149.4824052993249</v>
      </c>
      <c r="J34">
        <v>3308.5925472410131</v>
      </c>
      <c r="L34" t="s">
        <v>37</v>
      </c>
      <c r="M34" t="s">
        <v>36</v>
      </c>
      <c r="N34" t="str">
        <f t="shared" si="0"/>
        <v>,"Nov-17"</v>
      </c>
      <c r="O34" t="str">
        <f t="shared" si="1"/>
        <v>,"3131"</v>
      </c>
      <c r="P34" t="str">
        <f t="shared" si="2"/>
        <v>,"3119"</v>
      </c>
      <c r="Q34" t="str">
        <f t="shared" si="3"/>
        <v>,"3149"</v>
      </c>
      <c r="R34" t="str">
        <f t="shared" si="4"/>
        <v>,"3309"</v>
      </c>
    </row>
    <row r="35" spans="2:18" x14ac:dyDescent="0.25">
      <c r="B35" s="3">
        <v>43070</v>
      </c>
      <c r="D35">
        <v>3101</v>
      </c>
      <c r="F35">
        <v>3166.5114795033678</v>
      </c>
      <c r="H35">
        <v>3159.9807962610639</v>
      </c>
      <c r="J35">
        <v>3124.6753197080538</v>
      </c>
      <c r="L35" t="s">
        <v>37</v>
      </c>
      <c r="M35" t="s">
        <v>36</v>
      </c>
      <c r="N35" t="str">
        <f t="shared" si="0"/>
        <v>,"Dec-17"</v>
      </c>
      <c r="O35" t="str">
        <f t="shared" si="1"/>
        <v>,"3101"</v>
      </c>
      <c r="P35" t="str">
        <f t="shared" si="2"/>
        <v>,"3167"</v>
      </c>
      <c r="Q35" t="str">
        <f t="shared" si="3"/>
        <v>,"3160"</v>
      </c>
      <c r="R35" t="str">
        <f t="shared" si="4"/>
        <v>,"3125"</v>
      </c>
    </row>
    <row r="36" spans="2:18" x14ac:dyDescent="0.25">
      <c r="B36" s="3">
        <v>43101</v>
      </c>
      <c r="D36">
        <v>1573</v>
      </c>
      <c r="F36">
        <v>3573.7609673382108</v>
      </c>
      <c r="H36">
        <v>3503.508129672884</v>
      </c>
      <c r="J36">
        <v>3150.587360669434</v>
      </c>
      <c r="L36" t="s">
        <v>37</v>
      </c>
      <c r="M36" t="s">
        <v>36</v>
      </c>
      <c r="N36" t="str">
        <f t="shared" si="0"/>
        <v>,"Jan-18"</v>
      </c>
      <c r="O36" t="str">
        <f t="shared" si="1"/>
        <v>,"1573"</v>
      </c>
      <c r="P36" t="str">
        <f t="shared" si="2"/>
        <v>,"3574"</v>
      </c>
      <c r="Q36" t="str">
        <f t="shared" si="3"/>
        <v>,"3504"</v>
      </c>
      <c r="R36" t="str">
        <f t="shared" si="4"/>
        <v>,"3151"</v>
      </c>
    </row>
    <row r="37" spans="2:18" x14ac:dyDescent="0.25">
      <c r="B37" s="3">
        <v>43132</v>
      </c>
      <c r="D37">
        <v>1149</v>
      </c>
      <c r="F37">
        <v>1586.841247509383</v>
      </c>
      <c r="H37">
        <v>1587.741433856246</v>
      </c>
      <c r="J37">
        <v>1598.1559019975341</v>
      </c>
      <c r="L37" t="s">
        <v>37</v>
      </c>
      <c r="M37" t="s">
        <v>36</v>
      </c>
      <c r="N37" t="str">
        <f t="shared" si="0"/>
        <v>,"Feb-18"</v>
      </c>
      <c r="O37" t="str">
        <f t="shared" si="1"/>
        <v>,"1149"</v>
      </c>
      <c r="P37" t="str">
        <f t="shared" si="2"/>
        <v>,"1587"</v>
      </c>
      <c r="Q37" t="str">
        <f t="shared" si="3"/>
        <v>,"1588"</v>
      </c>
      <c r="R37" t="str">
        <f t="shared" si="4"/>
        <v>,"1598"</v>
      </c>
    </row>
    <row r="38" spans="2:18" x14ac:dyDescent="0.25">
      <c r="B38" s="3">
        <v>43160</v>
      </c>
      <c r="D38">
        <v>2152</v>
      </c>
      <c r="F38">
        <v>1454.021922795323</v>
      </c>
      <c r="H38">
        <v>1407.099493778454</v>
      </c>
      <c r="J38">
        <v>1168.201001224043</v>
      </c>
      <c r="L38" t="s">
        <v>37</v>
      </c>
      <c r="M38" t="s">
        <v>36</v>
      </c>
      <c r="N38" t="str">
        <f t="shared" si="0"/>
        <v>,"Mar-18"</v>
      </c>
      <c r="O38" t="str">
        <f t="shared" si="1"/>
        <v>,"2152"</v>
      </c>
      <c r="P38" t="str">
        <f t="shared" si="2"/>
        <v>,"1454"</v>
      </c>
      <c r="Q38" t="str">
        <f t="shared" si="3"/>
        <v>,"1407"</v>
      </c>
      <c r="R38" t="str">
        <f t="shared" si="4"/>
        <v>,"1168"</v>
      </c>
    </row>
    <row r="39" spans="2:18" x14ac:dyDescent="0.25">
      <c r="B39" s="3">
        <v>43191</v>
      </c>
      <c r="D39">
        <v>1026</v>
      </c>
      <c r="F39">
        <v>2258.925458791814</v>
      </c>
      <c r="H39">
        <v>3002.06412215003</v>
      </c>
      <c r="J39">
        <v>2191.494106752983</v>
      </c>
      <c r="L39" t="s">
        <v>37</v>
      </c>
      <c r="M39" t="s">
        <v>36</v>
      </c>
      <c r="N39" t="str">
        <f t="shared" si="0"/>
        <v>,"Apr-18"</v>
      </c>
      <c r="O39" t="str">
        <f t="shared" si="1"/>
        <v>,"1026"</v>
      </c>
      <c r="P39" t="str">
        <f t="shared" si="2"/>
        <v>,"2259"</v>
      </c>
      <c r="Q39" t="str">
        <f t="shared" si="3"/>
        <v>,"3002"</v>
      </c>
      <c r="R39" t="str">
        <f t="shared" si="4"/>
        <v>,"2191"</v>
      </c>
    </row>
    <row r="40" spans="2:18" x14ac:dyDescent="0.25">
      <c r="B40" s="3">
        <v>43221</v>
      </c>
      <c r="D40">
        <v>759</v>
      </c>
      <c r="F40">
        <v>973.15650979293559</v>
      </c>
      <c r="H40">
        <v>986.52447971831702</v>
      </c>
      <c r="J40">
        <v>1064.669778274488</v>
      </c>
      <c r="L40" t="s">
        <v>37</v>
      </c>
      <c r="M40" t="s">
        <v>36</v>
      </c>
      <c r="N40" t="str">
        <f t="shared" si="0"/>
        <v>,"May-18"</v>
      </c>
      <c r="O40" t="str">
        <f t="shared" si="1"/>
        <v>,"759"</v>
      </c>
      <c r="P40" t="str">
        <f t="shared" si="2"/>
        <v>,"973"</v>
      </c>
      <c r="Q40" t="str">
        <f t="shared" si="3"/>
        <v>,"987"</v>
      </c>
      <c r="R40" t="str">
        <f t="shared" si="4"/>
        <v>,"1065"</v>
      </c>
    </row>
    <row r="41" spans="2:18" x14ac:dyDescent="0.25">
      <c r="B41" s="3">
        <v>43252</v>
      </c>
      <c r="D41">
        <v>657.5</v>
      </c>
      <c r="F41">
        <v>330.80541533078713</v>
      </c>
      <c r="H41">
        <v>371.3956638901517</v>
      </c>
      <c r="J41">
        <v>439.57913786141091</v>
      </c>
      <c r="L41" t="s">
        <v>37</v>
      </c>
      <c r="M41" t="s">
        <v>36</v>
      </c>
      <c r="N41" t="str">
        <f t="shared" si="0"/>
        <v>,"Jun-18"</v>
      </c>
      <c r="O41" t="str">
        <f t="shared" si="1"/>
        <v>,"658"</v>
      </c>
      <c r="P41" t="str">
        <f t="shared" si="2"/>
        <v>,"331"</v>
      </c>
      <c r="Q41" t="str">
        <f t="shared" si="3"/>
        <v>,"371"</v>
      </c>
      <c r="R41" t="str">
        <f t="shared" si="4"/>
        <v>,"440"</v>
      </c>
    </row>
    <row r="42" spans="2:18" x14ac:dyDescent="0.25">
      <c r="B42" s="3">
        <v>43282</v>
      </c>
      <c r="D42">
        <v>3084</v>
      </c>
      <c r="F42">
        <v>2669.5147252204829</v>
      </c>
      <c r="H42">
        <v>2631.66044222338</v>
      </c>
      <c r="J42">
        <v>2491.24356040468</v>
      </c>
      <c r="L42" t="s">
        <v>37</v>
      </c>
      <c r="M42" t="s">
        <v>36</v>
      </c>
      <c r="N42" t="str">
        <f t="shared" si="0"/>
        <v>,"Jul-18"</v>
      </c>
      <c r="O42" t="str">
        <f t="shared" si="1"/>
        <v>,"3084"</v>
      </c>
      <c r="P42" t="str">
        <f t="shared" si="2"/>
        <v>,"2670"</v>
      </c>
      <c r="Q42" t="str">
        <f t="shared" si="3"/>
        <v>,"2632"</v>
      </c>
      <c r="R42" t="str">
        <f t="shared" si="4"/>
        <v>,"2491"</v>
      </c>
    </row>
    <row r="43" spans="2:18" x14ac:dyDescent="0.25">
      <c r="B43" s="3">
        <v>43313</v>
      </c>
      <c r="D43">
        <v>5213</v>
      </c>
      <c r="F43">
        <v>2268.865532612765</v>
      </c>
      <c r="H43">
        <v>2397.2657355818751</v>
      </c>
      <c r="J43">
        <v>3056.7815918155161</v>
      </c>
      <c r="L43" t="s">
        <v>37</v>
      </c>
      <c r="M43" t="s">
        <v>36</v>
      </c>
      <c r="N43" t="str">
        <f t="shared" si="0"/>
        <v>,"Aug-18"</v>
      </c>
      <c r="O43" t="str">
        <f t="shared" si="1"/>
        <v>,"5213"</v>
      </c>
      <c r="P43" t="str">
        <f t="shared" si="2"/>
        <v>,"2269"</v>
      </c>
      <c r="Q43" t="str">
        <f t="shared" si="3"/>
        <v>,"2397"</v>
      </c>
      <c r="R43" t="str">
        <f t="shared" si="4"/>
        <v>,"3057"</v>
      </c>
    </row>
    <row r="44" spans="2:18" x14ac:dyDescent="0.25">
      <c r="B44" s="3">
        <v>43344</v>
      </c>
      <c r="D44">
        <v>3776.25</v>
      </c>
      <c r="F44">
        <v>9089.7610440084209</v>
      </c>
      <c r="H44">
        <v>9030.7329734686955</v>
      </c>
      <c r="J44">
        <v>8235.2777515047965</v>
      </c>
      <c r="L44" t="s">
        <v>37</v>
      </c>
      <c r="M44" t="s">
        <v>36</v>
      </c>
      <c r="N44" t="str">
        <f t="shared" si="0"/>
        <v>,"Sep-18"</v>
      </c>
      <c r="O44" t="str">
        <f t="shared" si="1"/>
        <v>,"3776"</v>
      </c>
      <c r="P44" t="str">
        <f t="shared" si="2"/>
        <v>,"9090"</v>
      </c>
      <c r="Q44" t="str">
        <f t="shared" si="3"/>
        <v>,"9031"</v>
      </c>
      <c r="R44" t="str">
        <f t="shared" si="4"/>
        <v>,"8235"</v>
      </c>
    </row>
    <row r="45" spans="2:18" x14ac:dyDescent="0.25">
      <c r="B45" s="3">
        <v>43374</v>
      </c>
      <c r="D45">
        <v>5485.8333333333339</v>
      </c>
      <c r="F45">
        <v>4357.8463260726112</v>
      </c>
      <c r="H45">
        <v>4264.0823783629376</v>
      </c>
      <c r="J45">
        <v>3778.4294520783819</v>
      </c>
      <c r="L45" t="s">
        <v>37</v>
      </c>
      <c r="M45" t="s">
        <v>36</v>
      </c>
      <c r="N45" t="str">
        <f t="shared" si="0"/>
        <v>,"Oct-18"</v>
      </c>
      <c r="P45" t="str">
        <f t="shared" si="2"/>
        <v>,"4358"</v>
      </c>
      <c r="Q45" t="str">
        <f t="shared" si="3"/>
        <v>,"4264"</v>
      </c>
      <c r="R45" t="str">
        <f t="shared" si="4"/>
        <v>,"3778"</v>
      </c>
    </row>
    <row r="46" spans="2:18" x14ac:dyDescent="0.25">
      <c r="B46" s="3">
        <v>43405</v>
      </c>
      <c r="D46">
        <v>3734</v>
      </c>
      <c r="F46">
        <v>5184.8353828597756</v>
      </c>
      <c r="H46">
        <v>5239.3075334521363</v>
      </c>
      <c r="J46">
        <v>5532.3682042964501</v>
      </c>
      <c r="L46" t="s">
        <v>37</v>
      </c>
      <c r="M46" t="s">
        <v>36</v>
      </c>
      <c r="N46" t="str">
        <f t="shared" si="0"/>
        <v>,"Nov-18"</v>
      </c>
      <c r="P46" t="str">
        <f t="shared" si="2"/>
        <v>,"5185"</v>
      </c>
      <c r="Q46" t="str">
        <f t="shared" si="3"/>
        <v>,"5239"</v>
      </c>
      <c r="R46" t="str">
        <f t="shared" si="4"/>
        <v>,"5532"</v>
      </c>
    </row>
    <row r="47" spans="2:18" x14ac:dyDescent="0.25">
      <c r="B47" s="3">
        <v>43435</v>
      </c>
      <c r="D47">
        <v>2769</v>
      </c>
      <c r="F47">
        <v>3490.083030833192</v>
      </c>
      <c r="H47">
        <v>3532.2716552681718</v>
      </c>
      <c r="J47">
        <v>3756.0505102470911</v>
      </c>
      <c r="L47" t="s">
        <v>37</v>
      </c>
      <c r="M47" t="s">
        <v>36</v>
      </c>
      <c r="N47" t="str">
        <f t="shared" si="0"/>
        <v>,"Dec-18"</v>
      </c>
      <c r="P47" t="str">
        <f t="shared" si="2"/>
        <v>,"3490"</v>
      </c>
      <c r="Q47" t="str">
        <f t="shared" si="3"/>
        <v>,"3532"</v>
      </c>
      <c r="R47" t="str">
        <f t="shared" si="4"/>
        <v>,"3756"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Fct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CirroLytix</cp:lastModifiedBy>
  <dcterms:created xsi:type="dcterms:W3CDTF">2019-10-25T09:28:45Z</dcterms:created>
  <dcterms:modified xsi:type="dcterms:W3CDTF">2019-10-27T07:11:13Z</dcterms:modified>
</cp:coreProperties>
</file>