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EEF\Code_attempts_1D\"/>
    </mc:Choice>
  </mc:AlternateContent>
  <bookViews>
    <workbookView xWindow="0" yWindow="0" windowWidth="20490" windowHeight="7755"/>
  </bookViews>
  <sheets>
    <sheet name="Sigsq_0_5" sheetId="1" r:id="rId1"/>
    <sheet name="sigsq_1" sheetId="2" r:id="rId2"/>
    <sheet name="sigsq_3" sheetId="3" r:id="rId3"/>
    <sheet name="sigsq_6" sheetId="4" r:id="rId4"/>
    <sheet name="sigsq_9" sheetId="5" r:id="rId5"/>
    <sheet name="sigsq_15" sheetId="6" r:id="rId6"/>
    <sheet name="sigsq_20" sheetId="7" r:id="rId7"/>
    <sheet name="sigsq_30" sheetId="8" r:id="rId8"/>
    <sheet name="1_sigmasq_25" sheetId="9" r:id="rId9"/>
    <sheet name="1_sigmasq_5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0" l="1" a="1"/>
  <c r="C6" i="10" s="1"/>
  <c r="E6" i="10"/>
  <c r="F6" i="10"/>
  <c r="C10" i="10" a="1"/>
  <c r="C10" i="10" s="1"/>
  <c r="E10" i="10"/>
  <c r="F10" i="10"/>
  <c r="C9" i="10" a="1"/>
  <c r="C9" i="10" s="1"/>
  <c r="E9" i="10"/>
  <c r="F9" i="10"/>
  <c r="C8" i="10" a="1"/>
  <c r="C8" i="10" s="1"/>
  <c r="E8" i="10"/>
  <c r="F8" i="10"/>
  <c r="C7" i="10" a="1"/>
  <c r="C7" i="10" s="1"/>
  <c r="E7" i="10"/>
  <c r="F7" i="10"/>
  <c r="C5" i="10" a="1"/>
  <c r="C5" i="10" s="1"/>
  <c r="E5" i="10"/>
  <c r="F5" i="10"/>
  <c r="C4" i="10" a="1"/>
  <c r="C4" i="10" s="1"/>
  <c r="E4" i="10"/>
  <c r="F4" i="10"/>
  <c r="C3" i="10" a="1"/>
  <c r="C3" i="10" s="1"/>
  <c r="E3" i="10"/>
  <c r="F3" i="10"/>
  <c r="B4" i="10"/>
  <c r="B5" i="10"/>
  <c r="B6" i="10"/>
  <c r="B7" i="10"/>
  <c r="B8" i="10"/>
  <c r="B9" i="10"/>
  <c r="B10" i="10"/>
  <c r="B3" i="10"/>
  <c r="C10" i="9" a="1"/>
  <c r="C10" i="9" s="1"/>
  <c r="E10" i="9"/>
  <c r="F10" i="9"/>
  <c r="C9" i="9" a="1"/>
  <c r="C9" i="9" s="1"/>
  <c r="E9" i="9"/>
  <c r="F9" i="9"/>
  <c r="C8" i="9" a="1"/>
  <c r="C8" i="9" s="1"/>
  <c r="E8" i="9"/>
  <c r="F8" i="9"/>
  <c r="C7" i="9" a="1"/>
  <c r="C7" i="9" s="1"/>
  <c r="E7" i="9"/>
  <c r="F7" i="9"/>
  <c r="C6" i="9" a="1"/>
  <c r="C6" i="9" s="1"/>
  <c r="C5" i="9" a="1"/>
  <c r="C5" i="9" s="1"/>
  <c r="E5" i="9"/>
  <c r="F5" i="9"/>
  <c r="C4" i="9" a="1"/>
  <c r="C4" i="9" s="1"/>
  <c r="E4" i="9"/>
  <c r="F4" i="9"/>
  <c r="C3" i="9" a="1"/>
  <c r="C3" i="9" s="1"/>
  <c r="E3" i="9"/>
  <c r="F3" i="9"/>
  <c r="G3" i="9"/>
  <c r="B4" i="9"/>
  <c r="B5" i="9"/>
  <c r="B6" i="9"/>
  <c r="B7" i="9"/>
  <c r="B8" i="9"/>
  <c r="B9" i="9"/>
  <c r="B10" i="9"/>
  <c r="B3" i="9"/>
  <c r="G47" i="8" a="1"/>
  <c r="G47" i="8" s="1"/>
  <c r="I47" i="8"/>
  <c r="J47" i="8"/>
  <c r="G46" i="8" a="1"/>
  <c r="G46" i="8" s="1"/>
  <c r="I46" i="8"/>
  <c r="J46" i="8"/>
  <c r="G45" i="8" a="1"/>
  <c r="G45" i="8" s="1"/>
  <c r="I45" i="8"/>
  <c r="J45" i="8"/>
  <c r="G44" i="8" a="1"/>
  <c r="G44" i="8" s="1"/>
  <c r="I44" i="8"/>
  <c r="J44" i="8"/>
  <c r="G43" i="8" a="1"/>
  <c r="G43" i="8" s="1"/>
  <c r="I43" i="8"/>
  <c r="J43" i="8"/>
  <c r="G42" i="8" a="1"/>
  <c r="G42" i="8" s="1"/>
  <c r="I42" i="8"/>
  <c r="J42" i="8"/>
  <c r="G41" i="8" a="1"/>
  <c r="G41" i="8" s="1"/>
  <c r="I41" i="8"/>
  <c r="J41" i="8"/>
  <c r="F47" i="8"/>
  <c r="F46" i="8"/>
  <c r="F45" i="8"/>
  <c r="F44" i="8"/>
  <c r="F43" i="8"/>
  <c r="F42" i="8"/>
  <c r="F41" i="8"/>
  <c r="G47" i="7" a="1"/>
  <c r="G47" i="7" s="1"/>
  <c r="I47" i="7"/>
  <c r="J47" i="7"/>
  <c r="G46" i="7" a="1"/>
  <c r="G46" i="7" s="1"/>
  <c r="I46" i="7"/>
  <c r="J46" i="7"/>
  <c r="G45" i="7" a="1"/>
  <c r="G45" i="7" s="1"/>
  <c r="I45" i="7"/>
  <c r="J45" i="7"/>
  <c r="G44" i="7" a="1"/>
  <c r="G44" i="7" s="1"/>
  <c r="I44" i="7"/>
  <c r="J44" i="7"/>
  <c r="G43" i="7" a="1"/>
  <c r="G43" i="7" s="1"/>
  <c r="I43" i="7"/>
  <c r="J43" i="7"/>
  <c r="G42" i="7" a="1"/>
  <c r="G42" i="7" s="1"/>
  <c r="H42" i="7"/>
  <c r="I42" i="7"/>
  <c r="J42" i="7"/>
  <c r="G41" i="7" a="1"/>
  <c r="G41" i="7" s="1"/>
  <c r="H41" i="7"/>
  <c r="I41" i="7"/>
  <c r="J41" i="7"/>
  <c r="F47" i="7"/>
  <c r="F46" i="7"/>
  <c r="F45" i="7"/>
  <c r="F44" i="7"/>
  <c r="F43" i="7"/>
  <c r="F42" i="7"/>
  <c r="F41" i="7"/>
  <c r="G47" i="6" a="1"/>
  <c r="G47" i="6" s="1"/>
  <c r="I47" i="6"/>
  <c r="J47" i="6"/>
  <c r="G46" i="6" a="1"/>
  <c r="G46" i="6" s="1"/>
  <c r="I46" i="6"/>
  <c r="J46" i="6"/>
  <c r="G45" i="6" a="1"/>
  <c r="G45" i="6" s="1"/>
  <c r="I45" i="6"/>
  <c r="J45" i="6"/>
  <c r="G44" i="6" a="1"/>
  <c r="G44" i="6" s="1"/>
  <c r="I44" i="6"/>
  <c r="J44" i="6"/>
  <c r="G43" i="6" a="1"/>
  <c r="G43" i="6" s="1"/>
  <c r="I43" i="6"/>
  <c r="J43" i="6"/>
  <c r="G42" i="6" a="1"/>
  <c r="G42" i="6" s="1"/>
  <c r="I42" i="6"/>
  <c r="J42" i="6"/>
  <c r="G41" i="6" a="1"/>
  <c r="G41" i="6" s="1"/>
  <c r="I41" i="6"/>
  <c r="J41" i="6"/>
  <c r="F47" i="6"/>
  <c r="F46" i="6"/>
  <c r="F45" i="6"/>
  <c r="F44" i="6"/>
  <c r="F43" i="6"/>
  <c r="F42" i="6"/>
  <c r="F41" i="6"/>
  <c r="F47" i="5" a="1"/>
  <c r="F47" i="5" s="1"/>
  <c r="H47" i="5"/>
  <c r="I47" i="5"/>
  <c r="F46" i="5" a="1"/>
  <c r="F46" i="5" s="1"/>
  <c r="G46" i="5"/>
  <c r="H46" i="5"/>
  <c r="I46" i="5"/>
  <c r="F45" i="5" a="1"/>
  <c r="F45" i="5" s="1"/>
  <c r="F44" i="5" a="1"/>
  <c r="F44" i="5" s="1"/>
  <c r="H44" i="5"/>
  <c r="I44" i="5"/>
  <c r="F43" i="5" a="1"/>
  <c r="F43" i="5" s="1"/>
  <c r="H43" i="5"/>
  <c r="I43" i="5"/>
  <c r="F42" i="5" a="1"/>
  <c r="F42" i="5" s="1"/>
  <c r="H42" i="5"/>
  <c r="I42" i="5"/>
  <c r="F41" i="5" a="1"/>
  <c r="F41" i="5" s="1"/>
  <c r="H41" i="5"/>
  <c r="I41" i="5"/>
  <c r="E47" i="5"/>
  <c r="E46" i="5"/>
  <c r="E45" i="5"/>
  <c r="E44" i="5"/>
  <c r="E43" i="5"/>
  <c r="E42" i="5"/>
  <c r="E41" i="5"/>
  <c r="G47" i="4" a="1"/>
  <c r="G47" i="4" s="1"/>
  <c r="I47" i="4"/>
  <c r="J47" i="4"/>
  <c r="G46" i="4" a="1"/>
  <c r="G46" i="4" s="1"/>
  <c r="I46" i="4"/>
  <c r="J46" i="4"/>
  <c r="G45" i="4" a="1"/>
  <c r="G45" i="4" s="1"/>
  <c r="I45" i="4"/>
  <c r="J45" i="4"/>
  <c r="G44" i="4" a="1"/>
  <c r="G44" i="4" s="1"/>
  <c r="I44" i="4"/>
  <c r="J44" i="4"/>
  <c r="G43" i="4" a="1"/>
  <c r="G43" i="4" s="1"/>
  <c r="I43" i="4"/>
  <c r="J43" i="4"/>
  <c r="G42" i="4" a="1"/>
  <c r="G42" i="4" s="1"/>
  <c r="I42" i="4"/>
  <c r="J42" i="4"/>
  <c r="G41" i="4" a="1"/>
  <c r="G41" i="4" s="1"/>
  <c r="I41" i="4"/>
  <c r="J41" i="4"/>
  <c r="F47" i="4"/>
  <c r="F46" i="4"/>
  <c r="F45" i="4"/>
  <c r="F44" i="4"/>
  <c r="F43" i="4"/>
  <c r="F42" i="4"/>
  <c r="F41" i="4"/>
  <c r="F48" i="3" a="1"/>
  <c r="F48" i="3" s="1"/>
  <c r="H48" i="3"/>
  <c r="I48" i="3"/>
  <c r="F47" i="3" a="1"/>
  <c r="F47" i="3" s="1"/>
  <c r="H47" i="3"/>
  <c r="I47" i="3"/>
  <c r="F46" i="3" a="1"/>
  <c r="F46" i="3" s="1"/>
  <c r="H46" i="3"/>
  <c r="I46" i="3"/>
  <c r="F45" i="3" a="1"/>
  <c r="F45" i="3" s="1"/>
  <c r="H45" i="3"/>
  <c r="I45" i="3"/>
  <c r="F44" i="3" a="1"/>
  <c r="F44" i="3" s="1"/>
  <c r="H44" i="3"/>
  <c r="I44" i="3"/>
  <c r="F43" i="3" a="1"/>
  <c r="F43" i="3" s="1"/>
  <c r="H43" i="3"/>
  <c r="I43" i="3"/>
  <c r="F42" i="3" a="1"/>
  <c r="F42" i="3" s="1"/>
  <c r="G42" i="3"/>
  <c r="H42" i="3"/>
  <c r="I42" i="3"/>
  <c r="E48" i="3"/>
  <c r="E47" i="3"/>
  <c r="E46" i="3"/>
  <c r="E45" i="3"/>
  <c r="E44" i="3"/>
  <c r="E43" i="3"/>
  <c r="E42" i="3"/>
  <c r="G49" i="2" a="1"/>
  <c r="G49" i="2" s="1"/>
  <c r="I49" i="2"/>
  <c r="J49" i="2"/>
  <c r="G48" i="2" a="1"/>
  <c r="G48" i="2" s="1"/>
  <c r="I48" i="2"/>
  <c r="J48" i="2"/>
  <c r="G47" i="2" a="1"/>
  <c r="G47" i="2" s="1"/>
  <c r="I47" i="2"/>
  <c r="J47" i="2"/>
  <c r="G46" i="2" a="1"/>
  <c r="G46" i="2" s="1"/>
  <c r="I46" i="2"/>
  <c r="J46" i="2"/>
  <c r="G45" i="2" a="1"/>
  <c r="G45" i="2" s="1"/>
  <c r="I45" i="2"/>
  <c r="J45" i="2"/>
  <c r="G44" i="2" a="1"/>
  <c r="G44" i="2" s="1"/>
  <c r="I44" i="2"/>
  <c r="J44" i="2"/>
  <c r="G43" i="2" a="1"/>
  <c r="G43" i="2" s="1"/>
  <c r="H43" i="2"/>
  <c r="I43" i="2"/>
  <c r="J43" i="2"/>
  <c r="F49" i="2"/>
  <c r="F48" i="2"/>
  <c r="F47" i="2"/>
  <c r="F46" i="2"/>
  <c r="F45" i="2"/>
  <c r="F44" i="2"/>
  <c r="F43" i="2"/>
  <c r="G48" i="1" a="1"/>
  <c r="G48" i="1" s="1"/>
  <c r="H48" i="1"/>
  <c r="I48" i="1"/>
  <c r="J48" i="1"/>
  <c r="G47" i="1" a="1"/>
  <c r="G47" i="1" s="1"/>
  <c r="I47" i="1"/>
  <c r="J47" i="1"/>
  <c r="G46" i="1" a="1"/>
  <c r="G46" i="1" s="1"/>
  <c r="I46" i="1"/>
  <c r="J46" i="1"/>
  <c r="G45" i="1" a="1"/>
  <c r="G45" i="1" s="1"/>
  <c r="I45" i="1"/>
  <c r="J45" i="1"/>
  <c r="G44" i="1" a="1"/>
  <c r="G44" i="1" s="1"/>
  <c r="H44" i="1"/>
  <c r="I44" i="1"/>
  <c r="J44" i="1"/>
  <c r="G43" i="1" a="1"/>
  <c r="G43" i="1" s="1"/>
  <c r="I43" i="1"/>
  <c r="J43" i="1"/>
  <c r="G42" i="1" a="1"/>
  <c r="G42" i="1" s="1"/>
  <c r="F48" i="1"/>
  <c r="F47" i="1"/>
  <c r="F46" i="1"/>
  <c r="F45" i="1"/>
  <c r="F44" i="1"/>
  <c r="F43" i="1"/>
  <c r="F42" i="1"/>
  <c r="N3" i="5"/>
  <c r="P4" i="8"/>
  <c r="Q4" i="8"/>
  <c r="R4" i="8"/>
  <c r="P5" i="8"/>
  <c r="Q5" i="8"/>
  <c r="R5" i="8"/>
  <c r="P6" i="8"/>
  <c r="Q6" i="8"/>
  <c r="R6" i="8"/>
  <c r="P7" i="8"/>
  <c r="Q7" i="8"/>
  <c r="R7" i="8"/>
  <c r="P8" i="8"/>
  <c r="Q8" i="8"/>
  <c r="R8" i="8"/>
  <c r="P9" i="8"/>
  <c r="Q9" i="8"/>
  <c r="R9" i="8"/>
  <c r="P10" i="8"/>
  <c r="Q10" i="8"/>
  <c r="R10" i="8"/>
  <c r="P11" i="8"/>
  <c r="Q11" i="8"/>
  <c r="R11" i="8"/>
  <c r="P12" i="8"/>
  <c r="Q12" i="8"/>
  <c r="R12" i="8"/>
  <c r="P13" i="8"/>
  <c r="Q13" i="8"/>
  <c r="R13" i="8"/>
  <c r="P14" i="8"/>
  <c r="Q14" i="8"/>
  <c r="R14" i="8"/>
  <c r="P15" i="8"/>
  <c r="Q15" i="8"/>
  <c r="R15" i="8"/>
  <c r="P16" i="8"/>
  <c r="Q16" i="8"/>
  <c r="R16" i="8"/>
  <c r="P17" i="8"/>
  <c r="Q17" i="8"/>
  <c r="R17" i="8"/>
  <c r="P18" i="8"/>
  <c r="Q18" i="8"/>
  <c r="R18" i="8"/>
  <c r="P19" i="8"/>
  <c r="Q19" i="8"/>
  <c r="R19" i="8"/>
  <c r="P20" i="8"/>
  <c r="Q20" i="8"/>
  <c r="R20" i="8"/>
  <c r="P21" i="8"/>
  <c r="Q21" i="8"/>
  <c r="R21" i="8"/>
  <c r="P22" i="8"/>
  <c r="Q22" i="8"/>
  <c r="R22" i="8"/>
  <c r="P23" i="8"/>
  <c r="Q23" i="8"/>
  <c r="R23" i="8"/>
  <c r="P24" i="8"/>
  <c r="Q24" i="8"/>
  <c r="R24" i="8"/>
  <c r="P25" i="8"/>
  <c r="Q25" i="8"/>
  <c r="R25" i="8"/>
  <c r="P26" i="8"/>
  <c r="Q26" i="8"/>
  <c r="R26" i="8"/>
  <c r="P27" i="8"/>
  <c r="Q27" i="8"/>
  <c r="R27" i="8"/>
  <c r="P28" i="8"/>
  <c r="Q28" i="8"/>
  <c r="R28" i="8"/>
  <c r="P29" i="8"/>
  <c r="Q29" i="8"/>
  <c r="R29" i="8"/>
  <c r="P30" i="8"/>
  <c r="Q30" i="8"/>
  <c r="R30" i="8"/>
  <c r="P31" i="8"/>
  <c r="Q31" i="8"/>
  <c r="R31" i="8"/>
  <c r="P32" i="8"/>
  <c r="Q32" i="8"/>
  <c r="R32" i="8"/>
  <c r="P33" i="8"/>
  <c r="Q33" i="8"/>
  <c r="R33" i="8"/>
  <c r="P34" i="8"/>
  <c r="Q34" i="8"/>
  <c r="R34" i="8"/>
  <c r="P35" i="8"/>
  <c r="Q35" i="8"/>
  <c r="R35" i="8"/>
  <c r="P36" i="8"/>
  <c r="Q36" i="8"/>
  <c r="R36" i="8"/>
  <c r="P37" i="8"/>
  <c r="Q37" i="8"/>
  <c r="R37" i="8"/>
  <c r="R3" i="8"/>
  <c r="Q3" i="8"/>
  <c r="P3" i="8"/>
  <c r="P4" i="7"/>
  <c r="Q4" i="7"/>
  <c r="R4" i="7"/>
  <c r="P5" i="7"/>
  <c r="Q5" i="7"/>
  <c r="R5" i="7"/>
  <c r="P6" i="7"/>
  <c r="Q6" i="7"/>
  <c r="R6" i="7"/>
  <c r="P7" i="7"/>
  <c r="Q7" i="7"/>
  <c r="R7" i="7"/>
  <c r="P8" i="7"/>
  <c r="Q8" i="7"/>
  <c r="R8" i="7"/>
  <c r="P9" i="7"/>
  <c r="Q9" i="7"/>
  <c r="R9" i="7"/>
  <c r="P10" i="7"/>
  <c r="Q10" i="7"/>
  <c r="R10" i="7"/>
  <c r="P11" i="7"/>
  <c r="Q11" i="7"/>
  <c r="R11" i="7"/>
  <c r="P12" i="7"/>
  <c r="Q12" i="7"/>
  <c r="R12" i="7"/>
  <c r="P13" i="7"/>
  <c r="Q13" i="7"/>
  <c r="R13" i="7"/>
  <c r="P14" i="7"/>
  <c r="Q14" i="7"/>
  <c r="R14" i="7"/>
  <c r="P15" i="7"/>
  <c r="Q15" i="7"/>
  <c r="R15" i="7"/>
  <c r="P16" i="7"/>
  <c r="Q16" i="7"/>
  <c r="R16" i="7"/>
  <c r="P17" i="7"/>
  <c r="Q17" i="7"/>
  <c r="R17" i="7"/>
  <c r="P18" i="7"/>
  <c r="Q18" i="7"/>
  <c r="R18" i="7"/>
  <c r="P19" i="7"/>
  <c r="Q19" i="7"/>
  <c r="R19" i="7"/>
  <c r="P20" i="7"/>
  <c r="Q20" i="7"/>
  <c r="R20" i="7"/>
  <c r="P21" i="7"/>
  <c r="Q21" i="7"/>
  <c r="R21" i="7"/>
  <c r="P22" i="7"/>
  <c r="Q22" i="7"/>
  <c r="R22" i="7"/>
  <c r="P23" i="7"/>
  <c r="Q23" i="7"/>
  <c r="R23" i="7"/>
  <c r="P24" i="7"/>
  <c r="Q24" i="7"/>
  <c r="R24" i="7"/>
  <c r="P25" i="7"/>
  <c r="Q25" i="7"/>
  <c r="R25" i="7"/>
  <c r="P26" i="7"/>
  <c r="Q26" i="7"/>
  <c r="R26" i="7"/>
  <c r="P27" i="7"/>
  <c r="Q27" i="7"/>
  <c r="R27" i="7"/>
  <c r="P28" i="7"/>
  <c r="Q28" i="7"/>
  <c r="R28" i="7"/>
  <c r="P29" i="7"/>
  <c r="Q29" i="7"/>
  <c r="R29" i="7"/>
  <c r="P30" i="7"/>
  <c r="Q30" i="7"/>
  <c r="R30" i="7"/>
  <c r="P31" i="7"/>
  <c r="Q31" i="7"/>
  <c r="R31" i="7"/>
  <c r="P32" i="7"/>
  <c r="Q32" i="7"/>
  <c r="R32" i="7"/>
  <c r="P33" i="7"/>
  <c r="Q33" i="7"/>
  <c r="R33" i="7"/>
  <c r="P34" i="7"/>
  <c r="Q34" i="7"/>
  <c r="R34" i="7"/>
  <c r="P35" i="7"/>
  <c r="Q35" i="7"/>
  <c r="R35" i="7"/>
  <c r="P36" i="7"/>
  <c r="Q36" i="7"/>
  <c r="R36" i="7"/>
  <c r="P37" i="7"/>
  <c r="Q37" i="7"/>
  <c r="R37" i="7"/>
  <c r="R3" i="7"/>
  <c r="Q3" i="7"/>
  <c r="P3" i="7"/>
  <c r="P4" i="6"/>
  <c r="Q4" i="6"/>
  <c r="R4" i="6"/>
  <c r="P5" i="6"/>
  <c r="Q5" i="6"/>
  <c r="R5" i="6"/>
  <c r="P6" i="6"/>
  <c r="Q6" i="6"/>
  <c r="R6" i="6"/>
  <c r="P7" i="6"/>
  <c r="Q7" i="6"/>
  <c r="R7" i="6"/>
  <c r="P8" i="6"/>
  <c r="Q8" i="6"/>
  <c r="R8" i="6"/>
  <c r="P9" i="6"/>
  <c r="Q9" i="6"/>
  <c r="R9" i="6"/>
  <c r="P10" i="6"/>
  <c r="Q10" i="6"/>
  <c r="R10" i="6"/>
  <c r="P11" i="6"/>
  <c r="Q11" i="6"/>
  <c r="R11" i="6"/>
  <c r="P12" i="6"/>
  <c r="Q12" i="6"/>
  <c r="R12" i="6"/>
  <c r="P13" i="6"/>
  <c r="Q13" i="6"/>
  <c r="R13" i="6"/>
  <c r="P14" i="6"/>
  <c r="Q14" i="6"/>
  <c r="R14" i="6"/>
  <c r="P15" i="6"/>
  <c r="Q15" i="6"/>
  <c r="R15" i="6"/>
  <c r="P16" i="6"/>
  <c r="Q16" i="6"/>
  <c r="R16" i="6"/>
  <c r="P17" i="6"/>
  <c r="Q17" i="6"/>
  <c r="R17" i="6"/>
  <c r="P18" i="6"/>
  <c r="Q18" i="6"/>
  <c r="R18" i="6"/>
  <c r="P19" i="6"/>
  <c r="Q19" i="6"/>
  <c r="R19" i="6"/>
  <c r="P20" i="6"/>
  <c r="Q20" i="6"/>
  <c r="R20" i="6"/>
  <c r="P21" i="6"/>
  <c r="Q21" i="6"/>
  <c r="R21" i="6"/>
  <c r="P22" i="6"/>
  <c r="Q22" i="6"/>
  <c r="R22" i="6"/>
  <c r="P23" i="6"/>
  <c r="Q23" i="6"/>
  <c r="R23" i="6"/>
  <c r="P24" i="6"/>
  <c r="Q24" i="6"/>
  <c r="R24" i="6"/>
  <c r="P25" i="6"/>
  <c r="Q25" i="6"/>
  <c r="R25" i="6"/>
  <c r="P26" i="6"/>
  <c r="Q26" i="6"/>
  <c r="R26" i="6"/>
  <c r="P27" i="6"/>
  <c r="Q27" i="6"/>
  <c r="R27" i="6"/>
  <c r="P28" i="6"/>
  <c r="Q28" i="6"/>
  <c r="R28" i="6"/>
  <c r="P29" i="6"/>
  <c r="Q29" i="6"/>
  <c r="R29" i="6"/>
  <c r="P30" i="6"/>
  <c r="Q30" i="6"/>
  <c r="R30" i="6"/>
  <c r="P31" i="6"/>
  <c r="Q31" i="6"/>
  <c r="R31" i="6"/>
  <c r="P32" i="6"/>
  <c r="Q32" i="6"/>
  <c r="R32" i="6"/>
  <c r="P33" i="6"/>
  <c r="Q33" i="6"/>
  <c r="R33" i="6"/>
  <c r="P34" i="6"/>
  <c r="Q34" i="6"/>
  <c r="R34" i="6"/>
  <c r="P35" i="6"/>
  <c r="Q35" i="6"/>
  <c r="R35" i="6"/>
  <c r="P36" i="6"/>
  <c r="Q36" i="6"/>
  <c r="R36" i="6"/>
  <c r="P37" i="6"/>
  <c r="Q37" i="6"/>
  <c r="R37" i="6"/>
  <c r="R3" i="6"/>
  <c r="Q3" i="6"/>
  <c r="P3" i="6"/>
  <c r="P4" i="5"/>
  <c r="Q4" i="5"/>
  <c r="R4" i="5"/>
  <c r="P5" i="5"/>
  <c r="Q5" i="5"/>
  <c r="R5" i="5"/>
  <c r="P6" i="5"/>
  <c r="Q6" i="5"/>
  <c r="R6" i="5"/>
  <c r="P7" i="5"/>
  <c r="Q7" i="5"/>
  <c r="R7" i="5"/>
  <c r="P8" i="5"/>
  <c r="Q8" i="5"/>
  <c r="R8" i="5"/>
  <c r="P9" i="5"/>
  <c r="Q9" i="5"/>
  <c r="R9" i="5"/>
  <c r="P10" i="5"/>
  <c r="Q10" i="5"/>
  <c r="R10" i="5"/>
  <c r="P11" i="5"/>
  <c r="Q11" i="5"/>
  <c r="R11" i="5"/>
  <c r="P12" i="5"/>
  <c r="Q12" i="5"/>
  <c r="R12" i="5"/>
  <c r="P13" i="5"/>
  <c r="Q13" i="5"/>
  <c r="R13" i="5"/>
  <c r="P14" i="5"/>
  <c r="Q14" i="5"/>
  <c r="R14" i="5"/>
  <c r="P15" i="5"/>
  <c r="Q15" i="5"/>
  <c r="R15" i="5"/>
  <c r="P16" i="5"/>
  <c r="Q16" i="5"/>
  <c r="R16" i="5"/>
  <c r="P17" i="5"/>
  <c r="Q17" i="5"/>
  <c r="R17" i="5"/>
  <c r="P18" i="5"/>
  <c r="Q18" i="5"/>
  <c r="R18" i="5"/>
  <c r="P19" i="5"/>
  <c r="Q19" i="5"/>
  <c r="R19" i="5"/>
  <c r="P20" i="5"/>
  <c r="Q20" i="5"/>
  <c r="R20" i="5"/>
  <c r="P21" i="5"/>
  <c r="Q21" i="5"/>
  <c r="R21" i="5"/>
  <c r="P22" i="5"/>
  <c r="Q22" i="5"/>
  <c r="R22" i="5"/>
  <c r="P23" i="5"/>
  <c r="Q23" i="5"/>
  <c r="R23" i="5"/>
  <c r="P24" i="5"/>
  <c r="Q24" i="5"/>
  <c r="R24" i="5"/>
  <c r="P25" i="5"/>
  <c r="Q25" i="5"/>
  <c r="R25" i="5"/>
  <c r="P26" i="5"/>
  <c r="Q26" i="5"/>
  <c r="R26" i="5"/>
  <c r="P27" i="5"/>
  <c r="Q27" i="5"/>
  <c r="R27" i="5"/>
  <c r="P28" i="5"/>
  <c r="Q28" i="5"/>
  <c r="R28" i="5"/>
  <c r="P29" i="5"/>
  <c r="Q29" i="5"/>
  <c r="R29" i="5"/>
  <c r="P30" i="5"/>
  <c r="Q30" i="5"/>
  <c r="R30" i="5"/>
  <c r="P31" i="5"/>
  <c r="Q31" i="5"/>
  <c r="R31" i="5"/>
  <c r="P32" i="5"/>
  <c r="Q32" i="5"/>
  <c r="R32" i="5"/>
  <c r="P33" i="5"/>
  <c r="Q33" i="5"/>
  <c r="R33" i="5"/>
  <c r="P34" i="5"/>
  <c r="Q34" i="5"/>
  <c r="R34" i="5"/>
  <c r="P35" i="5"/>
  <c r="Q35" i="5"/>
  <c r="R35" i="5"/>
  <c r="P36" i="5"/>
  <c r="Q36" i="5"/>
  <c r="R36" i="5"/>
  <c r="P37" i="5"/>
  <c r="Q37" i="5"/>
  <c r="R37" i="5"/>
  <c r="R3" i="5"/>
  <c r="Q3" i="5"/>
  <c r="P3" i="5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P20" i="4"/>
  <c r="Q20" i="4"/>
  <c r="R20" i="4"/>
  <c r="P21" i="4"/>
  <c r="Q21" i="4"/>
  <c r="R21" i="4"/>
  <c r="P22" i="4"/>
  <c r="Q22" i="4"/>
  <c r="R22" i="4"/>
  <c r="P23" i="4"/>
  <c r="Q23" i="4"/>
  <c r="R23" i="4"/>
  <c r="P24" i="4"/>
  <c r="Q24" i="4"/>
  <c r="R24" i="4"/>
  <c r="P25" i="4"/>
  <c r="Q25" i="4"/>
  <c r="R25" i="4"/>
  <c r="P26" i="4"/>
  <c r="Q26" i="4"/>
  <c r="R26" i="4"/>
  <c r="P27" i="4"/>
  <c r="Q27" i="4"/>
  <c r="R27" i="4"/>
  <c r="P28" i="4"/>
  <c r="Q28" i="4"/>
  <c r="R28" i="4"/>
  <c r="P29" i="4"/>
  <c r="Q29" i="4"/>
  <c r="R29" i="4"/>
  <c r="P30" i="4"/>
  <c r="Q30" i="4"/>
  <c r="R30" i="4"/>
  <c r="P31" i="4"/>
  <c r="Q31" i="4"/>
  <c r="R31" i="4"/>
  <c r="P32" i="4"/>
  <c r="Q32" i="4"/>
  <c r="R32" i="4"/>
  <c r="P33" i="4"/>
  <c r="Q33" i="4"/>
  <c r="R33" i="4"/>
  <c r="P34" i="4"/>
  <c r="Q34" i="4"/>
  <c r="R34" i="4"/>
  <c r="P35" i="4"/>
  <c r="Q35" i="4"/>
  <c r="R35" i="4"/>
  <c r="P36" i="4"/>
  <c r="Q36" i="4"/>
  <c r="R36" i="4"/>
  <c r="P37" i="4"/>
  <c r="Q37" i="4"/>
  <c r="R37" i="4"/>
  <c r="R3" i="4"/>
  <c r="Q3" i="4"/>
  <c r="P3" i="4"/>
  <c r="P4" i="3"/>
  <c r="Q4" i="3"/>
  <c r="R4" i="3"/>
  <c r="P5" i="3"/>
  <c r="Q5" i="3"/>
  <c r="R5" i="3"/>
  <c r="P6" i="3"/>
  <c r="Q6" i="3"/>
  <c r="R6" i="3"/>
  <c r="P7" i="3"/>
  <c r="Q7" i="3"/>
  <c r="R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P16" i="3"/>
  <c r="Q16" i="3"/>
  <c r="R16" i="3"/>
  <c r="P17" i="3"/>
  <c r="Q17" i="3"/>
  <c r="R17" i="3"/>
  <c r="P18" i="3"/>
  <c r="Q18" i="3"/>
  <c r="R18" i="3"/>
  <c r="P19" i="3"/>
  <c r="Q19" i="3"/>
  <c r="R19" i="3"/>
  <c r="P20" i="3"/>
  <c r="Q20" i="3"/>
  <c r="R20" i="3"/>
  <c r="P21" i="3"/>
  <c r="Q21" i="3"/>
  <c r="R21" i="3"/>
  <c r="P22" i="3"/>
  <c r="Q22" i="3"/>
  <c r="R22" i="3"/>
  <c r="P23" i="3"/>
  <c r="Q23" i="3"/>
  <c r="R23" i="3"/>
  <c r="P24" i="3"/>
  <c r="Q24" i="3"/>
  <c r="R24" i="3"/>
  <c r="P25" i="3"/>
  <c r="Q25" i="3"/>
  <c r="R25" i="3"/>
  <c r="P26" i="3"/>
  <c r="Q26" i="3"/>
  <c r="R26" i="3"/>
  <c r="P27" i="3"/>
  <c r="Q27" i="3"/>
  <c r="R27" i="3"/>
  <c r="P28" i="3"/>
  <c r="Q28" i="3"/>
  <c r="R28" i="3"/>
  <c r="P29" i="3"/>
  <c r="Q29" i="3"/>
  <c r="R29" i="3"/>
  <c r="P30" i="3"/>
  <c r="Q30" i="3"/>
  <c r="R30" i="3"/>
  <c r="P31" i="3"/>
  <c r="Q31" i="3"/>
  <c r="R31" i="3"/>
  <c r="P32" i="3"/>
  <c r="Q32" i="3"/>
  <c r="R32" i="3"/>
  <c r="P33" i="3"/>
  <c r="Q33" i="3"/>
  <c r="R33" i="3"/>
  <c r="P34" i="3"/>
  <c r="Q34" i="3"/>
  <c r="R34" i="3"/>
  <c r="P35" i="3"/>
  <c r="Q35" i="3"/>
  <c r="R35" i="3"/>
  <c r="P36" i="3"/>
  <c r="Q36" i="3"/>
  <c r="R36" i="3"/>
  <c r="P37" i="3"/>
  <c r="Q37" i="3"/>
  <c r="R37" i="3"/>
  <c r="R3" i="3"/>
  <c r="Q3" i="3"/>
  <c r="P3" i="3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P30" i="2"/>
  <c r="Q30" i="2"/>
  <c r="R30" i="2"/>
  <c r="P31" i="2"/>
  <c r="Q31" i="2"/>
  <c r="R31" i="2"/>
  <c r="P32" i="2"/>
  <c r="Q32" i="2"/>
  <c r="R32" i="2"/>
  <c r="P33" i="2"/>
  <c r="Q33" i="2"/>
  <c r="R33" i="2"/>
  <c r="P34" i="2"/>
  <c r="Q34" i="2"/>
  <c r="R34" i="2"/>
  <c r="P35" i="2"/>
  <c r="Q35" i="2"/>
  <c r="R35" i="2"/>
  <c r="P36" i="2"/>
  <c r="Q36" i="2"/>
  <c r="R36" i="2"/>
  <c r="P37" i="2"/>
  <c r="Q37" i="2"/>
  <c r="R37" i="2"/>
  <c r="R3" i="2"/>
  <c r="Q3" i="2"/>
  <c r="P3" i="2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R3" i="1"/>
  <c r="Q3" i="1"/>
  <c r="P3" i="1"/>
  <c r="N3" i="8"/>
  <c r="O3" i="8"/>
  <c r="O4" i="8"/>
  <c r="O5" i="8"/>
  <c r="O6" i="8"/>
  <c r="O7" i="8"/>
  <c r="N8" i="8"/>
  <c r="O8" i="8"/>
  <c r="O9" i="8"/>
  <c r="O10" i="8"/>
  <c r="O11" i="8"/>
  <c r="O12" i="8"/>
  <c r="N13" i="8"/>
  <c r="O13" i="8"/>
  <c r="O14" i="8"/>
  <c r="O15" i="8"/>
  <c r="O16" i="8"/>
  <c r="O17" i="8"/>
  <c r="N18" i="8"/>
  <c r="O18" i="8"/>
  <c r="O19" i="8"/>
  <c r="O20" i="8"/>
  <c r="O21" i="8"/>
  <c r="O22" i="8"/>
  <c r="N23" i="8"/>
  <c r="O23" i="8"/>
  <c r="O24" i="8"/>
  <c r="O25" i="8"/>
  <c r="O26" i="8"/>
  <c r="O27" i="8"/>
  <c r="N28" i="8"/>
  <c r="O28" i="8"/>
  <c r="O29" i="8"/>
  <c r="O30" i="8"/>
  <c r="O31" i="8"/>
  <c r="O32" i="8"/>
  <c r="N33" i="8"/>
  <c r="O33" i="8"/>
  <c r="O34" i="8"/>
  <c r="O35" i="8"/>
  <c r="O36" i="8"/>
  <c r="O37" i="8"/>
  <c r="N3" i="7"/>
  <c r="O3" i="7"/>
  <c r="O4" i="7"/>
  <c r="O5" i="7"/>
  <c r="O6" i="7"/>
  <c r="O7" i="7"/>
  <c r="N8" i="7"/>
  <c r="O8" i="7"/>
  <c r="O9" i="7"/>
  <c r="O10" i="7"/>
  <c r="O11" i="7"/>
  <c r="O12" i="7"/>
  <c r="N13" i="7"/>
  <c r="O13" i="7"/>
  <c r="O14" i="7"/>
  <c r="O15" i="7"/>
  <c r="O16" i="7"/>
  <c r="O17" i="7"/>
  <c r="N18" i="7"/>
  <c r="O18" i="7"/>
  <c r="O19" i="7"/>
  <c r="O20" i="7"/>
  <c r="O21" i="7"/>
  <c r="O22" i="7"/>
  <c r="N23" i="7"/>
  <c r="O23" i="7"/>
  <c r="O24" i="7"/>
  <c r="O25" i="7"/>
  <c r="O26" i="7"/>
  <c r="O27" i="7"/>
  <c r="N28" i="7"/>
  <c r="O28" i="7"/>
  <c r="O29" i="7"/>
  <c r="O30" i="7"/>
  <c r="O31" i="7"/>
  <c r="O32" i="7"/>
  <c r="N33" i="7"/>
  <c r="O33" i="7"/>
  <c r="O34" i="7"/>
  <c r="O35" i="7"/>
  <c r="O36" i="7"/>
  <c r="O37" i="7"/>
  <c r="N3" i="6"/>
  <c r="O3" i="6"/>
  <c r="O4" i="6"/>
  <c r="O5" i="6"/>
  <c r="O6" i="6"/>
  <c r="O7" i="6"/>
  <c r="N8" i="6"/>
  <c r="O8" i="6"/>
  <c r="O9" i="6"/>
  <c r="O10" i="6"/>
  <c r="O11" i="6"/>
  <c r="O12" i="6"/>
  <c r="N13" i="6"/>
  <c r="O13" i="6"/>
  <c r="O14" i="6"/>
  <c r="O15" i="6"/>
  <c r="O16" i="6"/>
  <c r="O17" i="6"/>
  <c r="N18" i="6"/>
  <c r="O18" i="6"/>
  <c r="O19" i="6"/>
  <c r="O20" i="6"/>
  <c r="O21" i="6"/>
  <c r="O22" i="6"/>
  <c r="N23" i="6"/>
  <c r="O23" i="6"/>
  <c r="O24" i="6"/>
  <c r="O25" i="6"/>
  <c r="O26" i="6"/>
  <c r="O27" i="6"/>
  <c r="N28" i="6"/>
  <c r="O28" i="6"/>
  <c r="O29" i="6"/>
  <c r="O30" i="6"/>
  <c r="O31" i="6"/>
  <c r="O32" i="6"/>
  <c r="N33" i="6"/>
  <c r="O33" i="6"/>
  <c r="O34" i="6"/>
  <c r="O35" i="6"/>
  <c r="O36" i="6"/>
  <c r="O37" i="6"/>
  <c r="O3" i="5"/>
  <c r="O4" i="5"/>
  <c r="O5" i="5"/>
  <c r="O6" i="5"/>
  <c r="O7" i="5"/>
  <c r="N8" i="5"/>
  <c r="O8" i="5"/>
  <c r="O9" i="5"/>
  <c r="O10" i="5"/>
  <c r="O11" i="5"/>
  <c r="O12" i="5"/>
  <c r="N13" i="5"/>
  <c r="O13" i="5"/>
  <c r="O14" i="5"/>
  <c r="O15" i="5"/>
  <c r="O16" i="5"/>
  <c r="O17" i="5"/>
  <c r="N18" i="5"/>
  <c r="O18" i="5"/>
  <c r="O19" i="5"/>
  <c r="O20" i="5"/>
  <c r="O21" i="5"/>
  <c r="O22" i="5"/>
  <c r="N23" i="5"/>
  <c r="O23" i="5"/>
  <c r="O24" i="5"/>
  <c r="O25" i="5"/>
  <c r="O26" i="5"/>
  <c r="O27" i="5"/>
  <c r="N28" i="5"/>
  <c r="O28" i="5"/>
  <c r="O29" i="5"/>
  <c r="O30" i="5"/>
  <c r="O31" i="5"/>
  <c r="O32" i="5"/>
  <c r="N33" i="5"/>
  <c r="O33" i="5"/>
  <c r="O34" i="5"/>
  <c r="O35" i="5"/>
  <c r="O36" i="5"/>
  <c r="O37" i="5"/>
  <c r="N3" i="4"/>
  <c r="O3" i="4"/>
  <c r="O4" i="4"/>
  <c r="O5" i="4"/>
  <c r="O6" i="4"/>
  <c r="O7" i="4"/>
  <c r="N8" i="4"/>
  <c r="O8" i="4"/>
  <c r="O9" i="4"/>
  <c r="O10" i="4"/>
  <c r="O11" i="4"/>
  <c r="O12" i="4"/>
  <c r="N13" i="4"/>
  <c r="O13" i="4"/>
  <c r="O14" i="4"/>
  <c r="O15" i="4"/>
  <c r="O16" i="4"/>
  <c r="O17" i="4"/>
  <c r="N18" i="4"/>
  <c r="O18" i="4"/>
  <c r="O19" i="4"/>
  <c r="O20" i="4"/>
  <c r="O21" i="4"/>
  <c r="O22" i="4"/>
  <c r="N23" i="4"/>
  <c r="O23" i="4"/>
  <c r="O24" i="4"/>
  <c r="O25" i="4"/>
  <c r="O26" i="4"/>
  <c r="O27" i="4"/>
  <c r="N28" i="4"/>
  <c r="O28" i="4"/>
  <c r="O29" i="4"/>
  <c r="O30" i="4"/>
  <c r="O31" i="4"/>
  <c r="O32" i="4"/>
  <c r="N33" i="4"/>
  <c r="O33" i="4"/>
  <c r="O34" i="4"/>
  <c r="O35" i="4"/>
  <c r="O36" i="4"/>
  <c r="O37" i="4"/>
  <c r="N3" i="3"/>
  <c r="O3" i="3"/>
  <c r="O4" i="3"/>
  <c r="O5" i="3"/>
  <c r="O6" i="3"/>
  <c r="O7" i="3"/>
  <c r="N8" i="3"/>
  <c r="O8" i="3"/>
  <c r="O9" i="3"/>
  <c r="O10" i="3"/>
  <c r="O11" i="3"/>
  <c r="O12" i="3"/>
  <c r="N13" i="3"/>
  <c r="O13" i="3"/>
  <c r="O14" i="3"/>
  <c r="O15" i="3"/>
  <c r="O16" i="3"/>
  <c r="O17" i="3"/>
  <c r="N18" i="3"/>
  <c r="O18" i="3"/>
  <c r="O19" i="3"/>
  <c r="O20" i="3"/>
  <c r="O21" i="3"/>
  <c r="O22" i="3"/>
  <c r="N23" i="3"/>
  <c r="O23" i="3"/>
  <c r="O24" i="3"/>
  <c r="O25" i="3"/>
  <c r="O26" i="3"/>
  <c r="O27" i="3"/>
  <c r="N28" i="3"/>
  <c r="O28" i="3"/>
  <c r="O29" i="3"/>
  <c r="O30" i="3"/>
  <c r="O31" i="3"/>
  <c r="O32" i="3"/>
  <c r="N33" i="3"/>
  <c r="O33" i="3"/>
  <c r="O34" i="3"/>
  <c r="O35" i="3"/>
  <c r="O36" i="3"/>
  <c r="O37" i="3"/>
  <c r="N3" i="2"/>
  <c r="O3" i="2"/>
  <c r="O4" i="2"/>
  <c r="O5" i="2"/>
  <c r="O6" i="2"/>
  <c r="O7" i="2"/>
  <c r="N8" i="2"/>
  <c r="O8" i="2"/>
  <c r="O9" i="2"/>
  <c r="O10" i="2"/>
  <c r="O11" i="2"/>
  <c r="O12" i="2"/>
  <c r="N13" i="2"/>
  <c r="O13" i="2"/>
  <c r="O14" i="2"/>
  <c r="O15" i="2"/>
  <c r="O16" i="2"/>
  <c r="O17" i="2"/>
  <c r="N18" i="2"/>
  <c r="O18" i="2"/>
  <c r="O19" i="2"/>
  <c r="O20" i="2"/>
  <c r="O21" i="2"/>
  <c r="O22" i="2"/>
  <c r="N23" i="2"/>
  <c r="O23" i="2"/>
  <c r="O24" i="2"/>
  <c r="O25" i="2"/>
  <c r="O26" i="2"/>
  <c r="O27" i="2"/>
  <c r="N28" i="2"/>
  <c r="O28" i="2"/>
  <c r="O29" i="2"/>
  <c r="O30" i="2"/>
  <c r="O31" i="2"/>
  <c r="O32" i="2"/>
  <c r="N33" i="2"/>
  <c r="O33" i="2"/>
  <c r="O34" i="2"/>
  <c r="O35" i="2"/>
  <c r="O36" i="2"/>
  <c r="O37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N8" i="1"/>
  <c r="N13" i="1"/>
  <c r="N18" i="1"/>
  <c r="N23" i="1"/>
  <c r="N28" i="1"/>
  <c r="N33" i="1"/>
  <c r="N3" i="1"/>
  <c r="O2" i="7"/>
  <c r="N2" i="7"/>
  <c r="O2" i="6"/>
  <c r="N2" i="6"/>
  <c r="O2" i="5"/>
  <c r="N2" i="5"/>
  <c r="O2" i="4"/>
  <c r="N2" i="4"/>
  <c r="O2" i="3"/>
  <c r="N2" i="3"/>
  <c r="O2" i="2"/>
  <c r="N2" i="2"/>
  <c r="O2" i="8"/>
  <c r="N2" i="8"/>
  <c r="O2" i="1"/>
  <c r="N2" i="1"/>
  <c r="D6" i="10" l="1"/>
  <c r="G6" i="10"/>
  <c r="D10" i="10"/>
  <c r="G10" i="10"/>
  <c r="D9" i="10"/>
  <c r="G9" i="10"/>
  <c r="D8" i="10"/>
  <c r="G8" i="10"/>
  <c r="D7" i="10"/>
  <c r="G7" i="10"/>
  <c r="D5" i="10"/>
  <c r="G5" i="10"/>
  <c r="D4" i="10"/>
  <c r="G4" i="10"/>
  <c r="D3" i="10"/>
  <c r="G3" i="10"/>
  <c r="D10" i="9"/>
  <c r="G10" i="9"/>
  <c r="D9" i="9"/>
  <c r="G9" i="9"/>
  <c r="D8" i="9"/>
  <c r="G8" i="9"/>
  <c r="D7" i="9"/>
  <c r="G7" i="9"/>
  <c r="F6" i="9"/>
  <c r="E6" i="9"/>
  <c r="D6" i="9"/>
  <c r="G6" i="9"/>
  <c r="D5" i="9"/>
  <c r="G5" i="9"/>
  <c r="D4" i="9"/>
  <c r="G4" i="9"/>
  <c r="D3" i="9"/>
  <c r="H47" i="8"/>
  <c r="K47" i="8"/>
  <c r="H46" i="8"/>
  <c r="K46" i="8"/>
  <c r="H45" i="8"/>
  <c r="K45" i="8"/>
  <c r="H44" i="8"/>
  <c r="K44" i="8"/>
  <c r="H43" i="8"/>
  <c r="K43" i="8"/>
  <c r="H42" i="8"/>
  <c r="K42" i="8"/>
  <c r="H41" i="8"/>
  <c r="K41" i="8"/>
  <c r="H47" i="7"/>
  <c r="K47" i="7"/>
  <c r="H46" i="7"/>
  <c r="K46" i="7"/>
  <c r="H45" i="7"/>
  <c r="K45" i="7"/>
  <c r="H44" i="7"/>
  <c r="K44" i="7"/>
  <c r="H43" i="7"/>
  <c r="K43" i="7"/>
  <c r="K42" i="7"/>
  <c r="K41" i="7"/>
  <c r="H47" i="6"/>
  <c r="K47" i="6"/>
  <c r="H46" i="6"/>
  <c r="K46" i="6"/>
  <c r="H45" i="6"/>
  <c r="K45" i="6"/>
  <c r="H44" i="6"/>
  <c r="K44" i="6"/>
  <c r="H43" i="6"/>
  <c r="K43" i="6"/>
  <c r="H42" i="6"/>
  <c r="K42" i="6"/>
  <c r="H41" i="6"/>
  <c r="K41" i="6"/>
  <c r="G47" i="5"/>
  <c r="J47" i="5"/>
  <c r="J46" i="5"/>
  <c r="H45" i="5"/>
  <c r="G45" i="5"/>
  <c r="I45" i="5"/>
  <c r="J45" i="5"/>
  <c r="G44" i="5"/>
  <c r="J44" i="5"/>
  <c r="G43" i="5"/>
  <c r="J43" i="5"/>
  <c r="G42" i="5"/>
  <c r="J42" i="5"/>
  <c r="G41" i="5"/>
  <c r="J41" i="5"/>
  <c r="H47" i="4"/>
  <c r="K47" i="4"/>
  <c r="H46" i="4"/>
  <c r="K46" i="4"/>
  <c r="H45" i="4"/>
  <c r="K45" i="4"/>
  <c r="H44" i="4"/>
  <c r="K44" i="4"/>
  <c r="H43" i="4"/>
  <c r="K43" i="4"/>
  <c r="H42" i="4"/>
  <c r="K42" i="4"/>
  <c r="H41" i="4"/>
  <c r="K41" i="4"/>
  <c r="G48" i="3"/>
  <c r="J48" i="3"/>
  <c r="G47" i="3"/>
  <c r="J47" i="3"/>
  <c r="G46" i="3"/>
  <c r="J46" i="3"/>
  <c r="G45" i="3"/>
  <c r="J45" i="3"/>
  <c r="G44" i="3"/>
  <c r="J44" i="3"/>
  <c r="G43" i="3"/>
  <c r="J43" i="3"/>
  <c r="J42" i="3"/>
  <c r="H49" i="2"/>
  <c r="K49" i="2"/>
  <c r="H48" i="2"/>
  <c r="K48" i="2"/>
  <c r="H47" i="2"/>
  <c r="K47" i="2"/>
  <c r="H46" i="2"/>
  <c r="K46" i="2"/>
  <c r="H45" i="2"/>
  <c r="K45" i="2"/>
  <c r="H44" i="2"/>
  <c r="K44" i="2"/>
  <c r="K43" i="2"/>
  <c r="K48" i="1"/>
  <c r="H47" i="1"/>
  <c r="K47" i="1"/>
  <c r="H46" i="1"/>
  <c r="K46" i="1"/>
  <c r="H45" i="1"/>
  <c r="K45" i="1"/>
  <c r="K44" i="1"/>
  <c r="H43" i="1"/>
  <c r="K43" i="1"/>
  <c r="I42" i="1"/>
  <c r="H42" i="1"/>
  <c r="J42" i="1"/>
  <c r="K42" i="1"/>
</calcChain>
</file>

<file path=xl/sharedStrings.xml><?xml version="1.0" encoding="utf-8"?>
<sst xmlns="http://schemas.openxmlformats.org/spreadsheetml/2006/main" count="384" uniqueCount="18">
  <si>
    <t>Sample Size</t>
  </si>
  <si>
    <t>Method</t>
  </si>
  <si>
    <t>Model Order(Number of components in the model)</t>
  </si>
  <si>
    <t>Sample size</t>
  </si>
  <si>
    <t>Model</t>
  </si>
  <si>
    <t>Samplesize</t>
  </si>
  <si>
    <t>SampleSize</t>
  </si>
  <si>
    <t>P(Underestimation)</t>
  </si>
  <si>
    <t>P(correct estimation)</t>
  </si>
  <si>
    <t>P(Overestimation)</t>
  </si>
  <si>
    <t>AIC</t>
  </si>
  <si>
    <t>BIC</t>
  </si>
  <si>
    <t>PAL</t>
  </si>
  <si>
    <t>EEF</t>
  </si>
  <si>
    <t>BICc</t>
  </si>
  <si>
    <t>Sigmasq</t>
  </si>
  <si>
    <t>1/sigmasq</t>
  </si>
  <si>
    <t>1/Sigmasq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</si>
</sst>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Sigsq_0_5!$F$42:$F$48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Sigsq_0_5!$G$42:$G$48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0.34499999999999997</c:v>
                </c:pt>
                <c:pt idx="3">
                  <c:v>0.42</c:v>
                </c:pt>
                <c:pt idx="4">
                  <c:v>0.73499999999999999</c:v>
                </c:pt>
                <c:pt idx="5">
                  <c:v>0.79</c:v>
                </c:pt>
                <c:pt idx="6">
                  <c:v>0.93500000000000005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Sigsq_0_5!$F$42:$F$48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Sigsq_0_5!$H$42:$H$48</c:f>
              <c:numCache>
                <c:formatCode>General</c:formatCode>
                <c:ptCount val="7"/>
                <c:pt idx="0">
                  <c:v>0</c:v>
                </c:pt>
                <c:pt idx="1">
                  <c:v>0.69</c:v>
                </c:pt>
                <c:pt idx="2">
                  <c:v>0.93</c:v>
                </c:pt>
                <c:pt idx="3">
                  <c:v>0.98</c:v>
                </c:pt>
                <c:pt idx="4">
                  <c:v>0.98499999999999999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Sigsq_0_5!$F$42:$F$48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Sigsq_0_5!$I$42:$I$48</c:f>
              <c:numCache>
                <c:formatCode>General</c:formatCode>
                <c:ptCount val="7"/>
                <c:pt idx="0">
                  <c:v>0</c:v>
                </c:pt>
                <c:pt idx="1">
                  <c:v>0.28000000000000003</c:v>
                </c:pt>
                <c:pt idx="2">
                  <c:v>0.88500000000000001</c:v>
                </c:pt>
                <c:pt idx="3">
                  <c:v>0.95499999999999996</c:v>
                </c:pt>
                <c:pt idx="4">
                  <c:v>0.98499999999999999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Sigsq_0_5!$F$42:$F$48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Sigsq_0_5!$J$42:$J$48</c:f>
              <c:numCache>
                <c:formatCode>General</c:formatCode>
                <c:ptCount val="7"/>
                <c:pt idx="0">
                  <c:v>0.30499999999999999</c:v>
                </c:pt>
                <c:pt idx="1">
                  <c:v>0.94499999999999995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Sigsq_0_5!$F$42:$F$48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Sigsq_0_5!$K$42:$K$48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66512"/>
        <c:axId val="1089261072"/>
      </c:scatterChart>
      <c:valAx>
        <c:axId val="1089266512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1072"/>
        <c:crosses val="autoZero"/>
        <c:crossBetween val="midCat"/>
      </c:valAx>
      <c:valAx>
        <c:axId val="108926107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sigsq_1!$F$43:$F$49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sigsq_1!$G$43:$G$49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0.24</c:v>
                </c:pt>
                <c:pt idx="3">
                  <c:v>0.54</c:v>
                </c:pt>
                <c:pt idx="4">
                  <c:v>0.73499999999999999</c:v>
                </c:pt>
                <c:pt idx="5">
                  <c:v>0.79</c:v>
                </c:pt>
                <c:pt idx="6">
                  <c:v>0.88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sigsq_1!$F$43:$F$49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sigsq_1!$H$43:$H$49</c:f>
              <c:numCache>
                <c:formatCode>General</c:formatCode>
                <c:ptCount val="7"/>
                <c:pt idx="0">
                  <c:v>0</c:v>
                </c:pt>
                <c:pt idx="1">
                  <c:v>0.71</c:v>
                </c:pt>
                <c:pt idx="2">
                  <c:v>0.92</c:v>
                </c:pt>
                <c:pt idx="3">
                  <c:v>0.98499999999999999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sigsq_1!$F$43:$F$49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sigsq_1!$I$43:$I$49</c:f>
              <c:numCache>
                <c:formatCode>General</c:formatCode>
                <c:ptCount val="7"/>
                <c:pt idx="0">
                  <c:v>0</c:v>
                </c:pt>
                <c:pt idx="1">
                  <c:v>0.26500000000000001</c:v>
                </c:pt>
                <c:pt idx="2">
                  <c:v>0.81</c:v>
                </c:pt>
                <c:pt idx="3">
                  <c:v>0.96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sigsq_1!$F$43:$F$49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sigsq_1!$J$43:$J$49</c:f>
              <c:numCache>
                <c:formatCode>General</c:formatCode>
                <c:ptCount val="7"/>
                <c:pt idx="0">
                  <c:v>0.26</c:v>
                </c:pt>
                <c:pt idx="1">
                  <c:v>0.94499999999999995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sigsq_1!$F$43:$F$49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sigsq_1!$K$43:$K$49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59440"/>
        <c:axId val="1089257808"/>
      </c:scatterChart>
      <c:valAx>
        <c:axId val="1089259440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57808"/>
        <c:crosses val="autoZero"/>
        <c:crossBetween val="midCat"/>
      </c:valAx>
      <c:valAx>
        <c:axId val="10892578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59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sigsq_3!$E$42:$E$48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sigsq_3!$F$42:$F$48</c:f>
              <c:numCache>
                <c:formatCode>General</c:formatCode>
                <c:ptCount val="7"/>
                <c:pt idx="0">
                  <c:v>0</c:v>
                </c:pt>
                <c:pt idx="1">
                  <c:v>1.4999999999999999E-2</c:v>
                </c:pt>
                <c:pt idx="2">
                  <c:v>0.16500000000000001</c:v>
                </c:pt>
                <c:pt idx="3">
                  <c:v>0.54</c:v>
                </c:pt>
                <c:pt idx="4">
                  <c:v>0.755</c:v>
                </c:pt>
                <c:pt idx="5">
                  <c:v>0.79500000000000004</c:v>
                </c:pt>
                <c:pt idx="6">
                  <c:v>0.9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sigsq_3!$E$42:$E$48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sigsq_3!$G$42:$G$48</c:f>
              <c:numCache>
                <c:formatCode>General</c:formatCode>
                <c:ptCount val="7"/>
                <c:pt idx="0">
                  <c:v>0</c:v>
                </c:pt>
                <c:pt idx="1">
                  <c:v>0.54</c:v>
                </c:pt>
                <c:pt idx="2">
                  <c:v>0.91500000000000004</c:v>
                </c:pt>
                <c:pt idx="3">
                  <c:v>0.98</c:v>
                </c:pt>
                <c:pt idx="4">
                  <c:v>0.995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sigsq_3!$E$42:$E$48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sigsq_3!$H$42:$H$48</c:f>
              <c:numCache>
                <c:formatCode>General</c:formatCode>
                <c:ptCount val="7"/>
                <c:pt idx="0">
                  <c:v>0</c:v>
                </c:pt>
                <c:pt idx="1">
                  <c:v>0.08</c:v>
                </c:pt>
                <c:pt idx="2">
                  <c:v>0.52</c:v>
                </c:pt>
                <c:pt idx="3">
                  <c:v>0.87</c:v>
                </c:pt>
                <c:pt idx="4">
                  <c:v>0.97</c:v>
                </c:pt>
                <c:pt idx="5">
                  <c:v>0.995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sigsq_3!$E$42:$E$48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sigsq_3!$I$42:$I$48</c:f>
              <c:numCache>
                <c:formatCode>General</c:formatCode>
                <c:ptCount val="7"/>
                <c:pt idx="0">
                  <c:v>0.26500000000000001</c:v>
                </c:pt>
                <c:pt idx="1">
                  <c:v>0.76500000000000001</c:v>
                </c:pt>
                <c:pt idx="2">
                  <c:v>0.94</c:v>
                </c:pt>
                <c:pt idx="3">
                  <c:v>0.98499999999999999</c:v>
                </c:pt>
                <c:pt idx="4">
                  <c:v>0.995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sigsq_3!$E$42:$E$48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sigsq_3!$J$42:$J$48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55088"/>
        <c:axId val="1089267056"/>
      </c:scatterChart>
      <c:valAx>
        <c:axId val="1089255088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7056"/>
        <c:crosses val="autoZero"/>
        <c:crossBetween val="midCat"/>
      </c:valAx>
      <c:valAx>
        <c:axId val="108926705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5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sigsq_6!$G$41:$G$47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0.15</c:v>
                </c:pt>
                <c:pt idx="3">
                  <c:v>0.53</c:v>
                </c:pt>
                <c:pt idx="4">
                  <c:v>0.745</c:v>
                </c:pt>
                <c:pt idx="5">
                  <c:v>0.79500000000000004</c:v>
                </c:pt>
                <c:pt idx="6">
                  <c:v>0.9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sigsq_6!$H$41:$H$47</c:f>
              <c:numCache>
                <c:formatCode>General</c:formatCode>
                <c:ptCount val="7"/>
                <c:pt idx="0">
                  <c:v>0</c:v>
                </c:pt>
                <c:pt idx="1">
                  <c:v>0.4</c:v>
                </c:pt>
                <c:pt idx="2">
                  <c:v>0.875</c:v>
                </c:pt>
                <c:pt idx="3">
                  <c:v>0.97499999999999998</c:v>
                </c:pt>
                <c:pt idx="4">
                  <c:v>0.995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sigsq_6!$I$41:$I$47</c:f>
              <c:numCache>
                <c:formatCode>General</c:formatCode>
                <c:ptCount val="7"/>
                <c:pt idx="0">
                  <c:v>0</c:v>
                </c:pt>
                <c:pt idx="1">
                  <c:v>2.5000000000000001E-2</c:v>
                </c:pt>
                <c:pt idx="2">
                  <c:v>0.28000000000000003</c:v>
                </c:pt>
                <c:pt idx="3">
                  <c:v>0.79</c:v>
                </c:pt>
                <c:pt idx="4">
                  <c:v>0.95499999999999996</c:v>
                </c:pt>
                <c:pt idx="5">
                  <c:v>0.98499999999999999</c:v>
                </c:pt>
                <c:pt idx="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sigsq_6!$J$41:$J$47</c:f>
              <c:numCache>
                <c:formatCode>General</c:formatCode>
                <c:ptCount val="7"/>
                <c:pt idx="0">
                  <c:v>0.22</c:v>
                </c:pt>
                <c:pt idx="1">
                  <c:v>0.53</c:v>
                </c:pt>
                <c:pt idx="2">
                  <c:v>0.86</c:v>
                </c:pt>
                <c:pt idx="3">
                  <c:v>0.95499999999999996</c:v>
                </c:pt>
                <c:pt idx="4">
                  <c:v>0.995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sigsq_6!$K$41:$K$47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71408"/>
        <c:axId val="1089255632"/>
      </c:scatterChart>
      <c:valAx>
        <c:axId val="1089271408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55632"/>
        <c:crosses val="autoZero"/>
        <c:crossBetween val="midCat"/>
      </c:valAx>
      <c:valAx>
        <c:axId val="108925563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7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sigsq_9!$E$41:$E$47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sigsq_9!$F$41:$F$47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0.51</c:v>
                </c:pt>
                <c:pt idx="4">
                  <c:v>0.745</c:v>
                </c:pt>
                <c:pt idx="5">
                  <c:v>0.79</c:v>
                </c:pt>
                <c:pt idx="6">
                  <c:v>0.88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sigsq_9!$E$41:$E$47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sigsq_9!$G$41:$G$47</c:f>
              <c:numCache>
                <c:formatCode>General</c:formatCode>
                <c:ptCount val="7"/>
                <c:pt idx="0">
                  <c:v>0</c:v>
                </c:pt>
                <c:pt idx="1">
                  <c:v>0.24</c:v>
                </c:pt>
                <c:pt idx="2">
                  <c:v>0.72499999999999998</c:v>
                </c:pt>
                <c:pt idx="3">
                  <c:v>0.97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sigsq_9!$E$41:$E$47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sigsq_9!$H$41:$H$47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0.16</c:v>
                </c:pt>
                <c:pt idx="3">
                  <c:v>0.67500000000000004</c:v>
                </c:pt>
                <c:pt idx="4">
                  <c:v>0.89500000000000002</c:v>
                </c:pt>
                <c:pt idx="5">
                  <c:v>0.95</c:v>
                </c:pt>
                <c:pt idx="6">
                  <c:v>0.99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sigsq_9!$E$41:$E$47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sigsq_9!$I$41:$I$47</c:f>
              <c:numCache>
                <c:formatCode>General</c:formatCode>
                <c:ptCount val="7"/>
                <c:pt idx="0">
                  <c:v>0.25</c:v>
                </c:pt>
                <c:pt idx="1">
                  <c:v>0.34</c:v>
                </c:pt>
                <c:pt idx="2">
                  <c:v>0.76</c:v>
                </c:pt>
                <c:pt idx="3">
                  <c:v>0.94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sigsq_9!$E$41:$E$47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sigsq_9!$J$41:$J$47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63792"/>
        <c:axId val="1089274128"/>
      </c:scatterChart>
      <c:valAx>
        <c:axId val="1089263792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74128"/>
        <c:crosses val="autoZero"/>
        <c:crossBetween val="midCat"/>
      </c:valAx>
      <c:valAx>
        <c:axId val="1089274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sigsq_15!$G$41:$G$47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0.115</c:v>
                </c:pt>
                <c:pt idx="3">
                  <c:v>0.505</c:v>
                </c:pt>
                <c:pt idx="4">
                  <c:v>0.74</c:v>
                </c:pt>
                <c:pt idx="5">
                  <c:v>0.79</c:v>
                </c:pt>
                <c:pt idx="6">
                  <c:v>0.88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sigsq_15!$H$41:$H$47</c:f>
              <c:numCache>
                <c:formatCode>General</c:formatCode>
                <c:ptCount val="7"/>
                <c:pt idx="0">
                  <c:v>0</c:v>
                </c:pt>
                <c:pt idx="1">
                  <c:v>0.115</c:v>
                </c:pt>
                <c:pt idx="2">
                  <c:v>0.45</c:v>
                </c:pt>
                <c:pt idx="3">
                  <c:v>0.79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sigsq_15!$I$41:$I$47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6.5000000000000002E-2</c:v>
                </c:pt>
                <c:pt idx="3">
                  <c:v>0.46</c:v>
                </c:pt>
                <c:pt idx="4">
                  <c:v>0.82</c:v>
                </c:pt>
                <c:pt idx="5">
                  <c:v>0.90500000000000003</c:v>
                </c:pt>
                <c:pt idx="6">
                  <c:v>0.98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sigsq_15!$J$41:$J$47</c:f>
              <c:numCache>
                <c:formatCode>General</c:formatCode>
                <c:ptCount val="7"/>
                <c:pt idx="0">
                  <c:v>0.155</c:v>
                </c:pt>
                <c:pt idx="1">
                  <c:v>0.20499999999999999</c:v>
                </c:pt>
                <c:pt idx="2">
                  <c:v>0.53</c:v>
                </c:pt>
                <c:pt idx="3">
                  <c:v>0.81</c:v>
                </c:pt>
                <c:pt idx="4">
                  <c:v>0.96</c:v>
                </c:pt>
                <c:pt idx="5">
                  <c:v>0.98</c:v>
                </c:pt>
                <c:pt idx="6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sigsq_15!$K$41:$K$47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70320"/>
        <c:axId val="1089263248"/>
      </c:scatterChart>
      <c:valAx>
        <c:axId val="1089270320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3248"/>
        <c:crosses val="autoZero"/>
        <c:crossBetween val="midCat"/>
      </c:valAx>
      <c:valAx>
        <c:axId val="108926324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7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sigsq_20!$F$41:$F$47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sigsq_20!$G$41:$G$47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0.13</c:v>
                </c:pt>
                <c:pt idx="3">
                  <c:v>0.505</c:v>
                </c:pt>
                <c:pt idx="4">
                  <c:v>0.72</c:v>
                </c:pt>
                <c:pt idx="5">
                  <c:v>0.78500000000000003</c:v>
                </c:pt>
                <c:pt idx="6">
                  <c:v>0.91500000000000004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sigsq_20!$F$41:$F$47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sigsq_20!$H$41:$H$47</c:f>
              <c:numCache>
                <c:formatCode>General</c:formatCode>
                <c:ptCount val="7"/>
                <c:pt idx="0">
                  <c:v>0</c:v>
                </c:pt>
                <c:pt idx="1">
                  <c:v>9.5000000000000001E-2</c:v>
                </c:pt>
                <c:pt idx="2">
                  <c:v>0.31</c:v>
                </c:pt>
                <c:pt idx="3">
                  <c:v>0.54</c:v>
                </c:pt>
                <c:pt idx="4">
                  <c:v>0.95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sigsq_20!$F$41:$F$47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sigsq_20!$I$41:$I$47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0.31</c:v>
                </c:pt>
                <c:pt idx="4">
                  <c:v>0.73</c:v>
                </c:pt>
                <c:pt idx="5">
                  <c:v>0.85499999999999998</c:v>
                </c:pt>
                <c:pt idx="6">
                  <c:v>0.97499999999999998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sigsq_20!$F$41:$F$47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sigsq_20!$J$41:$J$47</c:f>
              <c:numCache>
                <c:formatCode>General</c:formatCode>
                <c:ptCount val="7"/>
                <c:pt idx="0">
                  <c:v>0.17</c:v>
                </c:pt>
                <c:pt idx="1">
                  <c:v>0.16</c:v>
                </c:pt>
                <c:pt idx="2">
                  <c:v>0.44500000000000001</c:v>
                </c:pt>
                <c:pt idx="3">
                  <c:v>0.66500000000000004</c:v>
                </c:pt>
                <c:pt idx="4">
                  <c:v>0.91500000000000004</c:v>
                </c:pt>
                <c:pt idx="5">
                  <c:v>0.93500000000000005</c:v>
                </c:pt>
                <c:pt idx="6">
                  <c:v>0.99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sigsq_20!$F$41:$F$47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sigsq_20!$K$41:$K$47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84464"/>
        <c:axId val="1089267600"/>
      </c:scatterChart>
      <c:valAx>
        <c:axId val="1089284464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7600"/>
        <c:crosses val="autoZero"/>
        <c:crossBetween val="midCat"/>
      </c:valAx>
      <c:valAx>
        <c:axId val="108926760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8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sigsq_30!$G$41:$G$47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0.08</c:v>
                </c:pt>
                <c:pt idx="3">
                  <c:v>0.42</c:v>
                </c:pt>
                <c:pt idx="4">
                  <c:v>0.69499999999999995</c:v>
                </c:pt>
                <c:pt idx="5">
                  <c:v>0.78500000000000003</c:v>
                </c:pt>
                <c:pt idx="6">
                  <c:v>0.88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sigsq_30!$H$41:$H$47</c:f>
              <c:numCache>
                <c:formatCode>General</c:formatCode>
                <c:ptCount val="7"/>
                <c:pt idx="0">
                  <c:v>0</c:v>
                </c:pt>
                <c:pt idx="1">
                  <c:v>0.03</c:v>
                </c:pt>
                <c:pt idx="2">
                  <c:v>0.1</c:v>
                </c:pt>
                <c:pt idx="3">
                  <c:v>0.23</c:v>
                </c:pt>
                <c:pt idx="4">
                  <c:v>0.63</c:v>
                </c:pt>
                <c:pt idx="5">
                  <c:v>0.97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sigsq_30!$I$41:$I$47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0.13500000000000001</c:v>
                </c:pt>
                <c:pt idx="4">
                  <c:v>0.55000000000000004</c:v>
                </c:pt>
                <c:pt idx="5">
                  <c:v>0.77500000000000002</c:v>
                </c:pt>
                <c:pt idx="6">
                  <c:v>0.93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sigsq_30!$J$41:$J$47</c:f>
              <c:numCache>
                <c:formatCode>General</c:formatCode>
                <c:ptCount val="7"/>
                <c:pt idx="0">
                  <c:v>0.14499999999999999</c:v>
                </c:pt>
                <c:pt idx="1">
                  <c:v>0.105</c:v>
                </c:pt>
                <c:pt idx="2">
                  <c:v>0.28499999999999998</c:v>
                </c:pt>
                <c:pt idx="3">
                  <c:v>0.47499999999999998</c:v>
                </c:pt>
                <c:pt idx="4">
                  <c:v>0.8</c:v>
                </c:pt>
                <c:pt idx="5">
                  <c:v>0.90500000000000003</c:v>
                </c:pt>
                <c:pt idx="6">
                  <c:v>0.97499999999999998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sigsq_30!$F$41:$F$47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</c:numCache>
            </c:numRef>
          </c:xVal>
          <c:yVal>
            <c:numRef>
              <c:f>sigsq_30!$K$41:$K$47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68144"/>
        <c:axId val="1089257264"/>
      </c:scatterChart>
      <c:valAx>
        <c:axId val="1089268144"/>
        <c:scaling>
          <c:orientation val="minMax"/>
          <c:max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Sample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57264"/>
        <c:crosses val="autoZero"/>
        <c:crossBetween val="midCat"/>
      </c:valAx>
      <c:valAx>
        <c:axId val="108925726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'1_sigmasq_25'!$B$4:$B$10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'1_sigmasq_25'!$C$4:$C$10</c:f>
              <c:numCache>
                <c:formatCode>General</c:formatCode>
                <c:ptCount val="7"/>
                <c:pt idx="0">
                  <c:v>0.24</c:v>
                </c:pt>
                <c:pt idx="1">
                  <c:v>0.16500000000000001</c:v>
                </c:pt>
                <c:pt idx="2">
                  <c:v>0.15</c:v>
                </c:pt>
                <c:pt idx="3">
                  <c:v>0.125</c:v>
                </c:pt>
                <c:pt idx="4">
                  <c:v>0.115</c:v>
                </c:pt>
                <c:pt idx="5">
                  <c:v>0.13</c:v>
                </c:pt>
                <c:pt idx="6">
                  <c:v>0.08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'1_sigmasq_25'!$B$4:$B$10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'1_sigmasq_25'!$D$4:$D$10</c:f>
              <c:numCache>
                <c:formatCode>General</c:formatCode>
                <c:ptCount val="7"/>
                <c:pt idx="0">
                  <c:v>0.92</c:v>
                </c:pt>
                <c:pt idx="1">
                  <c:v>0.91500000000000004</c:v>
                </c:pt>
                <c:pt idx="2">
                  <c:v>0.875</c:v>
                </c:pt>
                <c:pt idx="3">
                  <c:v>0.72499999999999998</c:v>
                </c:pt>
                <c:pt idx="4">
                  <c:v>0.45</c:v>
                </c:pt>
                <c:pt idx="5">
                  <c:v>0.31</c:v>
                </c:pt>
                <c:pt idx="6">
                  <c:v>0.1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'1_sigmasq_25'!$B$4:$B$10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'1_sigmasq_25'!$E$4:$E$10</c:f>
              <c:numCache>
                <c:formatCode>General</c:formatCode>
                <c:ptCount val="7"/>
                <c:pt idx="0">
                  <c:v>0.81</c:v>
                </c:pt>
                <c:pt idx="1">
                  <c:v>0.52</c:v>
                </c:pt>
                <c:pt idx="2">
                  <c:v>0.28000000000000003</c:v>
                </c:pt>
                <c:pt idx="3">
                  <c:v>0.16</c:v>
                </c:pt>
                <c:pt idx="4">
                  <c:v>6.5000000000000002E-2</c:v>
                </c:pt>
                <c:pt idx="5">
                  <c:v>0.04</c:v>
                </c:pt>
                <c:pt idx="6">
                  <c:v>5.0000000000000001E-3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'1_sigmasq_25'!$B$4:$B$10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'1_sigmasq_25'!$F$4:$F$10</c:f>
              <c:numCache>
                <c:formatCode>General</c:formatCode>
                <c:ptCount val="7"/>
                <c:pt idx="0">
                  <c:v>1</c:v>
                </c:pt>
                <c:pt idx="1">
                  <c:v>0.94</c:v>
                </c:pt>
                <c:pt idx="2">
                  <c:v>0.86</c:v>
                </c:pt>
                <c:pt idx="3">
                  <c:v>0.76</c:v>
                </c:pt>
                <c:pt idx="4">
                  <c:v>0.53</c:v>
                </c:pt>
                <c:pt idx="5">
                  <c:v>0.44500000000000001</c:v>
                </c:pt>
                <c:pt idx="6">
                  <c:v>0.28499999999999998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'1_sigmasq_25'!$B$4:$B$10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'1_sigmasq_25'!$G$4:$G$10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62704"/>
        <c:axId val="1089277936"/>
      </c:scatterChart>
      <c:valAx>
        <c:axId val="108926270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77936"/>
        <c:crosses val="autoZero"/>
        <c:crossBetween val="midCat"/>
        <c:majorUnit val="0.1"/>
      </c:valAx>
      <c:valAx>
        <c:axId val="108927793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'1_sigmasq_50'!$B$4:$B$10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'1_sigmasq_50'!$C$4:$C$10</c:f>
              <c:numCache>
                <c:formatCode>General</c:formatCode>
                <c:ptCount val="7"/>
                <c:pt idx="0">
                  <c:v>0.54</c:v>
                </c:pt>
                <c:pt idx="1">
                  <c:v>0.54</c:v>
                </c:pt>
                <c:pt idx="2">
                  <c:v>0.53</c:v>
                </c:pt>
                <c:pt idx="3">
                  <c:v>0.51</c:v>
                </c:pt>
                <c:pt idx="4">
                  <c:v>0.505</c:v>
                </c:pt>
                <c:pt idx="5">
                  <c:v>0.505</c:v>
                </c:pt>
                <c:pt idx="6">
                  <c:v>0.42</c:v>
                </c:pt>
              </c:numCache>
            </c:numRef>
          </c:yVal>
          <c:smooth val="0"/>
        </c:ser>
        <c:ser>
          <c:idx val="1"/>
          <c:order val="1"/>
          <c:tx>
            <c:v>BICc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'1_sigmasq_50'!$B$4:$B$10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'1_sigmasq_50'!$D$4:$D$10</c:f>
              <c:numCache>
                <c:formatCode>General</c:formatCode>
                <c:ptCount val="7"/>
                <c:pt idx="0">
                  <c:v>0.98499999999999999</c:v>
                </c:pt>
                <c:pt idx="1">
                  <c:v>0.98</c:v>
                </c:pt>
                <c:pt idx="2">
                  <c:v>0.97499999999999998</c:v>
                </c:pt>
                <c:pt idx="3">
                  <c:v>0.97</c:v>
                </c:pt>
                <c:pt idx="4">
                  <c:v>0.79</c:v>
                </c:pt>
                <c:pt idx="5">
                  <c:v>0.54</c:v>
                </c:pt>
                <c:pt idx="6">
                  <c:v>0.23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'1_sigmasq_50'!$B$4:$B$10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'1_sigmasq_50'!$E$4:$E$10</c:f>
              <c:numCache>
                <c:formatCode>General</c:formatCode>
                <c:ptCount val="7"/>
                <c:pt idx="0">
                  <c:v>0.96</c:v>
                </c:pt>
                <c:pt idx="1">
                  <c:v>0.87</c:v>
                </c:pt>
                <c:pt idx="2">
                  <c:v>0.79</c:v>
                </c:pt>
                <c:pt idx="3">
                  <c:v>0.67500000000000004</c:v>
                </c:pt>
                <c:pt idx="4">
                  <c:v>0.46</c:v>
                </c:pt>
                <c:pt idx="5">
                  <c:v>0.31</c:v>
                </c:pt>
                <c:pt idx="6">
                  <c:v>0.13500000000000001</c:v>
                </c:pt>
              </c:numCache>
            </c:numRef>
          </c:yVal>
          <c:smooth val="0"/>
        </c:ser>
        <c:ser>
          <c:idx val="3"/>
          <c:order val="3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'1_sigmasq_50'!$B$4:$B$10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'1_sigmasq_50'!$F$4:$F$10</c:f>
              <c:numCache>
                <c:formatCode>General</c:formatCode>
                <c:ptCount val="7"/>
                <c:pt idx="0">
                  <c:v>1</c:v>
                </c:pt>
                <c:pt idx="1">
                  <c:v>0.98499999999999999</c:v>
                </c:pt>
                <c:pt idx="2">
                  <c:v>0.95499999999999996</c:v>
                </c:pt>
                <c:pt idx="3">
                  <c:v>0.94</c:v>
                </c:pt>
                <c:pt idx="4">
                  <c:v>0.81</c:v>
                </c:pt>
                <c:pt idx="5">
                  <c:v>0.66500000000000004</c:v>
                </c:pt>
                <c:pt idx="6">
                  <c:v>0.47499999999999998</c:v>
                </c:pt>
              </c:numCache>
            </c:numRef>
          </c:yVal>
          <c:smooth val="0"/>
        </c:ser>
        <c:ser>
          <c:idx val="4"/>
          <c:order val="4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'1_sigmasq_50'!$B$4:$B$10</c:f>
              <c:numCache>
                <c:formatCode>General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'1_sigmasq_50'!$G$4:$G$10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69232"/>
        <c:axId val="1089281200"/>
      </c:scatterChart>
      <c:valAx>
        <c:axId val="108926923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81200"/>
        <c:crosses val="autoZero"/>
        <c:crossBetween val="midCat"/>
        <c:majorUnit val="0.1"/>
      </c:valAx>
      <c:valAx>
        <c:axId val="108928120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6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461962</xdr:colOff>
      <xdr:row>39</xdr:row>
      <xdr:rowOff>14287</xdr:rowOff>
    </xdr:from>
    <xdr:to>
      <xdr:col>17</xdr:col>
      <xdr:colOff>347662</xdr:colOff>
      <xdr:row>53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223837</xdr:colOff>
      <xdr:row>41</xdr:row>
      <xdr:rowOff>33337</xdr:rowOff>
    </xdr:from>
    <xdr:to>
      <xdr:col>17</xdr:col>
      <xdr:colOff>347662</xdr:colOff>
      <xdr:row>55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39</xdr:row>
      <xdr:rowOff>42862</xdr:rowOff>
    </xdr:from>
    <xdr:to>
      <xdr:col>17</xdr:col>
      <xdr:colOff>742950</xdr:colOff>
      <xdr:row>53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90487</xdr:colOff>
      <xdr:row>38</xdr:row>
      <xdr:rowOff>4762</xdr:rowOff>
    </xdr:from>
    <xdr:to>
      <xdr:col>17</xdr:col>
      <xdr:colOff>166687</xdr:colOff>
      <xdr:row>52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138112</xdr:colOff>
      <xdr:row>39</xdr:row>
      <xdr:rowOff>100012</xdr:rowOff>
    </xdr:from>
    <xdr:to>
      <xdr:col>16</xdr:col>
      <xdr:colOff>995362</xdr:colOff>
      <xdr:row>53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71437</xdr:colOff>
      <xdr:row>40</xdr:row>
      <xdr:rowOff>128587</xdr:rowOff>
    </xdr:from>
    <xdr:to>
      <xdr:col>17</xdr:col>
      <xdr:colOff>785812</xdr:colOff>
      <xdr:row>55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147637</xdr:colOff>
      <xdr:row>38</xdr:row>
      <xdr:rowOff>71437</xdr:rowOff>
    </xdr:from>
    <xdr:to>
      <xdr:col>17</xdr:col>
      <xdr:colOff>776287</xdr:colOff>
      <xdr:row>52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</xdr:colOff>
      <xdr:row>43</xdr:row>
      <xdr:rowOff>33337</xdr:rowOff>
    </xdr:from>
    <xdr:to>
      <xdr:col>16</xdr:col>
      <xdr:colOff>1309687</xdr:colOff>
      <xdr:row>57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166687</xdr:colOff>
      <xdr:row>4</xdr:row>
      <xdr:rowOff>138112</xdr:rowOff>
    </xdr:from>
    <xdr:to>
      <xdr:col>14</xdr:col>
      <xdr:colOff>471487</xdr:colOff>
      <xdr:row>19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6</xdr:row>
      <xdr:rowOff>4762</xdr:rowOff>
    </xdr:from>
    <xdr:to>
      <xdr:col>15</xdr:col>
      <xdr:colOff>300037</xdr:colOff>
      <xdr:row>20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F28" zoomScaleNormal="100" workbookViewId="0">
      <selection activeCell="G53" sqref="G53"/>
    </sheetView>
  </sheetViews>
  <sheetFormatPr defaultRowHeight="15" x14ac:dyDescent="0.25"/>
  <cols>
    <col min="13" max="13" width="1.5703125" customWidth="1"/>
    <col min="14" max="14" width="11.570312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 Size</v>
      </c>
      <c r="O2" t="str">
        <f>B2</f>
        <v>Method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0.49</v>
      </c>
      <c r="H3">
        <v>0.25</v>
      </c>
      <c r="I3">
        <v>0.16</v>
      </c>
      <c r="J3">
        <v>8.5000000000000006E-2</v>
      </c>
      <c r="K3">
        <v>0.01</v>
      </c>
      <c r="L3">
        <v>5.0000000000000001E-3</v>
      </c>
      <c r="N3" s="1">
        <f>A3</f>
        <v>5</v>
      </c>
      <c r="O3" t="str">
        <f t="shared" ref="O3:O37" si="0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0.59</v>
      </c>
      <c r="H4">
        <v>0.23499999999999999</v>
      </c>
      <c r="I4">
        <v>0.125</v>
      </c>
      <c r="J4">
        <v>0.05</v>
      </c>
      <c r="K4">
        <v>0</v>
      </c>
      <c r="L4">
        <v>0</v>
      </c>
      <c r="N4" s="1"/>
      <c r="O4" t="str">
        <f t="shared" si="0"/>
        <v>BICc</v>
      </c>
      <c r="P4">
        <f t="shared" ref="P4:P37" si="1">C4+D4</f>
        <v>0</v>
      </c>
      <c r="Q4">
        <f t="shared" ref="Q4:Q37" si="2">E4</f>
        <v>0</v>
      </c>
      <c r="R4">
        <f t="shared" ref="R4:R37" si="3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0.67</v>
      </c>
      <c r="H5">
        <v>0.22</v>
      </c>
      <c r="I5">
        <v>9.5000000000000001E-2</v>
      </c>
      <c r="J5">
        <v>1.4999999999999999E-2</v>
      </c>
      <c r="K5">
        <v>0</v>
      </c>
      <c r="L5">
        <v>0</v>
      </c>
      <c r="N5" s="1"/>
      <c r="O5" t="str">
        <f t="shared" si="0"/>
        <v>EEF</v>
      </c>
      <c r="P5">
        <f t="shared" si="1"/>
        <v>0</v>
      </c>
      <c r="Q5">
        <f t="shared" si="2"/>
        <v>0</v>
      </c>
      <c r="R5">
        <f t="shared" si="3"/>
        <v>1</v>
      </c>
    </row>
    <row r="6" spans="1:18" x14ac:dyDescent="0.25">
      <c r="A6">
        <v>5</v>
      </c>
      <c r="B6" t="s">
        <v>12</v>
      </c>
      <c r="C6">
        <v>0</v>
      </c>
      <c r="D6">
        <v>0.28999999999999998</v>
      </c>
      <c r="E6">
        <v>0.30499999999999999</v>
      </c>
      <c r="F6">
        <v>0.33</v>
      </c>
      <c r="G6">
        <v>0.04</v>
      </c>
      <c r="H6">
        <v>5.0000000000000001E-3</v>
      </c>
      <c r="I6">
        <v>0.01</v>
      </c>
      <c r="J6">
        <v>5.0000000000000001E-3</v>
      </c>
      <c r="K6">
        <v>0.01</v>
      </c>
      <c r="L6">
        <v>5.0000000000000001E-3</v>
      </c>
      <c r="N6" s="1"/>
      <c r="O6" t="str">
        <f t="shared" si="0"/>
        <v>PAL</v>
      </c>
      <c r="P6">
        <f t="shared" si="1"/>
        <v>0.28999999999999998</v>
      </c>
      <c r="Q6">
        <f t="shared" si="2"/>
        <v>0.30499999999999999</v>
      </c>
      <c r="R6">
        <f t="shared" si="3"/>
        <v>0.40500000000000003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0.52500000000000002</v>
      </c>
      <c r="H7">
        <v>0.24</v>
      </c>
      <c r="I7">
        <v>0.155</v>
      </c>
      <c r="J7">
        <v>7.4999999999999997E-2</v>
      </c>
      <c r="K7">
        <v>5.0000000000000001E-3</v>
      </c>
      <c r="L7">
        <v>0</v>
      </c>
      <c r="N7" s="1"/>
      <c r="O7" t="str">
        <f t="shared" si="0"/>
        <v>AIC</v>
      </c>
      <c r="P7">
        <f t="shared" si="1"/>
        <v>0</v>
      </c>
      <c r="Q7">
        <f t="shared" si="2"/>
        <v>0</v>
      </c>
      <c r="R7">
        <f t="shared" si="3"/>
        <v>1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0.01</v>
      </c>
      <c r="F8">
        <v>0</v>
      </c>
      <c r="G8">
        <v>5.0000000000000001E-3</v>
      </c>
      <c r="H8">
        <v>5.0000000000000001E-3</v>
      </c>
      <c r="I8">
        <v>1.4999999999999999E-2</v>
      </c>
      <c r="J8">
        <v>4.4999999999999998E-2</v>
      </c>
      <c r="K8">
        <v>0.215</v>
      </c>
      <c r="L8">
        <v>0.70499999999999996</v>
      </c>
      <c r="N8" s="1">
        <f t="shared" ref="N8:N33" si="4">A8</f>
        <v>15</v>
      </c>
      <c r="O8" t="str">
        <f t="shared" si="0"/>
        <v>BIC</v>
      </c>
      <c r="P8">
        <f t="shared" si="1"/>
        <v>0</v>
      </c>
      <c r="Q8">
        <f t="shared" si="2"/>
        <v>0.01</v>
      </c>
      <c r="R8">
        <f t="shared" si="3"/>
        <v>0.99</v>
      </c>
    </row>
    <row r="9" spans="1:18" x14ac:dyDescent="0.25">
      <c r="A9">
        <v>15</v>
      </c>
      <c r="B9" t="s">
        <v>14</v>
      </c>
      <c r="C9">
        <v>0</v>
      </c>
      <c r="D9">
        <v>0</v>
      </c>
      <c r="E9">
        <v>0.69</v>
      </c>
      <c r="F9">
        <v>0.06</v>
      </c>
      <c r="G9">
        <v>1.4999999999999999E-2</v>
      </c>
      <c r="H9">
        <v>0.02</v>
      </c>
      <c r="I9">
        <v>0.01</v>
      </c>
      <c r="J9">
        <v>0.01</v>
      </c>
      <c r="K9">
        <v>6.5000000000000002E-2</v>
      </c>
      <c r="L9">
        <v>0.13</v>
      </c>
      <c r="N9" s="1"/>
      <c r="O9" t="str">
        <f t="shared" si="0"/>
        <v>BICc</v>
      </c>
      <c r="P9">
        <f t="shared" si="1"/>
        <v>0</v>
      </c>
      <c r="Q9">
        <f t="shared" si="2"/>
        <v>0.69</v>
      </c>
      <c r="R9">
        <f t="shared" si="3"/>
        <v>0.31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0.28000000000000003</v>
      </c>
      <c r="F10">
        <v>2.5000000000000001E-2</v>
      </c>
      <c r="G10">
        <v>1.4999999999999999E-2</v>
      </c>
      <c r="H10">
        <v>1.4999999999999999E-2</v>
      </c>
      <c r="I10">
        <v>2.5000000000000001E-2</v>
      </c>
      <c r="J10">
        <v>0.04</v>
      </c>
      <c r="K10">
        <v>0.18</v>
      </c>
      <c r="L10">
        <v>0.42</v>
      </c>
      <c r="N10" s="1"/>
      <c r="O10" t="str">
        <f t="shared" si="0"/>
        <v>EEF</v>
      </c>
      <c r="P10">
        <f t="shared" si="1"/>
        <v>0</v>
      </c>
      <c r="Q10">
        <f t="shared" si="2"/>
        <v>0.28000000000000003</v>
      </c>
      <c r="R10">
        <f t="shared" si="3"/>
        <v>0.72</v>
      </c>
    </row>
    <row r="11" spans="1:18" x14ac:dyDescent="0.25">
      <c r="A11">
        <v>15</v>
      </c>
      <c r="B11" t="s">
        <v>12</v>
      </c>
      <c r="C11">
        <v>0</v>
      </c>
      <c r="D11">
        <v>0</v>
      </c>
      <c r="E11">
        <v>0.94499999999999995</v>
      </c>
      <c r="F11">
        <v>0.02</v>
      </c>
      <c r="G11">
        <v>5.0000000000000001E-3</v>
      </c>
      <c r="H11">
        <v>5.0000000000000001E-3</v>
      </c>
      <c r="I11">
        <v>0</v>
      </c>
      <c r="J11">
        <v>0.01</v>
      </c>
      <c r="K11">
        <v>5.0000000000000001E-3</v>
      </c>
      <c r="L11">
        <v>0.01</v>
      </c>
      <c r="N11" s="1"/>
      <c r="O11" t="str">
        <f t="shared" si="0"/>
        <v>PAL</v>
      </c>
      <c r="P11">
        <f t="shared" si="1"/>
        <v>0</v>
      </c>
      <c r="Q11">
        <f t="shared" si="2"/>
        <v>0.94499999999999995</v>
      </c>
      <c r="R11">
        <f t="shared" si="3"/>
        <v>5.5E-2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5.0000000000000001E-3</v>
      </c>
      <c r="J12">
        <v>0.02</v>
      </c>
      <c r="K12">
        <v>0.14000000000000001</v>
      </c>
      <c r="L12">
        <v>0.83499999999999996</v>
      </c>
      <c r="N12" s="1"/>
      <c r="O12" t="str">
        <f t="shared" si="0"/>
        <v>AIC</v>
      </c>
      <c r="P12">
        <f t="shared" si="1"/>
        <v>0</v>
      </c>
      <c r="Q12">
        <f t="shared" si="2"/>
        <v>0</v>
      </c>
      <c r="R12">
        <f t="shared" si="3"/>
        <v>1</v>
      </c>
    </row>
    <row r="13" spans="1:18" x14ac:dyDescent="0.25">
      <c r="A13">
        <v>25</v>
      </c>
      <c r="B13" t="s">
        <v>11</v>
      </c>
      <c r="C13">
        <v>0</v>
      </c>
      <c r="D13">
        <v>0</v>
      </c>
      <c r="E13">
        <v>0.34499999999999997</v>
      </c>
      <c r="F13">
        <v>0.19</v>
      </c>
      <c r="G13">
        <v>0.125</v>
      </c>
      <c r="H13">
        <v>5.0000000000000001E-3</v>
      </c>
      <c r="I13">
        <v>2.5000000000000001E-2</v>
      </c>
      <c r="J13">
        <v>2.5000000000000001E-2</v>
      </c>
      <c r="K13">
        <v>4.4999999999999998E-2</v>
      </c>
      <c r="L13">
        <v>0.24</v>
      </c>
      <c r="N13" s="1">
        <f t="shared" si="4"/>
        <v>25</v>
      </c>
      <c r="O13" t="str">
        <f t="shared" si="0"/>
        <v>BIC</v>
      </c>
      <c r="P13">
        <f t="shared" si="1"/>
        <v>0</v>
      </c>
      <c r="Q13">
        <f t="shared" si="2"/>
        <v>0.34499999999999997</v>
      </c>
      <c r="R13">
        <f t="shared" si="3"/>
        <v>0.65500000000000003</v>
      </c>
    </row>
    <row r="14" spans="1:18" x14ac:dyDescent="0.25">
      <c r="A14">
        <v>25</v>
      </c>
      <c r="B14" t="s">
        <v>14</v>
      </c>
      <c r="C14">
        <v>0</v>
      </c>
      <c r="D14">
        <v>0</v>
      </c>
      <c r="E14">
        <v>0.93</v>
      </c>
      <c r="F14">
        <v>0.06</v>
      </c>
      <c r="G14">
        <v>5.0000000000000001E-3</v>
      </c>
      <c r="H14">
        <v>5.0000000000000001E-3</v>
      </c>
      <c r="I14">
        <v>0</v>
      </c>
      <c r="J14">
        <v>0</v>
      </c>
      <c r="K14">
        <v>0</v>
      </c>
      <c r="L14">
        <v>0</v>
      </c>
      <c r="N14" s="1"/>
      <c r="O14" t="str">
        <f t="shared" si="0"/>
        <v>BICc</v>
      </c>
      <c r="P14">
        <f t="shared" si="1"/>
        <v>0</v>
      </c>
      <c r="Q14">
        <f t="shared" si="2"/>
        <v>0.93</v>
      </c>
      <c r="R14">
        <f t="shared" si="3"/>
        <v>7.0000000000000007E-2</v>
      </c>
    </row>
    <row r="15" spans="1:18" x14ac:dyDescent="0.25">
      <c r="A15">
        <v>25</v>
      </c>
      <c r="B15" t="s">
        <v>13</v>
      </c>
      <c r="C15">
        <v>0</v>
      </c>
      <c r="D15">
        <v>0</v>
      </c>
      <c r="E15">
        <v>0.88500000000000001</v>
      </c>
      <c r="F15">
        <v>7.4999999999999997E-2</v>
      </c>
      <c r="G15">
        <v>0.01</v>
      </c>
      <c r="H15">
        <v>5.0000000000000001E-3</v>
      </c>
      <c r="I15">
        <v>0</v>
      </c>
      <c r="J15">
        <v>0.01</v>
      </c>
      <c r="K15">
        <v>0</v>
      </c>
      <c r="L15">
        <v>1.4999999999999999E-2</v>
      </c>
      <c r="N15" s="1"/>
      <c r="O15" t="str">
        <f t="shared" si="0"/>
        <v>EEF</v>
      </c>
      <c r="P15">
        <f t="shared" si="1"/>
        <v>0</v>
      </c>
      <c r="Q15">
        <f t="shared" si="2"/>
        <v>0.88500000000000001</v>
      </c>
      <c r="R15">
        <f t="shared" si="3"/>
        <v>0.11499999999999999</v>
      </c>
    </row>
    <row r="16" spans="1:18" x14ac:dyDescent="0.25">
      <c r="A16">
        <v>25</v>
      </c>
      <c r="B16" t="s">
        <v>12</v>
      </c>
      <c r="C16">
        <v>0</v>
      </c>
      <c r="D16">
        <v>0</v>
      </c>
      <c r="E16">
        <v>0.99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s="1"/>
      <c r="O16" t="str">
        <f t="shared" si="0"/>
        <v>PAL</v>
      </c>
      <c r="P16">
        <f t="shared" si="1"/>
        <v>0</v>
      </c>
      <c r="Q16">
        <f t="shared" si="2"/>
        <v>0.99</v>
      </c>
      <c r="R16">
        <f t="shared" si="3"/>
        <v>0.01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</v>
      </c>
      <c r="K17">
        <v>0.03</v>
      </c>
      <c r="L17">
        <v>0.96</v>
      </c>
      <c r="N17" s="1"/>
      <c r="O17" t="str">
        <f t="shared" si="0"/>
        <v>AIC</v>
      </c>
      <c r="P17">
        <f t="shared" si="1"/>
        <v>0</v>
      </c>
      <c r="Q17">
        <f t="shared" si="2"/>
        <v>0</v>
      </c>
      <c r="R17">
        <f t="shared" si="3"/>
        <v>1</v>
      </c>
    </row>
    <row r="18" spans="1:18" x14ac:dyDescent="0.25">
      <c r="A18">
        <v>50</v>
      </c>
      <c r="B18" t="s">
        <v>11</v>
      </c>
      <c r="C18">
        <v>0</v>
      </c>
      <c r="D18">
        <v>0</v>
      </c>
      <c r="E18">
        <v>0.42</v>
      </c>
      <c r="F18">
        <v>0.29499999999999998</v>
      </c>
      <c r="G18">
        <v>0.15</v>
      </c>
      <c r="H18">
        <v>0.06</v>
      </c>
      <c r="I18">
        <v>2.5000000000000001E-2</v>
      </c>
      <c r="J18">
        <v>2.5000000000000001E-2</v>
      </c>
      <c r="K18">
        <v>0</v>
      </c>
      <c r="L18">
        <v>2.5000000000000001E-2</v>
      </c>
      <c r="N18" s="1">
        <f t="shared" si="4"/>
        <v>50</v>
      </c>
      <c r="O18" t="str">
        <f t="shared" si="0"/>
        <v>BIC</v>
      </c>
      <c r="P18">
        <f t="shared" si="1"/>
        <v>0</v>
      </c>
      <c r="Q18">
        <f t="shared" si="2"/>
        <v>0.42</v>
      </c>
      <c r="R18">
        <f t="shared" si="3"/>
        <v>0.57999999999999996</v>
      </c>
    </row>
    <row r="19" spans="1:18" x14ac:dyDescent="0.25">
      <c r="A19">
        <v>50</v>
      </c>
      <c r="B19" t="s">
        <v>14</v>
      </c>
      <c r="C19">
        <v>0</v>
      </c>
      <c r="D19">
        <v>0</v>
      </c>
      <c r="E19">
        <v>0.98</v>
      </c>
      <c r="F19">
        <v>0.02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0"/>
        <v>BICc</v>
      </c>
      <c r="P19">
        <f t="shared" si="1"/>
        <v>0</v>
      </c>
      <c r="Q19">
        <f t="shared" si="2"/>
        <v>0.98</v>
      </c>
      <c r="R19">
        <f t="shared" si="3"/>
        <v>0.02</v>
      </c>
    </row>
    <row r="20" spans="1:18" x14ac:dyDescent="0.25">
      <c r="A20">
        <v>50</v>
      </c>
      <c r="B20" t="s">
        <v>13</v>
      </c>
      <c r="C20">
        <v>0</v>
      </c>
      <c r="D20">
        <v>0</v>
      </c>
      <c r="E20">
        <v>0.95499999999999996</v>
      </c>
      <c r="F20">
        <v>0.04</v>
      </c>
      <c r="G20">
        <v>5.0000000000000001E-3</v>
      </c>
      <c r="H20">
        <v>0</v>
      </c>
      <c r="I20">
        <v>0</v>
      </c>
      <c r="J20">
        <v>0</v>
      </c>
      <c r="K20">
        <v>0</v>
      </c>
      <c r="L20">
        <v>0</v>
      </c>
      <c r="N20" s="1"/>
      <c r="O20" t="str">
        <f t="shared" si="0"/>
        <v>EEF</v>
      </c>
      <c r="P20">
        <f t="shared" si="1"/>
        <v>0</v>
      </c>
      <c r="Q20">
        <f t="shared" si="2"/>
        <v>0.95499999999999996</v>
      </c>
      <c r="R20">
        <f t="shared" si="3"/>
        <v>4.4999999999999998E-2</v>
      </c>
    </row>
    <row r="21" spans="1:18" x14ac:dyDescent="0.25">
      <c r="A21">
        <v>50</v>
      </c>
      <c r="B21" t="s">
        <v>12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s="1"/>
      <c r="O21" t="str">
        <f t="shared" si="0"/>
        <v>PAL</v>
      </c>
      <c r="P21">
        <f t="shared" si="1"/>
        <v>0</v>
      </c>
      <c r="Q21">
        <f t="shared" si="2"/>
        <v>1</v>
      </c>
      <c r="R21">
        <f t="shared" si="3"/>
        <v>0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5.0000000000000001E-3</v>
      </c>
      <c r="K22">
        <v>2.5000000000000001E-2</v>
      </c>
      <c r="L22">
        <v>0.97</v>
      </c>
      <c r="N22" s="1"/>
      <c r="O22" t="str">
        <f t="shared" si="0"/>
        <v>AIC</v>
      </c>
      <c r="P22">
        <f t="shared" si="1"/>
        <v>0</v>
      </c>
      <c r="Q22">
        <f t="shared" si="2"/>
        <v>0</v>
      </c>
      <c r="R22">
        <f t="shared" si="3"/>
        <v>1</v>
      </c>
    </row>
    <row r="23" spans="1:18" x14ac:dyDescent="0.25">
      <c r="A23">
        <v>100</v>
      </c>
      <c r="B23" t="s">
        <v>11</v>
      </c>
      <c r="C23">
        <v>0</v>
      </c>
      <c r="D23">
        <v>0</v>
      </c>
      <c r="E23">
        <v>0.73499999999999999</v>
      </c>
      <c r="F23">
        <v>0.18</v>
      </c>
      <c r="G23">
        <v>5.5E-2</v>
      </c>
      <c r="H23">
        <v>2.5000000000000001E-2</v>
      </c>
      <c r="I23">
        <v>0</v>
      </c>
      <c r="J23">
        <v>0</v>
      </c>
      <c r="K23">
        <v>0</v>
      </c>
      <c r="L23">
        <v>5.0000000000000001E-3</v>
      </c>
      <c r="N23" s="1">
        <f t="shared" si="4"/>
        <v>100</v>
      </c>
      <c r="O23" t="str">
        <f t="shared" si="0"/>
        <v>BIC</v>
      </c>
      <c r="P23">
        <f t="shared" si="1"/>
        <v>0</v>
      </c>
      <c r="Q23">
        <f t="shared" si="2"/>
        <v>0.73499999999999999</v>
      </c>
      <c r="R23">
        <f t="shared" si="3"/>
        <v>0.26500000000000001</v>
      </c>
    </row>
    <row r="24" spans="1:18" x14ac:dyDescent="0.25">
      <c r="A24">
        <v>100</v>
      </c>
      <c r="B24" t="s">
        <v>14</v>
      </c>
      <c r="C24">
        <v>0</v>
      </c>
      <c r="D24">
        <v>0</v>
      </c>
      <c r="E24">
        <v>0.98499999999999999</v>
      </c>
      <c r="F24">
        <v>1.4999999999999999E-2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0"/>
        <v>BICc</v>
      </c>
      <c r="P24">
        <f t="shared" si="1"/>
        <v>0</v>
      </c>
      <c r="Q24">
        <f t="shared" si="2"/>
        <v>0.98499999999999999</v>
      </c>
      <c r="R24">
        <f t="shared" si="3"/>
        <v>1.4999999999999999E-2</v>
      </c>
    </row>
    <row r="25" spans="1:18" x14ac:dyDescent="0.25">
      <c r="A25">
        <v>100</v>
      </c>
      <c r="B25" t="s">
        <v>13</v>
      </c>
      <c r="C25">
        <v>0</v>
      </c>
      <c r="D25">
        <v>0</v>
      </c>
      <c r="E25">
        <v>0.98499999999999999</v>
      </c>
      <c r="F25">
        <v>1.4999999999999999E-2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s="1"/>
      <c r="O25" t="str">
        <f t="shared" si="0"/>
        <v>EEF</v>
      </c>
      <c r="P25">
        <f t="shared" si="1"/>
        <v>0</v>
      </c>
      <c r="Q25">
        <f t="shared" si="2"/>
        <v>0.98499999999999999</v>
      </c>
      <c r="R25">
        <f t="shared" si="3"/>
        <v>1.4999999999999999E-2</v>
      </c>
    </row>
    <row r="26" spans="1:18" x14ac:dyDescent="0.25">
      <c r="A26">
        <v>100</v>
      </c>
      <c r="B26" t="s">
        <v>12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0"/>
        <v>PAL</v>
      </c>
      <c r="P26">
        <f t="shared" si="1"/>
        <v>0</v>
      </c>
      <c r="Q26">
        <f t="shared" si="2"/>
        <v>1</v>
      </c>
      <c r="R26">
        <f t="shared" si="3"/>
        <v>0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0"/>
        <v>AIC</v>
      </c>
      <c r="P27">
        <f t="shared" si="1"/>
        <v>0</v>
      </c>
      <c r="Q27">
        <f t="shared" si="2"/>
        <v>0</v>
      </c>
      <c r="R27">
        <f t="shared" si="3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0.79</v>
      </c>
      <c r="F28">
        <v>0.16</v>
      </c>
      <c r="G28">
        <v>0.05</v>
      </c>
      <c r="H28">
        <v>0</v>
      </c>
      <c r="I28">
        <v>0</v>
      </c>
      <c r="J28">
        <v>0</v>
      </c>
      <c r="K28">
        <v>0</v>
      </c>
      <c r="L28">
        <v>0</v>
      </c>
      <c r="N28" s="1">
        <f t="shared" si="4"/>
        <v>200</v>
      </c>
      <c r="O28" t="str">
        <f t="shared" si="0"/>
        <v>BIC</v>
      </c>
      <c r="P28">
        <f t="shared" si="1"/>
        <v>0</v>
      </c>
      <c r="Q28">
        <f t="shared" si="2"/>
        <v>0.79</v>
      </c>
      <c r="R28">
        <f t="shared" si="3"/>
        <v>0.21000000000000002</v>
      </c>
    </row>
    <row r="29" spans="1:18" x14ac:dyDescent="0.25">
      <c r="A29">
        <v>200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0"/>
        <v>BICc</v>
      </c>
      <c r="P29">
        <f t="shared" si="1"/>
        <v>0</v>
      </c>
      <c r="Q29">
        <f t="shared" si="2"/>
        <v>1</v>
      </c>
      <c r="R29">
        <f t="shared" si="3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s="1"/>
      <c r="O30" t="str">
        <f t="shared" si="0"/>
        <v>EEF</v>
      </c>
      <c r="P30">
        <f t="shared" si="1"/>
        <v>0</v>
      </c>
      <c r="Q30">
        <f t="shared" si="2"/>
        <v>1</v>
      </c>
      <c r="R30">
        <f t="shared" si="3"/>
        <v>0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0"/>
        <v>PAL</v>
      </c>
      <c r="P31">
        <f t="shared" si="1"/>
        <v>0</v>
      </c>
      <c r="Q31">
        <f t="shared" si="2"/>
        <v>1</v>
      </c>
      <c r="R31">
        <f t="shared" si="3"/>
        <v>0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0"/>
        <v>AIC</v>
      </c>
      <c r="P32">
        <f t="shared" si="1"/>
        <v>0</v>
      </c>
      <c r="Q32">
        <f t="shared" si="2"/>
        <v>0</v>
      </c>
      <c r="R32">
        <f t="shared" si="3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0.93500000000000005</v>
      </c>
      <c r="F33">
        <v>0.06</v>
      </c>
      <c r="G33">
        <v>5.0000000000000001E-3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4"/>
        <v>400</v>
      </c>
      <c r="O33" t="str">
        <f t="shared" si="0"/>
        <v>BIC</v>
      </c>
      <c r="P33">
        <f t="shared" si="1"/>
        <v>0</v>
      </c>
      <c r="Q33">
        <f t="shared" si="2"/>
        <v>0.93500000000000005</v>
      </c>
      <c r="R33">
        <f t="shared" si="3"/>
        <v>6.5000000000000002E-2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0"/>
        <v>BICc</v>
      </c>
      <c r="P34">
        <f t="shared" si="1"/>
        <v>0</v>
      </c>
      <c r="Q34">
        <f t="shared" si="2"/>
        <v>1</v>
      </c>
      <c r="R34">
        <f t="shared" si="3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0"/>
        <v>EEF</v>
      </c>
      <c r="P35">
        <f t="shared" si="1"/>
        <v>0</v>
      </c>
      <c r="Q35">
        <f t="shared" si="2"/>
        <v>1</v>
      </c>
      <c r="R35">
        <f t="shared" si="3"/>
        <v>0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0"/>
        <v>PAL</v>
      </c>
      <c r="P36">
        <f t="shared" si="1"/>
        <v>0</v>
      </c>
      <c r="Q36">
        <f t="shared" si="2"/>
        <v>1</v>
      </c>
      <c r="R36">
        <f t="shared" si="3"/>
        <v>0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0"/>
        <v>AIC</v>
      </c>
      <c r="P37">
        <f t="shared" si="1"/>
        <v>0</v>
      </c>
      <c r="Q37">
        <f t="shared" si="2"/>
        <v>0</v>
      </c>
      <c r="R37">
        <f t="shared" si="3"/>
        <v>1</v>
      </c>
    </row>
    <row r="41" spans="1:18" x14ac:dyDescent="0.25">
      <c r="G41" t="s">
        <v>11</v>
      </c>
      <c r="H41" t="s">
        <v>14</v>
      </c>
      <c r="I41" t="s">
        <v>13</v>
      </c>
      <c r="J41" t="s">
        <v>12</v>
      </c>
      <c r="K41" t="s">
        <v>10</v>
      </c>
    </row>
    <row r="42" spans="1:18" x14ac:dyDescent="0.25">
      <c r="F42">
        <f>N3</f>
        <v>5</v>
      </c>
      <c r="G42">
        <f t="array" ref="G42:K42">TRANSPOSE(Q3:Q7)</f>
        <v>0</v>
      </c>
      <c r="H42">
        <v>0</v>
      </c>
      <c r="I42">
        <v>0</v>
      </c>
      <c r="J42">
        <v>0.30499999999999999</v>
      </c>
      <c r="K42">
        <v>0</v>
      </c>
    </row>
    <row r="43" spans="1:18" x14ac:dyDescent="0.25">
      <c r="F43">
        <f>N8</f>
        <v>15</v>
      </c>
      <c r="G43">
        <f t="array" ref="G43:K43">TRANSPOSE(Q8:Q12)</f>
        <v>0.01</v>
      </c>
      <c r="H43">
        <v>0.69</v>
      </c>
      <c r="I43">
        <v>0.28000000000000003</v>
      </c>
      <c r="J43">
        <v>0.94499999999999995</v>
      </c>
      <c r="K43">
        <v>0</v>
      </c>
    </row>
    <row r="44" spans="1:18" x14ac:dyDescent="0.25">
      <c r="F44">
        <f>N13</f>
        <v>25</v>
      </c>
      <c r="G44">
        <f t="array" ref="G44:K44">TRANSPOSE(Q13:Q17)</f>
        <v>0.34499999999999997</v>
      </c>
      <c r="H44">
        <v>0.93</v>
      </c>
      <c r="I44">
        <v>0.88500000000000001</v>
      </c>
      <c r="J44">
        <v>0.99</v>
      </c>
      <c r="K44">
        <v>0</v>
      </c>
    </row>
    <row r="45" spans="1:18" x14ac:dyDescent="0.25">
      <c r="F45">
        <f>N18</f>
        <v>50</v>
      </c>
      <c r="G45">
        <f t="array" ref="G45:K45">TRANSPOSE(Q18:Q22)</f>
        <v>0.42</v>
      </c>
      <c r="H45">
        <v>0.98</v>
      </c>
      <c r="I45">
        <v>0.95499999999999996</v>
      </c>
      <c r="J45">
        <v>1</v>
      </c>
      <c r="K45">
        <v>0</v>
      </c>
    </row>
    <row r="46" spans="1:18" x14ac:dyDescent="0.25">
      <c r="F46">
        <f>N23</f>
        <v>100</v>
      </c>
      <c r="G46">
        <f t="array" ref="G46:K46">TRANSPOSE(Q23:Q27)</f>
        <v>0.73499999999999999</v>
      </c>
      <c r="H46">
        <v>0.98499999999999999</v>
      </c>
      <c r="I46">
        <v>0.98499999999999999</v>
      </c>
      <c r="J46">
        <v>1</v>
      </c>
      <c r="K46">
        <v>0</v>
      </c>
    </row>
    <row r="47" spans="1:18" x14ac:dyDescent="0.25">
      <c r="F47">
        <f>N28</f>
        <v>200</v>
      </c>
      <c r="G47">
        <f t="array" ref="G47:K47">TRANSPOSE(Q28:Q32)</f>
        <v>0.79</v>
      </c>
      <c r="H47">
        <v>1</v>
      </c>
      <c r="I47">
        <v>1</v>
      </c>
      <c r="J47">
        <v>1</v>
      </c>
      <c r="K47">
        <v>0</v>
      </c>
    </row>
    <row r="48" spans="1:18" x14ac:dyDescent="0.25">
      <c r="F48">
        <f>N33</f>
        <v>400</v>
      </c>
      <c r="G48">
        <f t="array" ref="G48:K48">TRANSPOSE(Q33:Q37)</f>
        <v>0.93500000000000005</v>
      </c>
      <c r="H48">
        <v>1</v>
      </c>
      <c r="I48">
        <v>1</v>
      </c>
      <c r="J48">
        <v>1</v>
      </c>
      <c r="K48">
        <v>0</v>
      </c>
    </row>
  </sheetData>
  <mergeCells count="8">
    <mergeCell ref="N28:N32"/>
    <mergeCell ref="N33:N37"/>
    <mergeCell ref="C1:L1"/>
    <mergeCell ref="N3:N7"/>
    <mergeCell ref="N8:N12"/>
    <mergeCell ref="N13:N17"/>
    <mergeCell ref="N18:N22"/>
    <mergeCell ref="N23:N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E35" workbookViewId="0">
      <selection activeCell="I55" sqref="I55"/>
    </sheetView>
  </sheetViews>
  <sheetFormatPr defaultRowHeight="15" x14ac:dyDescent="0.25"/>
  <cols>
    <col min="13" max="13" width="0.5703125" customWidth="1"/>
    <col min="14" max="14" width="11.42578125" bestFit="1" customWidth="1"/>
    <col min="15" max="15" width="6.710937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3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 size</v>
      </c>
      <c r="O2" t="str">
        <f>B2</f>
        <v>Model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0.36499999999999999</v>
      </c>
      <c r="H3">
        <v>0.36</v>
      </c>
      <c r="I3">
        <v>0.16500000000000001</v>
      </c>
      <c r="J3">
        <v>8.5000000000000006E-2</v>
      </c>
      <c r="K3">
        <v>1.4999999999999999E-2</v>
      </c>
      <c r="L3">
        <v>0.01</v>
      </c>
      <c r="N3" s="1">
        <f t="shared" ref="N3:N33" si="0">A3</f>
        <v>5</v>
      </c>
      <c r="O3" t="str">
        <f t="shared" ref="O3:O37" si="1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0.45500000000000002</v>
      </c>
      <c r="H4">
        <v>0.35499999999999998</v>
      </c>
      <c r="I4">
        <v>0.13</v>
      </c>
      <c r="J4">
        <v>0.05</v>
      </c>
      <c r="K4">
        <v>0.01</v>
      </c>
      <c r="L4">
        <v>0</v>
      </c>
      <c r="N4" s="1"/>
      <c r="O4" t="str">
        <f t="shared" si="1"/>
        <v>BICc</v>
      </c>
      <c r="P4">
        <f t="shared" ref="P4:P37" si="2">C4+D4</f>
        <v>0</v>
      </c>
      <c r="Q4">
        <f t="shared" ref="Q4:Q37" si="3">E4</f>
        <v>0</v>
      </c>
      <c r="R4">
        <f t="shared" ref="R4:R37" si="4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0.51</v>
      </c>
      <c r="H5">
        <v>0.36</v>
      </c>
      <c r="I5">
        <v>0.105</v>
      </c>
      <c r="J5">
        <v>0.02</v>
      </c>
      <c r="K5">
        <v>5.0000000000000001E-3</v>
      </c>
      <c r="L5">
        <v>0</v>
      </c>
      <c r="N5" s="1"/>
      <c r="O5" t="str">
        <f t="shared" si="1"/>
        <v>EEF</v>
      </c>
      <c r="P5">
        <f t="shared" si="2"/>
        <v>0</v>
      </c>
      <c r="Q5">
        <f t="shared" si="3"/>
        <v>0</v>
      </c>
      <c r="R5">
        <f t="shared" si="4"/>
        <v>1</v>
      </c>
    </row>
    <row r="6" spans="1:18" x14ac:dyDescent="0.25">
      <c r="A6">
        <v>5</v>
      </c>
      <c r="B6" t="s">
        <v>12</v>
      </c>
      <c r="C6">
        <v>0</v>
      </c>
      <c r="D6">
        <v>0.23499999999999999</v>
      </c>
      <c r="E6">
        <v>0.26</v>
      </c>
      <c r="F6">
        <v>0.41499999999999998</v>
      </c>
      <c r="G6">
        <v>0.05</v>
      </c>
      <c r="H6">
        <v>5.0000000000000001E-3</v>
      </c>
      <c r="I6">
        <v>5.0000000000000001E-3</v>
      </c>
      <c r="J6">
        <v>0</v>
      </c>
      <c r="K6">
        <v>0.01</v>
      </c>
      <c r="L6">
        <v>0.02</v>
      </c>
      <c r="N6" s="1"/>
      <c r="O6" t="str">
        <f t="shared" si="1"/>
        <v>PAL</v>
      </c>
      <c r="P6">
        <f t="shared" si="2"/>
        <v>0.23499999999999999</v>
      </c>
      <c r="Q6">
        <f t="shared" si="3"/>
        <v>0.26</v>
      </c>
      <c r="R6">
        <f t="shared" si="4"/>
        <v>0.505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0.41</v>
      </c>
      <c r="H7">
        <v>0.35</v>
      </c>
      <c r="I7">
        <v>0.155</v>
      </c>
      <c r="J7">
        <v>7.0000000000000007E-2</v>
      </c>
      <c r="K7">
        <v>0.01</v>
      </c>
      <c r="L7">
        <v>5.0000000000000001E-3</v>
      </c>
      <c r="N7" s="1"/>
      <c r="O7" t="str">
        <f t="shared" si="1"/>
        <v>AIC</v>
      </c>
      <c r="P7">
        <f t="shared" si="2"/>
        <v>0</v>
      </c>
      <c r="Q7">
        <f t="shared" si="3"/>
        <v>0</v>
      </c>
      <c r="R7">
        <f t="shared" si="4"/>
        <v>1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0.01</v>
      </c>
      <c r="F8">
        <v>5.0000000000000001E-3</v>
      </c>
      <c r="G8">
        <v>5.0000000000000001E-3</v>
      </c>
      <c r="H8">
        <v>1.4999999999999999E-2</v>
      </c>
      <c r="I8">
        <v>5.0000000000000001E-3</v>
      </c>
      <c r="J8">
        <v>0.01</v>
      </c>
      <c r="K8">
        <v>0.105</v>
      </c>
      <c r="L8">
        <v>0.84499999999999997</v>
      </c>
      <c r="N8" s="1">
        <f t="shared" si="0"/>
        <v>15</v>
      </c>
      <c r="O8" t="str">
        <f t="shared" si="1"/>
        <v>BIC</v>
      </c>
      <c r="P8">
        <f t="shared" si="2"/>
        <v>0</v>
      </c>
      <c r="Q8">
        <f t="shared" si="3"/>
        <v>0.01</v>
      </c>
      <c r="R8">
        <f t="shared" si="4"/>
        <v>0.99</v>
      </c>
    </row>
    <row r="9" spans="1:18" x14ac:dyDescent="0.25">
      <c r="A9">
        <v>15</v>
      </c>
      <c r="B9" t="s">
        <v>14</v>
      </c>
      <c r="C9">
        <v>0</v>
      </c>
      <c r="D9">
        <v>0</v>
      </c>
      <c r="E9">
        <v>0.71</v>
      </c>
      <c r="F9">
        <v>0.1</v>
      </c>
      <c r="G9">
        <v>0.03</v>
      </c>
      <c r="H9">
        <v>0.01</v>
      </c>
      <c r="I9">
        <v>0.01</v>
      </c>
      <c r="J9">
        <v>5.0000000000000001E-3</v>
      </c>
      <c r="K9">
        <v>0.03</v>
      </c>
      <c r="L9">
        <v>0.105</v>
      </c>
      <c r="N9" s="1"/>
      <c r="O9" t="str">
        <f t="shared" si="1"/>
        <v>BICc</v>
      </c>
      <c r="P9">
        <f t="shared" si="2"/>
        <v>0</v>
      </c>
      <c r="Q9">
        <f t="shared" si="3"/>
        <v>0.71</v>
      </c>
      <c r="R9">
        <f t="shared" si="4"/>
        <v>0.29000000000000004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0.26500000000000001</v>
      </c>
      <c r="F10">
        <v>5.5E-2</v>
      </c>
      <c r="G10">
        <v>2.5000000000000001E-2</v>
      </c>
      <c r="H10">
        <v>1.4999999999999999E-2</v>
      </c>
      <c r="I10">
        <v>5.0000000000000001E-3</v>
      </c>
      <c r="J10">
        <v>2.5000000000000001E-2</v>
      </c>
      <c r="K10">
        <v>0.09</v>
      </c>
      <c r="L10">
        <v>0.52</v>
      </c>
      <c r="N10" s="1"/>
      <c r="O10" t="str">
        <f t="shared" si="1"/>
        <v>EEF</v>
      </c>
      <c r="P10">
        <f t="shared" si="2"/>
        <v>0</v>
      </c>
      <c r="Q10">
        <f t="shared" si="3"/>
        <v>0.26500000000000001</v>
      </c>
      <c r="R10">
        <f t="shared" si="4"/>
        <v>0.73499999999999999</v>
      </c>
    </row>
    <row r="11" spans="1:18" x14ac:dyDescent="0.25">
      <c r="A11">
        <v>15</v>
      </c>
      <c r="B11" t="s">
        <v>12</v>
      </c>
      <c r="C11">
        <v>0</v>
      </c>
      <c r="D11">
        <v>0</v>
      </c>
      <c r="E11">
        <v>0.94499999999999995</v>
      </c>
      <c r="F11">
        <v>0.02</v>
      </c>
      <c r="G11">
        <v>1.4999999999999999E-2</v>
      </c>
      <c r="H11">
        <v>0</v>
      </c>
      <c r="I11">
        <v>5.0000000000000001E-3</v>
      </c>
      <c r="J11">
        <v>0</v>
      </c>
      <c r="K11">
        <v>0</v>
      </c>
      <c r="L11">
        <v>1.4999999999999999E-2</v>
      </c>
      <c r="N11" s="1"/>
      <c r="O11" t="str">
        <f t="shared" si="1"/>
        <v>PAL</v>
      </c>
      <c r="P11">
        <f t="shared" si="2"/>
        <v>0</v>
      </c>
      <c r="Q11">
        <f t="shared" si="3"/>
        <v>0.94499999999999995</v>
      </c>
      <c r="R11">
        <f t="shared" si="4"/>
        <v>5.5E-2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6.5000000000000002E-2</v>
      </c>
      <c r="L12">
        <v>0.93500000000000005</v>
      </c>
      <c r="N12" s="1"/>
      <c r="O12" t="str">
        <f t="shared" si="1"/>
        <v>AIC</v>
      </c>
      <c r="P12">
        <f t="shared" si="2"/>
        <v>0</v>
      </c>
      <c r="Q12">
        <f t="shared" si="3"/>
        <v>0</v>
      </c>
      <c r="R12">
        <f t="shared" si="4"/>
        <v>1</v>
      </c>
    </row>
    <row r="13" spans="1:18" x14ac:dyDescent="0.25">
      <c r="A13">
        <v>25</v>
      </c>
      <c r="B13" t="s">
        <v>11</v>
      </c>
      <c r="C13">
        <v>0</v>
      </c>
      <c r="D13">
        <v>0</v>
      </c>
      <c r="E13">
        <v>0.24</v>
      </c>
      <c r="F13">
        <v>0.12</v>
      </c>
      <c r="G13">
        <v>0.105</v>
      </c>
      <c r="H13">
        <v>7.4999999999999997E-2</v>
      </c>
      <c r="I13">
        <v>6.5000000000000002E-2</v>
      </c>
      <c r="J13">
        <v>0.06</v>
      </c>
      <c r="K13">
        <v>0.06</v>
      </c>
      <c r="L13">
        <v>0.27500000000000002</v>
      </c>
      <c r="N13" s="1">
        <f t="shared" si="0"/>
        <v>25</v>
      </c>
      <c r="O13" t="str">
        <f t="shared" si="1"/>
        <v>BIC</v>
      </c>
      <c r="P13">
        <f t="shared" si="2"/>
        <v>0</v>
      </c>
      <c r="Q13">
        <f t="shared" si="3"/>
        <v>0.24</v>
      </c>
      <c r="R13">
        <f t="shared" si="4"/>
        <v>0.76</v>
      </c>
    </row>
    <row r="14" spans="1:18" x14ac:dyDescent="0.25">
      <c r="A14">
        <v>25</v>
      </c>
      <c r="B14" t="s">
        <v>14</v>
      </c>
      <c r="C14">
        <v>0</v>
      </c>
      <c r="D14">
        <v>0</v>
      </c>
      <c r="E14">
        <v>0.92</v>
      </c>
      <c r="F14">
        <v>7.0000000000000007E-2</v>
      </c>
      <c r="G14">
        <v>0</v>
      </c>
      <c r="H14">
        <v>5.0000000000000001E-3</v>
      </c>
      <c r="I14">
        <v>0</v>
      </c>
      <c r="J14">
        <v>5.0000000000000001E-3</v>
      </c>
      <c r="K14">
        <v>0</v>
      </c>
      <c r="L14">
        <v>0</v>
      </c>
      <c r="N14" s="1"/>
      <c r="O14" t="str">
        <f t="shared" si="1"/>
        <v>BICc</v>
      </c>
      <c r="P14">
        <f t="shared" si="2"/>
        <v>0</v>
      </c>
      <c r="Q14">
        <f t="shared" si="3"/>
        <v>0.92</v>
      </c>
      <c r="R14">
        <f t="shared" si="4"/>
        <v>8.0000000000000016E-2</v>
      </c>
    </row>
    <row r="15" spans="1:18" x14ac:dyDescent="0.25">
      <c r="A15">
        <v>25</v>
      </c>
      <c r="B15" t="s">
        <v>13</v>
      </c>
      <c r="C15">
        <v>0</v>
      </c>
      <c r="D15">
        <v>0</v>
      </c>
      <c r="E15">
        <v>0.81</v>
      </c>
      <c r="F15">
        <v>9.5000000000000001E-2</v>
      </c>
      <c r="G15">
        <v>3.5000000000000003E-2</v>
      </c>
      <c r="H15">
        <v>0.01</v>
      </c>
      <c r="I15">
        <v>1.4999999999999999E-2</v>
      </c>
      <c r="J15">
        <v>1.4999999999999999E-2</v>
      </c>
      <c r="K15">
        <v>0</v>
      </c>
      <c r="L15">
        <v>0.02</v>
      </c>
      <c r="N15" s="1"/>
      <c r="O15" t="str">
        <f t="shared" si="1"/>
        <v>EEF</v>
      </c>
      <c r="P15">
        <f t="shared" si="2"/>
        <v>0</v>
      </c>
      <c r="Q15">
        <f t="shared" si="3"/>
        <v>0.81</v>
      </c>
      <c r="R15">
        <f t="shared" si="4"/>
        <v>0.19000000000000003</v>
      </c>
    </row>
    <row r="16" spans="1:18" x14ac:dyDescent="0.25">
      <c r="A16">
        <v>25</v>
      </c>
      <c r="B16" t="s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s="1"/>
      <c r="O16" t="str">
        <f t="shared" si="1"/>
        <v>PAL</v>
      </c>
      <c r="P16">
        <f t="shared" si="2"/>
        <v>0</v>
      </c>
      <c r="Q16">
        <f t="shared" si="3"/>
        <v>1</v>
      </c>
      <c r="R16">
        <f t="shared" si="4"/>
        <v>0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5.0000000000000001E-3</v>
      </c>
      <c r="J17">
        <v>3.5000000000000003E-2</v>
      </c>
      <c r="K17">
        <v>0.06</v>
      </c>
      <c r="L17">
        <v>0.9</v>
      </c>
      <c r="N17" s="1"/>
      <c r="O17" t="str">
        <f t="shared" si="1"/>
        <v>AIC</v>
      </c>
      <c r="P17">
        <f t="shared" si="2"/>
        <v>0</v>
      </c>
      <c r="Q17">
        <f t="shared" si="3"/>
        <v>0</v>
      </c>
      <c r="R17">
        <f t="shared" si="4"/>
        <v>1</v>
      </c>
    </row>
    <row r="18" spans="1:18" x14ac:dyDescent="0.25">
      <c r="A18">
        <v>50</v>
      </c>
      <c r="B18" t="s">
        <v>11</v>
      </c>
      <c r="C18">
        <v>0</v>
      </c>
      <c r="D18">
        <v>0</v>
      </c>
      <c r="E18">
        <v>0.54</v>
      </c>
      <c r="F18">
        <v>0.25</v>
      </c>
      <c r="G18">
        <v>0.13500000000000001</v>
      </c>
      <c r="H18">
        <v>0.02</v>
      </c>
      <c r="I18">
        <v>0.01</v>
      </c>
      <c r="J18">
        <v>5.0000000000000001E-3</v>
      </c>
      <c r="K18">
        <v>1.4999999999999999E-2</v>
      </c>
      <c r="L18">
        <v>2.5000000000000001E-2</v>
      </c>
      <c r="N18" s="1">
        <f t="shared" si="0"/>
        <v>50</v>
      </c>
      <c r="O18" t="str">
        <f t="shared" si="1"/>
        <v>BIC</v>
      </c>
      <c r="P18">
        <f t="shared" si="2"/>
        <v>0</v>
      </c>
      <c r="Q18">
        <f t="shared" si="3"/>
        <v>0.54</v>
      </c>
      <c r="R18">
        <f t="shared" si="4"/>
        <v>0.46000000000000008</v>
      </c>
    </row>
    <row r="19" spans="1:18" x14ac:dyDescent="0.25">
      <c r="A19">
        <v>50</v>
      </c>
      <c r="B19" t="s">
        <v>14</v>
      </c>
      <c r="C19">
        <v>0</v>
      </c>
      <c r="D19">
        <v>0</v>
      </c>
      <c r="E19">
        <v>0.98499999999999999</v>
      </c>
      <c r="F19">
        <v>1.4999999999999999E-2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1"/>
        <v>BICc</v>
      </c>
      <c r="P19">
        <f t="shared" si="2"/>
        <v>0</v>
      </c>
      <c r="Q19">
        <f t="shared" si="3"/>
        <v>0.98499999999999999</v>
      </c>
      <c r="R19">
        <f t="shared" si="4"/>
        <v>1.4999999999999999E-2</v>
      </c>
    </row>
    <row r="20" spans="1:18" x14ac:dyDescent="0.25">
      <c r="A20">
        <v>50</v>
      </c>
      <c r="B20" t="s">
        <v>13</v>
      </c>
      <c r="C20">
        <v>0</v>
      </c>
      <c r="D20">
        <v>0</v>
      </c>
      <c r="E20">
        <v>0.96</v>
      </c>
      <c r="F20">
        <v>0.04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s="1"/>
      <c r="O20" t="str">
        <f t="shared" si="1"/>
        <v>EEF</v>
      </c>
      <c r="P20">
        <f t="shared" si="2"/>
        <v>0</v>
      </c>
      <c r="Q20">
        <f t="shared" si="3"/>
        <v>0.96</v>
      </c>
      <c r="R20">
        <f t="shared" si="4"/>
        <v>0.04</v>
      </c>
    </row>
    <row r="21" spans="1:18" x14ac:dyDescent="0.25">
      <c r="A21">
        <v>50</v>
      </c>
      <c r="B21" t="s">
        <v>12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s="1"/>
      <c r="O21" t="str">
        <f t="shared" si="1"/>
        <v>PAL</v>
      </c>
      <c r="P21">
        <f t="shared" si="2"/>
        <v>0</v>
      </c>
      <c r="Q21">
        <f t="shared" si="3"/>
        <v>1</v>
      </c>
      <c r="R21">
        <f t="shared" si="4"/>
        <v>0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5.0000000000000001E-3</v>
      </c>
      <c r="L22">
        <v>0.995</v>
      </c>
      <c r="N22" s="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100</v>
      </c>
      <c r="B23" t="s">
        <v>11</v>
      </c>
      <c r="C23">
        <v>0</v>
      </c>
      <c r="D23">
        <v>0</v>
      </c>
      <c r="E23">
        <v>0.73499999999999999</v>
      </c>
      <c r="F23">
        <v>0.19500000000000001</v>
      </c>
      <c r="G23">
        <v>5.5E-2</v>
      </c>
      <c r="H23">
        <v>1.4999999999999999E-2</v>
      </c>
      <c r="I23">
        <v>0</v>
      </c>
      <c r="J23">
        <v>0</v>
      </c>
      <c r="K23">
        <v>0</v>
      </c>
      <c r="L23">
        <v>0</v>
      </c>
      <c r="N23" s="1">
        <f t="shared" si="0"/>
        <v>100</v>
      </c>
      <c r="O23" t="str">
        <f t="shared" si="1"/>
        <v>BIC</v>
      </c>
      <c r="P23">
        <f t="shared" si="2"/>
        <v>0</v>
      </c>
      <c r="Q23">
        <f t="shared" si="3"/>
        <v>0.73499999999999999</v>
      </c>
      <c r="R23">
        <f t="shared" si="4"/>
        <v>0.26500000000000001</v>
      </c>
    </row>
    <row r="24" spans="1:18" x14ac:dyDescent="0.25">
      <c r="A24">
        <v>100</v>
      </c>
      <c r="B24" t="s">
        <v>14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1"/>
        <v>BICc</v>
      </c>
      <c r="P24">
        <f t="shared" si="2"/>
        <v>0</v>
      </c>
      <c r="Q24">
        <f t="shared" si="3"/>
        <v>1</v>
      </c>
      <c r="R24">
        <f t="shared" si="4"/>
        <v>0</v>
      </c>
    </row>
    <row r="25" spans="1:18" x14ac:dyDescent="0.25">
      <c r="A25">
        <v>100</v>
      </c>
      <c r="B25" t="s">
        <v>13</v>
      </c>
      <c r="C25">
        <v>0</v>
      </c>
      <c r="D25">
        <v>0</v>
      </c>
      <c r="E25">
        <v>0.99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s="1"/>
      <c r="O25" t="str">
        <f t="shared" si="1"/>
        <v>EEF</v>
      </c>
      <c r="P25">
        <f t="shared" si="2"/>
        <v>0</v>
      </c>
      <c r="Q25">
        <f t="shared" si="3"/>
        <v>0.99</v>
      </c>
      <c r="R25">
        <f t="shared" si="4"/>
        <v>0.01</v>
      </c>
    </row>
    <row r="26" spans="1:18" x14ac:dyDescent="0.25">
      <c r="A26">
        <v>100</v>
      </c>
      <c r="B26" t="s">
        <v>12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1"/>
        <v>PAL</v>
      </c>
      <c r="P26">
        <f t="shared" si="2"/>
        <v>0</v>
      </c>
      <c r="Q26">
        <f t="shared" si="3"/>
        <v>1</v>
      </c>
      <c r="R26">
        <f t="shared" si="4"/>
        <v>0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1"/>
        <v>AIC</v>
      </c>
      <c r="P27">
        <f t="shared" si="2"/>
        <v>0</v>
      </c>
      <c r="Q27">
        <f t="shared" si="3"/>
        <v>0</v>
      </c>
      <c r="R27">
        <f t="shared" si="4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0.79</v>
      </c>
      <c r="F28">
        <v>0.16500000000000001</v>
      </c>
      <c r="G28">
        <v>0.04</v>
      </c>
      <c r="H28">
        <v>0</v>
      </c>
      <c r="I28">
        <v>0</v>
      </c>
      <c r="J28">
        <v>5.0000000000000001E-3</v>
      </c>
      <c r="K28">
        <v>0</v>
      </c>
      <c r="L28">
        <v>0</v>
      </c>
      <c r="N28" s="1">
        <f t="shared" si="0"/>
        <v>200</v>
      </c>
      <c r="O28" t="str">
        <f t="shared" si="1"/>
        <v>BIC</v>
      </c>
      <c r="P28">
        <f t="shared" si="2"/>
        <v>0</v>
      </c>
      <c r="Q28">
        <f t="shared" si="3"/>
        <v>0.79</v>
      </c>
      <c r="R28">
        <f t="shared" si="4"/>
        <v>0.21000000000000002</v>
      </c>
    </row>
    <row r="29" spans="1:18" x14ac:dyDescent="0.25">
      <c r="A29">
        <v>200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1"/>
        <v>BICc</v>
      </c>
      <c r="P29">
        <f t="shared" si="2"/>
        <v>0</v>
      </c>
      <c r="Q29">
        <f t="shared" si="3"/>
        <v>1</v>
      </c>
      <c r="R29">
        <f t="shared" si="4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s="1"/>
      <c r="O30" t="str">
        <f t="shared" si="1"/>
        <v>EEF</v>
      </c>
      <c r="P30">
        <f t="shared" si="2"/>
        <v>0</v>
      </c>
      <c r="Q30">
        <f t="shared" si="3"/>
        <v>1</v>
      </c>
      <c r="R30">
        <f t="shared" si="4"/>
        <v>0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1"/>
        <v>PAL</v>
      </c>
      <c r="P31">
        <f t="shared" si="2"/>
        <v>0</v>
      </c>
      <c r="Q31">
        <f t="shared" si="3"/>
        <v>1</v>
      </c>
      <c r="R31">
        <f t="shared" si="4"/>
        <v>0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1"/>
        <v>AIC</v>
      </c>
      <c r="P32">
        <f t="shared" si="2"/>
        <v>0</v>
      </c>
      <c r="Q32">
        <f t="shared" si="3"/>
        <v>0</v>
      </c>
      <c r="R32">
        <f t="shared" si="4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0.88</v>
      </c>
      <c r="F33">
        <v>0.11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0"/>
        <v>400</v>
      </c>
      <c r="O33" t="str">
        <f t="shared" si="1"/>
        <v>BIC</v>
      </c>
      <c r="P33">
        <f t="shared" si="2"/>
        <v>0</v>
      </c>
      <c r="Q33">
        <f t="shared" si="3"/>
        <v>0.88</v>
      </c>
      <c r="R33">
        <f t="shared" si="4"/>
        <v>0.12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1"/>
        <v>BICc</v>
      </c>
      <c r="P34">
        <f t="shared" si="2"/>
        <v>0</v>
      </c>
      <c r="Q34">
        <f t="shared" si="3"/>
        <v>1</v>
      </c>
      <c r="R34">
        <f t="shared" si="4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1"/>
        <v>EEF</v>
      </c>
      <c r="P35">
        <f t="shared" si="2"/>
        <v>0</v>
      </c>
      <c r="Q35">
        <f t="shared" si="3"/>
        <v>1</v>
      </c>
      <c r="R35">
        <f t="shared" si="4"/>
        <v>0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1"/>
        <v>PAL</v>
      </c>
      <c r="P36">
        <f t="shared" si="2"/>
        <v>0</v>
      </c>
      <c r="Q36">
        <f t="shared" si="3"/>
        <v>1</v>
      </c>
      <c r="R36">
        <f t="shared" si="4"/>
        <v>0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1"/>
        <v>AIC</v>
      </c>
      <c r="P37">
        <f t="shared" si="2"/>
        <v>0</v>
      </c>
      <c r="Q37">
        <f t="shared" si="3"/>
        <v>0</v>
      </c>
      <c r="R37">
        <f t="shared" si="4"/>
        <v>1</v>
      </c>
    </row>
    <row r="42" spans="1:18" x14ac:dyDescent="0.25">
      <c r="G42" t="s">
        <v>11</v>
      </c>
      <c r="H42" t="s">
        <v>14</v>
      </c>
      <c r="I42" t="s">
        <v>13</v>
      </c>
      <c r="J42" t="s">
        <v>12</v>
      </c>
      <c r="K42" t="s">
        <v>10</v>
      </c>
    </row>
    <row r="43" spans="1:18" x14ac:dyDescent="0.25">
      <c r="F43">
        <f>N3</f>
        <v>5</v>
      </c>
      <c r="G43">
        <f t="array" ref="G43:K43">TRANSPOSE(Q3:Q7)</f>
        <v>0</v>
      </c>
      <c r="H43">
        <v>0</v>
      </c>
      <c r="I43">
        <v>0</v>
      </c>
      <c r="J43">
        <v>0.26</v>
      </c>
      <c r="K43">
        <v>0</v>
      </c>
    </row>
    <row r="44" spans="1:18" x14ac:dyDescent="0.25">
      <c r="F44">
        <f>N8</f>
        <v>15</v>
      </c>
      <c r="G44">
        <f t="array" ref="G44:K44">TRANSPOSE(Q8:Q12)</f>
        <v>0.01</v>
      </c>
      <c r="H44">
        <v>0.71</v>
      </c>
      <c r="I44">
        <v>0.26500000000000001</v>
      </c>
      <c r="J44">
        <v>0.94499999999999995</v>
      </c>
      <c r="K44">
        <v>0</v>
      </c>
    </row>
    <row r="45" spans="1:18" x14ac:dyDescent="0.25">
      <c r="F45">
        <f>N13</f>
        <v>25</v>
      </c>
      <c r="G45">
        <f t="array" ref="G45:K45">TRANSPOSE(Q13:Q17)</f>
        <v>0.24</v>
      </c>
      <c r="H45">
        <v>0.92</v>
      </c>
      <c r="I45">
        <v>0.81</v>
      </c>
      <c r="J45">
        <v>1</v>
      </c>
      <c r="K45">
        <v>0</v>
      </c>
    </row>
    <row r="46" spans="1:18" x14ac:dyDescent="0.25">
      <c r="F46">
        <f>N18</f>
        <v>50</v>
      </c>
      <c r="G46">
        <f t="array" ref="G46:K46">TRANSPOSE(Q18:Q22)</f>
        <v>0.54</v>
      </c>
      <c r="H46">
        <v>0.98499999999999999</v>
      </c>
      <c r="I46">
        <v>0.96</v>
      </c>
      <c r="J46">
        <v>1</v>
      </c>
      <c r="K46">
        <v>0</v>
      </c>
    </row>
    <row r="47" spans="1:18" x14ac:dyDescent="0.25">
      <c r="F47">
        <f>N23</f>
        <v>100</v>
      </c>
      <c r="G47">
        <f t="array" ref="G47:K47">TRANSPOSE(Q23:Q27)</f>
        <v>0.73499999999999999</v>
      </c>
      <c r="H47">
        <v>1</v>
      </c>
      <c r="I47">
        <v>0.99</v>
      </c>
      <c r="J47">
        <v>1</v>
      </c>
      <c r="K47">
        <v>0</v>
      </c>
    </row>
    <row r="48" spans="1:18" x14ac:dyDescent="0.25">
      <c r="F48">
        <f>N28</f>
        <v>200</v>
      </c>
      <c r="G48">
        <f t="array" ref="G48:K48">TRANSPOSE(Q28:Q32)</f>
        <v>0.79</v>
      </c>
      <c r="H48">
        <v>1</v>
      </c>
      <c r="I48">
        <v>1</v>
      </c>
      <c r="J48">
        <v>1</v>
      </c>
      <c r="K48">
        <v>0</v>
      </c>
    </row>
    <row r="49" spans="6:11" x14ac:dyDescent="0.25">
      <c r="F49">
        <f>N33</f>
        <v>400</v>
      </c>
      <c r="G49">
        <f t="array" ref="G49:K49">TRANSPOSE(Q33:Q37)</f>
        <v>0.88</v>
      </c>
      <c r="H49">
        <v>1</v>
      </c>
      <c r="I49">
        <v>1</v>
      </c>
      <c r="J49">
        <v>1</v>
      </c>
      <c r="K49">
        <v>0</v>
      </c>
    </row>
  </sheetData>
  <mergeCells count="8">
    <mergeCell ref="N28:N32"/>
    <mergeCell ref="N33:N37"/>
    <mergeCell ref="C1:L1"/>
    <mergeCell ref="N3:N7"/>
    <mergeCell ref="N8:N12"/>
    <mergeCell ref="N13:N17"/>
    <mergeCell ref="N18:N22"/>
    <mergeCell ref="N23:N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E34" workbookViewId="0">
      <selection activeCell="N54" sqref="N54"/>
    </sheetView>
  </sheetViews>
  <sheetFormatPr defaultRowHeight="15" x14ac:dyDescent="0.25"/>
  <cols>
    <col min="13" max="13" width="1" customWidth="1"/>
    <col min="14" max="14" width="11.42578125" bestFit="1" customWidth="1"/>
    <col min="15" max="15" width="6.710937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3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 size</v>
      </c>
      <c r="O2" t="str">
        <f>B2</f>
        <v>Model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0.45500000000000002</v>
      </c>
      <c r="H3">
        <v>0.32</v>
      </c>
      <c r="I3">
        <v>0.13</v>
      </c>
      <c r="J3">
        <v>8.5000000000000006E-2</v>
      </c>
      <c r="K3">
        <v>0.01</v>
      </c>
      <c r="L3">
        <v>0</v>
      </c>
      <c r="N3" s="1">
        <f t="shared" ref="N3:N33" si="0">A3</f>
        <v>5</v>
      </c>
      <c r="O3" t="str">
        <f t="shared" ref="O3:O37" si="1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0.54</v>
      </c>
      <c r="H4">
        <v>0.32500000000000001</v>
      </c>
      <c r="I4">
        <v>8.5000000000000006E-2</v>
      </c>
      <c r="J4">
        <v>4.4999999999999998E-2</v>
      </c>
      <c r="K4">
        <v>5.0000000000000001E-3</v>
      </c>
      <c r="L4">
        <v>0</v>
      </c>
      <c r="N4" s="1"/>
      <c r="O4" t="str">
        <f t="shared" si="1"/>
        <v>BICc</v>
      </c>
      <c r="P4">
        <f t="shared" ref="P4:P37" si="2">C4+D4</f>
        <v>0</v>
      </c>
      <c r="Q4">
        <f t="shared" ref="Q4:Q37" si="3">E4</f>
        <v>0</v>
      </c>
      <c r="R4">
        <f t="shared" ref="R4:R37" si="4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0.6</v>
      </c>
      <c r="H5">
        <v>0.30499999999999999</v>
      </c>
      <c r="I5">
        <v>0.08</v>
      </c>
      <c r="J5">
        <v>1.4999999999999999E-2</v>
      </c>
      <c r="K5">
        <v>0</v>
      </c>
      <c r="L5">
        <v>0</v>
      </c>
      <c r="N5" s="1"/>
      <c r="O5" t="str">
        <f t="shared" si="1"/>
        <v>EEF</v>
      </c>
      <c r="P5">
        <f t="shared" si="2"/>
        <v>0</v>
      </c>
      <c r="Q5">
        <f t="shared" si="3"/>
        <v>0</v>
      </c>
      <c r="R5">
        <f t="shared" si="4"/>
        <v>1</v>
      </c>
    </row>
    <row r="6" spans="1:18" x14ac:dyDescent="0.25">
      <c r="A6">
        <v>5</v>
      </c>
      <c r="B6" t="s">
        <v>12</v>
      </c>
      <c r="C6">
        <v>0</v>
      </c>
      <c r="D6">
        <v>0.16500000000000001</v>
      </c>
      <c r="E6">
        <v>0.26500000000000001</v>
      </c>
      <c r="F6">
        <v>0.435</v>
      </c>
      <c r="G6">
        <v>9.5000000000000001E-2</v>
      </c>
      <c r="H6">
        <v>0.01</v>
      </c>
      <c r="I6">
        <v>0</v>
      </c>
      <c r="J6">
        <v>0</v>
      </c>
      <c r="K6">
        <v>5.0000000000000001E-3</v>
      </c>
      <c r="L6">
        <v>2.5000000000000001E-2</v>
      </c>
      <c r="N6" s="1"/>
      <c r="O6" t="str">
        <f t="shared" si="1"/>
        <v>PAL</v>
      </c>
      <c r="P6">
        <f t="shared" si="2"/>
        <v>0.16500000000000001</v>
      </c>
      <c r="Q6">
        <f t="shared" si="3"/>
        <v>0.26500000000000001</v>
      </c>
      <c r="R6">
        <f t="shared" si="4"/>
        <v>0.57000000000000006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0.49</v>
      </c>
      <c r="H7">
        <v>0.32500000000000001</v>
      </c>
      <c r="I7">
        <v>0.11</v>
      </c>
      <c r="J7">
        <v>7.0000000000000007E-2</v>
      </c>
      <c r="K7">
        <v>5.0000000000000001E-3</v>
      </c>
      <c r="L7">
        <v>0</v>
      </c>
      <c r="N7" s="1"/>
      <c r="O7" t="str">
        <f t="shared" si="1"/>
        <v>AIC</v>
      </c>
      <c r="P7">
        <f t="shared" si="2"/>
        <v>0</v>
      </c>
      <c r="Q7">
        <f t="shared" si="3"/>
        <v>0</v>
      </c>
      <c r="R7">
        <f t="shared" si="4"/>
        <v>0.99999999999999989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1.4999999999999999E-2</v>
      </c>
      <c r="F8">
        <v>1.4999999999999999E-2</v>
      </c>
      <c r="G8">
        <v>0</v>
      </c>
      <c r="H8">
        <v>1.4999999999999999E-2</v>
      </c>
      <c r="I8">
        <v>0.01</v>
      </c>
      <c r="J8">
        <v>0.03</v>
      </c>
      <c r="K8">
        <v>0.11</v>
      </c>
      <c r="L8">
        <v>0.80500000000000005</v>
      </c>
      <c r="N8" s="1">
        <f t="shared" si="0"/>
        <v>15</v>
      </c>
      <c r="O8" t="str">
        <f t="shared" si="1"/>
        <v>BIC</v>
      </c>
      <c r="P8">
        <f t="shared" si="2"/>
        <v>0</v>
      </c>
      <c r="Q8">
        <f t="shared" si="3"/>
        <v>1.4999999999999999E-2</v>
      </c>
      <c r="R8">
        <f t="shared" si="4"/>
        <v>0.9850000000000001</v>
      </c>
    </row>
    <row r="9" spans="1:18" x14ac:dyDescent="0.25">
      <c r="A9">
        <v>15</v>
      </c>
      <c r="B9" t="s">
        <v>14</v>
      </c>
      <c r="C9">
        <v>0</v>
      </c>
      <c r="D9">
        <v>0</v>
      </c>
      <c r="E9">
        <v>0.54</v>
      </c>
      <c r="F9">
        <v>0.115</v>
      </c>
      <c r="G9">
        <v>7.0000000000000007E-2</v>
      </c>
      <c r="H9">
        <v>3.5000000000000003E-2</v>
      </c>
      <c r="I9">
        <v>2.5000000000000001E-2</v>
      </c>
      <c r="J9">
        <v>0.04</v>
      </c>
      <c r="K9">
        <v>0.05</v>
      </c>
      <c r="L9">
        <v>0.125</v>
      </c>
      <c r="N9" s="1"/>
      <c r="O9" t="str">
        <f t="shared" si="1"/>
        <v>BICc</v>
      </c>
      <c r="P9">
        <f t="shared" si="2"/>
        <v>0</v>
      </c>
      <c r="Q9">
        <f t="shared" si="3"/>
        <v>0.54</v>
      </c>
      <c r="R9">
        <f t="shared" si="4"/>
        <v>0.45999999999999996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0.08</v>
      </c>
      <c r="F10">
        <v>1.4999999999999999E-2</v>
      </c>
      <c r="G10">
        <v>5.0000000000000001E-3</v>
      </c>
      <c r="H10">
        <v>0.03</v>
      </c>
      <c r="I10">
        <v>2.5000000000000001E-2</v>
      </c>
      <c r="J10">
        <v>0.05</v>
      </c>
      <c r="K10">
        <v>0.1</v>
      </c>
      <c r="L10">
        <v>0.69499999999999995</v>
      </c>
      <c r="N10" s="1"/>
      <c r="O10" t="str">
        <f t="shared" si="1"/>
        <v>EEF</v>
      </c>
      <c r="P10">
        <f t="shared" si="2"/>
        <v>0</v>
      </c>
      <c r="Q10">
        <f t="shared" si="3"/>
        <v>0.08</v>
      </c>
      <c r="R10">
        <f t="shared" si="4"/>
        <v>0.91999999999999993</v>
      </c>
    </row>
    <row r="11" spans="1:18" x14ac:dyDescent="0.25">
      <c r="A11">
        <v>15</v>
      </c>
      <c r="B11" t="s">
        <v>12</v>
      </c>
      <c r="C11">
        <v>0</v>
      </c>
      <c r="D11">
        <v>5.0000000000000001E-3</v>
      </c>
      <c r="E11">
        <v>0.76500000000000001</v>
      </c>
      <c r="F11">
        <v>5.5E-2</v>
      </c>
      <c r="G11">
        <v>7.0000000000000007E-2</v>
      </c>
      <c r="H11">
        <v>0.05</v>
      </c>
      <c r="I11">
        <v>3.5000000000000003E-2</v>
      </c>
      <c r="J11">
        <v>0.02</v>
      </c>
      <c r="K11">
        <v>0</v>
      </c>
      <c r="L11">
        <v>0</v>
      </c>
      <c r="N11" s="1"/>
      <c r="O11" t="str">
        <f t="shared" si="1"/>
        <v>PAL</v>
      </c>
      <c r="P11">
        <f t="shared" si="2"/>
        <v>5.0000000000000001E-3</v>
      </c>
      <c r="Q11">
        <f t="shared" si="3"/>
        <v>0.76500000000000001</v>
      </c>
      <c r="R11">
        <f t="shared" si="4"/>
        <v>0.22999999999999998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1.4999999999999999E-2</v>
      </c>
      <c r="K12">
        <v>0.06</v>
      </c>
      <c r="L12">
        <v>0.92500000000000004</v>
      </c>
      <c r="N12" s="1"/>
      <c r="O12" t="str">
        <f t="shared" si="1"/>
        <v>AIC</v>
      </c>
      <c r="P12">
        <f t="shared" si="2"/>
        <v>0</v>
      </c>
      <c r="Q12">
        <f t="shared" si="3"/>
        <v>0</v>
      </c>
      <c r="R12">
        <f t="shared" si="4"/>
        <v>1</v>
      </c>
    </row>
    <row r="13" spans="1:18" x14ac:dyDescent="0.25">
      <c r="A13">
        <v>25</v>
      </c>
      <c r="B13" t="s">
        <v>11</v>
      </c>
      <c r="C13">
        <v>0</v>
      </c>
      <c r="D13">
        <v>0</v>
      </c>
      <c r="E13">
        <v>0.16500000000000001</v>
      </c>
      <c r="F13">
        <v>0.1</v>
      </c>
      <c r="G13">
        <v>7.0000000000000007E-2</v>
      </c>
      <c r="H13">
        <v>8.5000000000000006E-2</v>
      </c>
      <c r="I13">
        <v>1.4999999999999999E-2</v>
      </c>
      <c r="J13">
        <v>0.06</v>
      </c>
      <c r="K13">
        <v>6.5000000000000002E-2</v>
      </c>
      <c r="L13">
        <v>0.44</v>
      </c>
      <c r="N13" s="1">
        <f t="shared" si="0"/>
        <v>25</v>
      </c>
      <c r="O13" t="str">
        <f t="shared" si="1"/>
        <v>BIC</v>
      </c>
      <c r="P13">
        <f t="shared" si="2"/>
        <v>0</v>
      </c>
      <c r="Q13">
        <f t="shared" si="3"/>
        <v>0.16500000000000001</v>
      </c>
      <c r="R13">
        <f t="shared" si="4"/>
        <v>0.83499999999999996</v>
      </c>
    </row>
    <row r="14" spans="1:18" x14ac:dyDescent="0.25">
      <c r="A14">
        <v>25</v>
      </c>
      <c r="B14" t="s">
        <v>14</v>
      </c>
      <c r="C14">
        <v>0</v>
      </c>
      <c r="D14">
        <v>0</v>
      </c>
      <c r="E14">
        <v>0.91500000000000004</v>
      </c>
      <c r="F14">
        <v>6.5000000000000002E-2</v>
      </c>
      <c r="G14">
        <v>0</v>
      </c>
      <c r="H14">
        <v>0.01</v>
      </c>
      <c r="I14">
        <v>0</v>
      </c>
      <c r="J14">
        <v>0</v>
      </c>
      <c r="K14">
        <v>5.0000000000000001E-3</v>
      </c>
      <c r="L14">
        <v>5.0000000000000001E-3</v>
      </c>
      <c r="N14" s="1"/>
      <c r="O14" t="str">
        <f t="shared" si="1"/>
        <v>BICc</v>
      </c>
      <c r="P14">
        <f t="shared" si="2"/>
        <v>0</v>
      </c>
      <c r="Q14">
        <f t="shared" si="3"/>
        <v>0.91500000000000004</v>
      </c>
      <c r="R14">
        <f t="shared" si="4"/>
        <v>8.5000000000000006E-2</v>
      </c>
    </row>
    <row r="15" spans="1:18" x14ac:dyDescent="0.25">
      <c r="A15">
        <v>25</v>
      </c>
      <c r="B15" t="s">
        <v>13</v>
      </c>
      <c r="C15">
        <v>0</v>
      </c>
      <c r="D15">
        <v>0</v>
      </c>
      <c r="E15">
        <v>0.52</v>
      </c>
      <c r="F15">
        <v>0.11</v>
      </c>
      <c r="G15">
        <v>4.4999999999999998E-2</v>
      </c>
      <c r="H15">
        <v>0.03</v>
      </c>
      <c r="I15">
        <v>0</v>
      </c>
      <c r="J15">
        <v>3.5000000000000003E-2</v>
      </c>
      <c r="K15">
        <v>4.4999999999999998E-2</v>
      </c>
      <c r="L15">
        <v>0.215</v>
      </c>
      <c r="N15" s="1"/>
      <c r="O15" t="str">
        <f t="shared" si="1"/>
        <v>EEF</v>
      </c>
      <c r="P15">
        <f t="shared" si="2"/>
        <v>0</v>
      </c>
      <c r="Q15">
        <f t="shared" si="3"/>
        <v>0.52</v>
      </c>
      <c r="R15">
        <f t="shared" si="4"/>
        <v>0.48</v>
      </c>
    </row>
    <row r="16" spans="1:18" x14ac:dyDescent="0.25">
      <c r="A16">
        <v>25</v>
      </c>
      <c r="B16" t="s">
        <v>12</v>
      </c>
      <c r="C16">
        <v>0</v>
      </c>
      <c r="D16">
        <v>0</v>
      </c>
      <c r="E16">
        <v>0.94</v>
      </c>
      <c r="F16">
        <v>0.03</v>
      </c>
      <c r="G16">
        <v>0.01</v>
      </c>
      <c r="H16">
        <v>0.02</v>
      </c>
      <c r="I16">
        <v>0</v>
      </c>
      <c r="J16">
        <v>0</v>
      </c>
      <c r="K16">
        <v>0</v>
      </c>
      <c r="L16">
        <v>0</v>
      </c>
      <c r="N16" s="1"/>
      <c r="O16" t="str">
        <f t="shared" si="1"/>
        <v>PAL</v>
      </c>
      <c r="P16">
        <f t="shared" si="2"/>
        <v>0</v>
      </c>
      <c r="Q16">
        <f t="shared" si="3"/>
        <v>0.94</v>
      </c>
      <c r="R16">
        <f t="shared" si="4"/>
        <v>0.06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5.0000000000000001E-3</v>
      </c>
      <c r="K17">
        <v>3.5000000000000003E-2</v>
      </c>
      <c r="L17">
        <v>0.96</v>
      </c>
      <c r="N17" s="1"/>
      <c r="O17" t="str">
        <f t="shared" si="1"/>
        <v>AIC</v>
      </c>
      <c r="P17">
        <f t="shared" si="2"/>
        <v>0</v>
      </c>
      <c r="Q17">
        <f t="shared" si="3"/>
        <v>0</v>
      </c>
      <c r="R17">
        <f t="shared" si="4"/>
        <v>1</v>
      </c>
    </row>
    <row r="18" spans="1:18" x14ac:dyDescent="0.25">
      <c r="A18">
        <v>50</v>
      </c>
      <c r="B18" t="s">
        <v>11</v>
      </c>
      <c r="C18">
        <v>0</v>
      </c>
      <c r="D18">
        <v>0</v>
      </c>
      <c r="E18">
        <v>0.54</v>
      </c>
      <c r="F18">
        <v>0.215</v>
      </c>
      <c r="G18">
        <v>0.105</v>
      </c>
      <c r="H18">
        <v>0.08</v>
      </c>
      <c r="I18">
        <v>0.03</v>
      </c>
      <c r="J18">
        <v>5.0000000000000001E-3</v>
      </c>
      <c r="K18">
        <v>0.01</v>
      </c>
      <c r="L18">
        <v>1.4999999999999999E-2</v>
      </c>
      <c r="N18" s="1">
        <f t="shared" si="0"/>
        <v>50</v>
      </c>
      <c r="O18" t="str">
        <f t="shared" si="1"/>
        <v>BIC</v>
      </c>
      <c r="P18">
        <f t="shared" si="2"/>
        <v>0</v>
      </c>
      <c r="Q18">
        <f t="shared" si="3"/>
        <v>0.54</v>
      </c>
      <c r="R18">
        <f t="shared" si="4"/>
        <v>0.46000000000000008</v>
      </c>
    </row>
    <row r="19" spans="1:18" x14ac:dyDescent="0.25">
      <c r="A19">
        <v>50</v>
      </c>
      <c r="B19" t="s">
        <v>14</v>
      </c>
      <c r="C19">
        <v>0</v>
      </c>
      <c r="D19">
        <v>0</v>
      </c>
      <c r="E19">
        <v>0.98</v>
      </c>
      <c r="F19">
        <v>0.02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1"/>
        <v>BICc</v>
      </c>
      <c r="P19">
        <f t="shared" si="2"/>
        <v>0</v>
      </c>
      <c r="Q19">
        <f t="shared" si="3"/>
        <v>0.98</v>
      </c>
      <c r="R19">
        <f t="shared" si="4"/>
        <v>0.02</v>
      </c>
    </row>
    <row r="20" spans="1:18" x14ac:dyDescent="0.25">
      <c r="A20">
        <v>50</v>
      </c>
      <c r="B20" t="s">
        <v>13</v>
      </c>
      <c r="C20">
        <v>0</v>
      </c>
      <c r="D20">
        <v>0</v>
      </c>
      <c r="E20">
        <v>0.87</v>
      </c>
      <c r="F20">
        <v>8.5000000000000006E-2</v>
      </c>
      <c r="G20">
        <v>3.5000000000000003E-2</v>
      </c>
      <c r="H20">
        <v>5.0000000000000001E-3</v>
      </c>
      <c r="I20">
        <v>0</v>
      </c>
      <c r="J20">
        <v>0</v>
      </c>
      <c r="K20">
        <v>0</v>
      </c>
      <c r="L20">
        <v>5.0000000000000001E-3</v>
      </c>
      <c r="N20" s="1"/>
      <c r="O20" t="str">
        <f t="shared" si="1"/>
        <v>EEF</v>
      </c>
      <c r="P20">
        <f t="shared" si="2"/>
        <v>0</v>
      </c>
      <c r="Q20">
        <f t="shared" si="3"/>
        <v>0.87</v>
      </c>
      <c r="R20">
        <f t="shared" si="4"/>
        <v>0.13</v>
      </c>
    </row>
    <row r="21" spans="1:18" x14ac:dyDescent="0.25">
      <c r="A21">
        <v>50</v>
      </c>
      <c r="B21" t="s">
        <v>12</v>
      </c>
      <c r="C21">
        <v>0</v>
      </c>
      <c r="D21">
        <v>0</v>
      </c>
      <c r="E21">
        <v>0.98499999999999999</v>
      </c>
      <c r="F21">
        <v>1.4999999999999999E-2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s="1"/>
      <c r="O21" t="str">
        <f t="shared" si="1"/>
        <v>PAL</v>
      </c>
      <c r="P21">
        <f t="shared" si="2"/>
        <v>0</v>
      </c>
      <c r="Q21">
        <f t="shared" si="3"/>
        <v>0.98499999999999999</v>
      </c>
      <c r="R21">
        <f t="shared" si="4"/>
        <v>1.4999999999999999E-2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100</v>
      </c>
      <c r="B23" t="s">
        <v>11</v>
      </c>
      <c r="C23">
        <v>0</v>
      </c>
      <c r="D23">
        <v>0</v>
      </c>
      <c r="E23">
        <v>0.755</v>
      </c>
      <c r="F23">
        <v>0.16500000000000001</v>
      </c>
      <c r="G23">
        <v>4.4999999999999998E-2</v>
      </c>
      <c r="H23">
        <v>0.03</v>
      </c>
      <c r="I23">
        <v>0</v>
      </c>
      <c r="J23">
        <v>0</v>
      </c>
      <c r="K23">
        <v>0</v>
      </c>
      <c r="L23">
        <v>5.0000000000000001E-3</v>
      </c>
      <c r="N23" s="1">
        <f t="shared" si="0"/>
        <v>100</v>
      </c>
      <c r="O23" t="str">
        <f t="shared" si="1"/>
        <v>BIC</v>
      </c>
      <c r="P23">
        <f t="shared" si="2"/>
        <v>0</v>
      </c>
      <c r="Q23">
        <f t="shared" si="3"/>
        <v>0.755</v>
      </c>
      <c r="R23">
        <f t="shared" si="4"/>
        <v>0.24500000000000002</v>
      </c>
    </row>
    <row r="24" spans="1:18" x14ac:dyDescent="0.25">
      <c r="A24">
        <v>100</v>
      </c>
      <c r="B24" t="s">
        <v>14</v>
      </c>
      <c r="C24">
        <v>0</v>
      </c>
      <c r="D24">
        <v>0</v>
      </c>
      <c r="E24">
        <v>0.995</v>
      </c>
      <c r="F24">
        <v>5.0000000000000001E-3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1"/>
        <v>BICc</v>
      </c>
      <c r="P24">
        <f t="shared" si="2"/>
        <v>0</v>
      </c>
      <c r="Q24">
        <f t="shared" si="3"/>
        <v>0.995</v>
      </c>
      <c r="R24">
        <f t="shared" si="4"/>
        <v>5.0000000000000001E-3</v>
      </c>
    </row>
    <row r="25" spans="1:18" x14ac:dyDescent="0.25">
      <c r="A25">
        <v>100</v>
      </c>
      <c r="B25" t="s">
        <v>13</v>
      </c>
      <c r="C25">
        <v>0</v>
      </c>
      <c r="D25">
        <v>0</v>
      </c>
      <c r="E25">
        <v>0.97</v>
      </c>
      <c r="F25">
        <v>0.03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s="1"/>
      <c r="O25" t="str">
        <f t="shared" si="1"/>
        <v>EEF</v>
      </c>
      <c r="P25">
        <f t="shared" si="2"/>
        <v>0</v>
      </c>
      <c r="Q25">
        <f t="shared" si="3"/>
        <v>0.97</v>
      </c>
      <c r="R25">
        <f t="shared" si="4"/>
        <v>0.03</v>
      </c>
    </row>
    <row r="26" spans="1:18" x14ac:dyDescent="0.25">
      <c r="A26">
        <v>100</v>
      </c>
      <c r="B26" t="s">
        <v>12</v>
      </c>
      <c r="C26">
        <v>0</v>
      </c>
      <c r="D26">
        <v>0</v>
      </c>
      <c r="E26">
        <v>0.995</v>
      </c>
      <c r="F26">
        <v>5.0000000000000001E-3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1"/>
        <v>PAL</v>
      </c>
      <c r="P26">
        <f t="shared" si="2"/>
        <v>0</v>
      </c>
      <c r="Q26">
        <f t="shared" si="3"/>
        <v>0.995</v>
      </c>
      <c r="R26">
        <f t="shared" si="4"/>
        <v>5.0000000000000001E-3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1"/>
        <v>AIC</v>
      </c>
      <c r="P27">
        <f t="shared" si="2"/>
        <v>0</v>
      </c>
      <c r="Q27">
        <f t="shared" si="3"/>
        <v>0</v>
      </c>
      <c r="R27">
        <f t="shared" si="4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0.79500000000000004</v>
      </c>
      <c r="F28">
        <v>0.155</v>
      </c>
      <c r="G28">
        <v>0.05</v>
      </c>
      <c r="H28">
        <v>0</v>
      </c>
      <c r="I28">
        <v>0</v>
      </c>
      <c r="J28">
        <v>0</v>
      </c>
      <c r="K28">
        <v>0</v>
      </c>
      <c r="L28">
        <v>0</v>
      </c>
      <c r="N28" s="1">
        <f t="shared" si="0"/>
        <v>200</v>
      </c>
      <c r="O28" t="str">
        <f t="shared" si="1"/>
        <v>BIC</v>
      </c>
      <c r="P28">
        <f t="shared" si="2"/>
        <v>0</v>
      </c>
      <c r="Q28">
        <f t="shared" si="3"/>
        <v>0.79500000000000004</v>
      </c>
      <c r="R28">
        <f t="shared" si="4"/>
        <v>0.20500000000000002</v>
      </c>
    </row>
    <row r="29" spans="1:18" x14ac:dyDescent="0.25">
      <c r="A29">
        <v>200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1"/>
        <v>BICc</v>
      </c>
      <c r="P29">
        <f t="shared" si="2"/>
        <v>0</v>
      </c>
      <c r="Q29">
        <f t="shared" si="3"/>
        <v>1</v>
      </c>
      <c r="R29">
        <f t="shared" si="4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0.995</v>
      </c>
      <c r="F30">
        <v>5.0000000000000001E-3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s="1"/>
      <c r="O30" t="str">
        <f t="shared" si="1"/>
        <v>EEF</v>
      </c>
      <c r="P30">
        <f t="shared" si="2"/>
        <v>0</v>
      </c>
      <c r="Q30">
        <f t="shared" si="3"/>
        <v>0.995</v>
      </c>
      <c r="R30">
        <f t="shared" si="4"/>
        <v>5.0000000000000001E-3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1"/>
        <v>PAL</v>
      </c>
      <c r="P31">
        <f t="shared" si="2"/>
        <v>0</v>
      </c>
      <c r="Q31">
        <f t="shared" si="3"/>
        <v>1</v>
      </c>
      <c r="R31">
        <f t="shared" si="4"/>
        <v>0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1"/>
        <v>AIC</v>
      </c>
      <c r="P32">
        <f t="shared" si="2"/>
        <v>0</v>
      </c>
      <c r="Q32">
        <f t="shared" si="3"/>
        <v>0</v>
      </c>
      <c r="R32">
        <f t="shared" si="4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0.9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0"/>
        <v>400</v>
      </c>
      <c r="O33" t="str">
        <f t="shared" si="1"/>
        <v>BIC</v>
      </c>
      <c r="P33">
        <f t="shared" si="2"/>
        <v>0</v>
      </c>
      <c r="Q33">
        <f t="shared" si="3"/>
        <v>0.9</v>
      </c>
      <c r="R33">
        <f t="shared" si="4"/>
        <v>0.1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1"/>
        <v>BICc</v>
      </c>
      <c r="P34">
        <f t="shared" si="2"/>
        <v>0</v>
      </c>
      <c r="Q34">
        <f t="shared" si="3"/>
        <v>1</v>
      </c>
      <c r="R34">
        <f t="shared" si="4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1"/>
        <v>EEF</v>
      </c>
      <c r="P35">
        <f t="shared" si="2"/>
        <v>0</v>
      </c>
      <c r="Q35">
        <f t="shared" si="3"/>
        <v>1</v>
      </c>
      <c r="R35">
        <f t="shared" si="4"/>
        <v>0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1"/>
        <v>PAL</v>
      </c>
      <c r="P36">
        <f t="shared" si="2"/>
        <v>0</v>
      </c>
      <c r="Q36">
        <f t="shared" si="3"/>
        <v>1</v>
      </c>
      <c r="R36">
        <f t="shared" si="4"/>
        <v>0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1"/>
        <v>AIC</v>
      </c>
      <c r="P37">
        <f t="shared" si="2"/>
        <v>0</v>
      </c>
      <c r="Q37">
        <f t="shared" si="3"/>
        <v>0</v>
      </c>
      <c r="R37">
        <f t="shared" si="4"/>
        <v>1</v>
      </c>
    </row>
    <row r="41" spans="1:18" x14ac:dyDescent="0.25">
      <c r="F41" t="s">
        <v>11</v>
      </c>
      <c r="G41" t="s">
        <v>14</v>
      </c>
      <c r="H41" t="s">
        <v>13</v>
      </c>
      <c r="I41" t="s">
        <v>12</v>
      </c>
      <c r="J41" t="s">
        <v>10</v>
      </c>
    </row>
    <row r="42" spans="1:18" x14ac:dyDescent="0.25">
      <c r="E42">
        <f>N3</f>
        <v>5</v>
      </c>
      <c r="F42">
        <f t="array" ref="F42:J42">TRANSPOSE(Q3:Q7)</f>
        <v>0</v>
      </c>
      <c r="G42">
        <v>0</v>
      </c>
      <c r="H42">
        <v>0</v>
      </c>
      <c r="I42">
        <v>0.26500000000000001</v>
      </c>
      <c r="J42">
        <v>0</v>
      </c>
    </row>
    <row r="43" spans="1:18" x14ac:dyDescent="0.25">
      <c r="E43">
        <f>N8</f>
        <v>15</v>
      </c>
      <c r="F43">
        <f t="array" ref="F43:J43">TRANSPOSE(Q8:Q12)</f>
        <v>1.4999999999999999E-2</v>
      </c>
      <c r="G43">
        <v>0.54</v>
      </c>
      <c r="H43">
        <v>0.08</v>
      </c>
      <c r="I43">
        <v>0.76500000000000001</v>
      </c>
      <c r="J43">
        <v>0</v>
      </c>
    </row>
    <row r="44" spans="1:18" x14ac:dyDescent="0.25">
      <c r="E44">
        <f>N13</f>
        <v>25</v>
      </c>
      <c r="F44">
        <f t="array" ref="F44:J44">TRANSPOSE(Q13:Q17)</f>
        <v>0.16500000000000001</v>
      </c>
      <c r="G44">
        <v>0.91500000000000004</v>
      </c>
      <c r="H44">
        <v>0.52</v>
      </c>
      <c r="I44">
        <v>0.94</v>
      </c>
      <c r="J44">
        <v>0</v>
      </c>
    </row>
    <row r="45" spans="1:18" x14ac:dyDescent="0.25">
      <c r="E45">
        <f>N18</f>
        <v>50</v>
      </c>
      <c r="F45">
        <f t="array" ref="F45:J45">TRANSPOSE(Q18:Q22)</f>
        <v>0.54</v>
      </c>
      <c r="G45">
        <v>0.98</v>
      </c>
      <c r="H45">
        <v>0.87</v>
      </c>
      <c r="I45">
        <v>0.98499999999999999</v>
      </c>
      <c r="J45">
        <v>0</v>
      </c>
    </row>
    <row r="46" spans="1:18" x14ac:dyDescent="0.25">
      <c r="E46">
        <f>N23</f>
        <v>100</v>
      </c>
      <c r="F46">
        <f t="array" ref="F46:J46">TRANSPOSE(Q23:Q27)</f>
        <v>0.755</v>
      </c>
      <c r="G46">
        <v>0.995</v>
      </c>
      <c r="H46">
        <v>0.97</v>
      </c>
      <c r="I46">
        <v>0.995</v>
      </c>
      <c r="J46">
        <v>0</v>
      </c>
    </row>
    <row r="47" spans="1:18" x14ac:dyDescent="0.25">
      <c r="E47">
        <f>N28</f>
        <v>200</v>
      </c>
      <c r="F47">
        <f t="array" ref="F47:J47">TRANSPOSE(Q28:Q32)</f>
        <v>0.79500000000000004</v>
      </c>
      <c r="G47">
        <v>1</v>
      </c>
      <c r="H47">
        <v>0.995</v>
      </c>
      <c r="I47">
        <v>1</v>
      </c>
      <c r="J47">
        <v>0</v>
      </c>
    </row>
    <row r="48" spans="1:18" x14ac:dyDescent="0.25">
      <c r="E48">
        <f>N33</f>
        <v>400</v>
      </c>
      <c r="F48">
        <f t="array" ref="F48:J48">TRANSPOSE(Q33:Q37)</f>
        <v>0.9</v>
      </c>
      <c r="G48">
        <v>1</v>
      </c>
      <c r="H48">
        <v>1</v>
      </c>
      <c r="I48">
        <v>1</v>
      </c>
      <c r="J48">
        <v>0</v>
      </c>
    </row>
  </sheetData>
  <mergeCells count="8">
    <mergeCell ref="N28:N32"/>
    <mergeCell ref="N33:N37"/>
    <mergeCell ref="C1:L1"/>
    <mergeCell ref="N3:N7"/>
    <mergeCell ref="N8:N12"/>
    <mergeCell ref="N13:N17"/>
    <mergeCell ref="N18:N22"/>
    <mergeCell ref="N23:N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D31" workbookViewId="0">
      <selection activeCell="K52" sqref="K52"/>
    </sheetView>
  </sheetViews>
  <sheetFormatPr defaultRowHeight="15" x14ac:dyDescent="0.25"/>
  <cols>
    <col min="13" max="13" width="1.140625" customWidth="1"/>
    <col min="14" max="14" width="11.5703125" bestFit="1" customWidth="1"/>
    <col min="15" max="15" width="6.710937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0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 Size</v>
      </c>
      <c r="O2" t="str">
        <f>B2</f>
        <v>Model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0.42</v>
      </c>
      <c r="H3">
        <v>0.32</v>
      </c>
      <c r="I3">
        <v>0.18</v>
      </c>
      <c r="J3">
        <v>6.5000000000000002E-2</v>
      </c>
      <c r="K3">
        <v>1.4999999999999999E-2</v>
      </c>
      <c r="L3">
        <v>0</v>
      </c>
      <c r="N3" s="1">
        <f t="shared" ref="N3:N33" si="0">A3</f>
        <v>5</v>
      </c>
      <c r="O3" t="str">
        <f t="shared" ref="O3:O37" si="1">B3</f>
        <v>BIC</v>
      </c>
      <c r="P3">
        <f>C3+D3</f>
        <v>0</v>
      </c>
      <c r="Q3">
        <f>E3</f>
        <v>0</v>
      </c>
      <c r="R3">
        <f>SUM(F3:L3)</f>
        <v>0.99999999999999989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0.46500000000000002</v>
      </c>
      <c r="H4">
        <v>0.37</v>
      </c>
      <c r="I4">
        <v>0.12</v>
      </c>
      <c r="J4">
        <v>0.04</v>
      </c>
      <c r="K4">
        <v>5.0000000000000001E-3</v>
      </c>
      <c r="L4">
        <v>0</v>
      </c>
      <c r="N4" s="1"/>
      <c r="O4" t="str">
        <f t="shared" si="1"/>
        <v>BICc</v>
      </c>
      <c r="P4">
        <f t="shared" ref="P4:P37" si="2">C4+D4</f>
        <v>0</v>
      </c>
      <c r="Q4">
        <f t="shared" ref="Q4:Q37" si="3">E4</f>
        <v>0</v>
      </c>
      <c r="R4">
        <f t="shared" ref="R4:R37" si="4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0.54500000000000004</v>
      </c>
      <c r="H5">
        <v>0.35</v>
      </c>
      <c r="I5">
        <v>8.5000000000000006E-2</v>
      </c>
      <c r="J5">
        <v>0.02</v>
      </c>
      <c r="K5">
        <v>0</v>
      </c>
      <c r="L5">
        <v>0</v>
      </c>
      <c r="N5" s="1"/>
      <c r="O5" t="str">
        <f t="shared" si="1"/>
        <v>EEF</v>
      </c>
      <c r="P5">
        <f t="shared" si="2"/>
        <v>0</v>
      </c>
      <c r="Q5">
        <f t="shared" si="3"/>
        <v>0</v>
      </c>
      <c r="R5">
        <f t="shared" si="4"/>
        <v>1</v>
      </c>
    </row>
    <row r="6" spans="1:18" x14ac:dyDescent="0.25">
      <c r="A6">
        <v>5</v>
      </c>
      <c r="B6" t="s">
        <v>12</v>
      </c>
      <c r="C6">
        <v>0.01</v>
      </c>
      <c r="D6">
        <v>0.06</v>
      </c>
      <c r="E6">
        <v>0.22</v>
      </c>
      <c r="F6">
        <v>0.58499999999999996</v>
      </c>
      <c r="G6">
        <v>0.08</v>
      </c>
      <c r="H6">
        <v>0.02</v>
      </c>
      <c r="I6">
        <v>0</v>
      </c>
      <c r="J6">
        <v>5.0000000000000001E-3</v>
      </c>
      <c r="K6">
        <v>5.0000000000000001E-3</v>
      </c>
      <c r="L6">
        <v>1.4999999999999999E-2</v>
      </c>
      <c r="N6" s="1"/>
      <c r="O6" t="str">
        <f t="shared" si="1"/>
        <v>PAL</v>
      </c>
      <c r="P6">
        <f t="shared" si="2"/>
        <v>6.9999999999999993E-2</v>
      </c>
      <c r="Q6">
        <f t="shared" si="3"/>
        <v>0.22</v>
      </c>
      <c r="R6">
        <f t="shared" si="4"/>
        <v>0.71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0.44</v>
      </c>
      <c r="H7">
        <v>0.34499999999999997</v>
      </c>
      <c r="I7">
        <v>0.155</v>
      </c>
      <c r="J7">
        <v>0.05</v>
      </c>
      <c r="K7">
        <v>0.01</v>
      </c>
      <c r="L7">
        <v>0</v>
      </c>
      <c r="N7" s="1"/>
      <c r="O7" t="str">
        <f t="shared" si="1"/>
        <v>AIC</v>
      </c>
      <c r="P7">
        <f t="shared" si="2"/>
        <v>0</v>
      </c>
      <c r="Q7">
        <f t="shared" si="3"/>
        <v>0</v>
      </c>
      <c r="R7">
        <f t="shared" si="4"/>
        <v>1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1.4999999999999999E-2</v>
      </c>
      <c r="J8">
        <v>1.4999999999999999E-2</v>
      </c>
      <c r="K8">
        <v>0.18</v>
      </c>
      <c r="L8">
        <v>0.79</v>
      </c>
      <c r="N8" s="1">
        <f t="shared" si="0"/>
        <v>15</v>
      </c>
      <c r="O8" t="str">
        <f t="shared" si="1"/>
        <v>BIC</v>
      </c>
      <c r="P8">
        <f t="shared" si="2"/>
        <v>0</v>
      </c>
      <c r="Q8">
        <f t="shared" si="3"/>
        <v>0</v>
      </c>
      <c r="R8">
        <f t="shared" si="4"/>
        <v>1</v>
      </c>
    </row>
    <row r="9" spans="1:18" x14ac:dyDescent="0.25">
      <c r="A9">
        <v>15</v>
      </c>
      <c r="B9" t="s">
        <v>14</v>
      </c>
      <c r="C9">
        <v>1.4999999999999999E-2</v>
      </c>
      <c r="D9">
        <v>8.5000000000000006E-2</v>
      </c>
      <c r="E9">
        <v>0.4</v>
      </c>
      <c r="F9">
        <v>9.5000000000000001E-2</v>
      </c>
      <c r="G9">
        <v>0.04</v>
      </c>
      <c r="H9">
        <v>0.03</v>
      </c>
      <c r="I9">
        <v>4.4999999999999998E-2</v>
      </c>
      <c r="J9">
        <v>0.05</v>
      </c>
      <c r="K9">
        <v>0.09</v>
      </c>
      <c r="L9">
        <v>0.15</v>
      </c>
      <c r="N9" s="1"/>
      <c r="O9" t="str">
        <f t="shared" si="1"/>
        <v>BICc</v>
      </c>
      <c r="P9">
        <f t="shared" si="2"/>
        <v>0.1</v>
      </c>
      <c r="Q9">
        <f t="shared" si="3"/>
        <v>0.4</v>
      </c>
      <c r="R9">
        <f t="shared" si="4"/>
        <v>0.5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2.5000000000000001E-2</v>
      </c>
      <c r="F10">
        <v>5.0000000000000001E-3</v>
      </c>
      <c r="G10">
        <v>1.4999999999999999E-2</v>
      </c>
      <c r="H10">
        <v>5.0000000000000001E-3</v>
      </c>
      <c r="I10">
        <v>1.4999999999999999E-2</v>
      </c>
      <c r="J10">
        <v>0.05</v>
      </c>
      <c r="K10">
        <v>0.20499999999999999</v>
      </c>
      <c r="L10">
        <v>0.68</v>
      </c>
      <c r="N10" s="1"/>
      <c r="O10" t="str">
        <f t="shared" si="1"/>
        <v>EEF</v>
      </c>
      <c r="P10">
        <f t="shared" si="2"/>
        <v>0</v>
      </c>
      <c r="Q10">
        <f t="shared" si="3"/>
        <v>2.5000000000000001E-2</v>
      </c>
      <c r="R10">
        <f t="shared" si="4"/>
        <v>0.97500000000000009</v>
      </c>
    </row>
    <row r="11" spans="1:18" x14ac:dyDescent="0.25">
      <c r="A11">
        <v>15</v>
      </c>
      <c r="B11" t="s">
        <v>12</v>
      </c>
      <c r="C11">
        <v>2.5000000000000001E-2</v>
      </c>
      <c r="D11">
        <v>6.5000000000000002E-2</v>
      </c>
      <c r="E11">
        <v>0.53</v>
      </c>
      <c r="F11">
        <v>0.115</v>
      </c>
      <c r="G11">
        <v>9.5000000000000001E-2</v>
      </c>
      <c r="H11">
        <v>8.5000000000000006E-2</v>
      </c>
      <c r="I11">
        <v>5.5E-2</v>
      </c>
      <c r="J11">
        <v>0.03</v>
      </c>
      <c r="K11">
        <v>0</v>
      </c>
      <c r="L11">
        <v>0</v>
      </c>
      <c r="N11" s="1"/>
      <c r="O11" t="str">
        <f t="shared" si="1"/>
        <v>PAL</v>
      </c>
      <c r="P11">
        <f t="shared" si="2"/>
        <v>0.09</v>
      </c>
      <c r="Q11">
        <f t="shared" si="3"/>
        <v>0.53</v>
      </c>
      <c r="R11">
        <f t="shared" si="4"/>
        <v>0.38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5.0000000000000001E-3</v>
      </c>
      <c r="K12">
        <v>0.105</v>
      </c>
      <c r="L12">
        <v>0.89</v>
      </c>
      <c r="N12" s="1"/>
      <c r="O12" t="str">
        <f t="shared" si="1"/>
        <v>AIC</v>
      </c>
      <c r="P12">
        <f t="shared" si="2"/>
        <v>0</v>
      </c>
      <c r="Q12">
        <f t="shared" si="3"/>
        <v>0</v>
      </c>
      <c r="R12">
        <f t="shared" si="4"/>
        <v>1</v>
      </c>
    </row>
    <row r="13" spans="1:18" x14ac:dyDescent="0.25">
      <c r="A13">
        <v>25</v>
      </c>
      <c r="B13" t="s">
        <v>11</v>
      </c>
      <c r="C13">
        <v>0</v>
      </c>
      <c r="D13">
        <v>0</v>
      </c>
      <c r="E13">
        <v>0.15</v>
      </c>
      <c r="F13">
        <v>0.08</v>
      </c>
      <c r="G13">
        <v>0.04</v>
      </c>
      <c r="H13">
        <v>0.09</v>
      </c>
      <c r="I13">
        <v>0.02</v>
      </c>
      <c r="J13">
        <v>3.5000000000000003E-2</v>
      </c>
      <c r="K13">
        <v>6.5000000000000002E-2</v>
      </c>
      <c r="L13">
        <v>0.52</v>
      </c>
      <c r="N13" s="1">
        <f t="shared" si="0"/>
        <v>25</v>
      </c>
      <c r="O13" t="str">
        <f t="shared" si="1"/>
        <v>BIC</v>
      </c>
      <c r="P13">
        <f t="shared" si="2"/>
        <v>0</v>
      </c>
      <c r="Q13">
        <f t="shared" si="3"/>
        <v>0.15</v>
      </c>
      <c r="R13">
        <f t="shared" si="4"/>
        <v>0.85000000000000009</v>
      </c>
    </row>
    <row r="14" spans="1:18" x14ac:dyDescent="0.25">
      <c r="A14">
        <v>25</v>
      </c>
      <c r="B14" t="s">
        <v>14</v>
      </c>
      <c r="C14">
        <v>0</v>
      </c>
      <c r="D14">
        <v>0.04</v>
      </c>
      <c r="E14">
        <v>0.875</v>
      </c>
      <c r="F14">
        <v>0.06</v>
      </c>
      <c r="G14">
        <v>0</v>
      </c>
      <c r="H14">
        <v>1.4999999999999999E-2</v>
      </c>
      <c r="I14">
        <v>0</v>
      </c>
      <c r="J14">
        <v>0</v>
      </c>
      <c r="K14">
        <v>5.0000000000000001E-3</v>
      </c>
      <c r="L14">
        <v>5.0000000000000001E-3</v>
      </c>
      <c r="N14" s="1"/>
      <c r="O14" t="str">
        <f t="shared" si="1"/>
        <v>BICc</v>
      </c>
      <c r="P14">
        <f t="shared" si="2"/>
        <v>0.04</v>
      </c>
      <c r="Q14">
        <f t="shared" si="3"/>
        <v>0.875</v>
      </c>
      <c r="R14">
        <f t="shared" si="4"/>
        <v>8.5000000000000006E-2</v>
      </c>
    </row>
    <row r="15" spans="1:18" x14ac:dyDescent="0.25">
      <c r="A15">
        <v>25</v>
      </c>
      <c r="B15" t="s">
        <v>13</v>
      </c>
      <c r="C15">
        <v>0</v>
      </c>
      <c r="D15">
        <v>0</v>
      </c>
      <c r="E15">
        <v>0.28000000000000003</v>
      </c>
      <c r="F15">
        <v>0.1</v>
      </c>
      <c r="G15">
        <v>2.5000000000000001E-2</v>
      </c>
      <c r="H15">
        <v>6.5000000000000002E-2</v>
      </c>
      <c r="I15">
        <v>0.01</v>
      </c>
      <c r="J15">
        <v>0.03</v>
      </c>
      <c r="K15">
        <v>0.05</v>
      </c>
      <c r="L15">
        <v>0.44</v>
      </c>
      <c r="N15" s="1"/>
      <c r="O15" t="str">
        <f t="shared" si="1"/>
        <v>EEF</v>
      </c>
      <c r="P15">
        <f t="shared" si="2"/>
        <v>0</v>
      </c>
      <c r="Q15">
        <f t="shared" si="3"/>
        <v>0.28000000000000003</v>
      </c>
      <c r="R15">
        <f t="shared" si="4"/>
        <v>0.72</v>
      </c>
    </row>
    <row r="16" spans="1:18" x14ac:dyDescent="0.25">
      <c r="A16">
        <v>25</v>
      </c>
      <c r="B16" t="s">
        <v>12</v>
      </c>
      <c r="C16">
        <v>0</v>
      </c>
      <c r="D16">
        <v>0.02</v>
      </c>
      <c r="E16">
        <v>0.86</v>
      </c>
      <c r="F16">
        <v>7.0000000000000007E-2</v>
      </c>
      <c r="G16">
        <v>0.02</v>
      </c>
      <c r="H16">
        <v>2.5000000000000001E-2</v>
      </c>
      <c r="I16">
        <v>0</v>
      </c>
      <c r="J16">
        <v>5.0000000000000001E-3</v>
      </c>
      <c r="K16">
        <v>0</v>
      </c>
      <c r="L16">
        <v>0</v>
      </c>
      <c r="N16" s="1"/>
      <c r="O16" t="str">
        <f t="shared" si="1"/>
        <v>PAL</v>
      </c>
      <c r="P16">
        <f t="shared" si="2"/>
        <v>0.02</v>
      </c>
      <c r="Q16">
        <f t="shared" si="3"/>
        <v>0.86</v>
      </c>
      <c r="R16">
        <f t="shared" si="4"/>
        <v>0.12000000000000002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</v>
      </c>
      <c r="L17">
        <v>0.99</v>
      </c>
      <c r="N17" s="1"/>
      <c r="O17" t="str">
        <f t="shared" si="1"/>
        <v>AIC</v>
      </c>
      <c r="P17">
        <f t="shared" si="2"/>
        <v>0</v>
      </c>
      <c r="Q17">
        <f t="shared" si="3"/>
        <v>0</v>
      </c>
      <c r="R17">
        <f t="shared" si="4"/>
        <v>1</v>
      </c>
    </row>
    <row r="18" spans="1:18" x14ac:dyDescent="0.25">
      <c r="A18">
        <v>50</v>
      </c>
      <c r="B18" t="s">
        <v>11</v>
      </c>
      <c r="C18">
        <v>0</v>
      </c>
      <c r="D18">
        <v>0</v>
      </c>
      <c r="E18">
        <v>0.53</v>
      </c>
      <c r="F18">
        <v>0.22</v>
      </c>
      <c r="G18">
        <v>0.115</v>
      </c>
      <c r="H18">
        <v>0.09</v>
      </c>
      <c r="I18">
        <v>0.03</v>
      </c>
      <c r="J18">
        <v>0</v>
      </c>
      <c r="K18">
        <v>5.0000000000000001E-3</v>
      </c>
      <c r="L18">
        <v>0.01</v>
      </c>
      <c r="N18" s="1">
        <f t="shared" si="0"/>
        <v>50</v>
      </c>
      <c r="O18" t="str">
        <f t="shared" si="1"/>
        <v>BIC</v>
      </c>
      <c r="P18">
        <f t="shared" si="2"/>
        <v>0</v>
      </c>
      <c r="Q18">
        <f t="shared" si="3"/>
        <v>0.53</v>
      </c>
      <c r="R18">
        <f t="shared" si="4"/>
        <v>0.47000000000000008</v>
      </c>
    </row>
    <row r="19" spans="1:18" x14ac:dyDescent="0.25">
      <c r="A19">
        <v>50</v>
      </c>
      <c r="B19" t="s">
        <v>14</v>
      </c>
      <c r="C19">
        <v>0</v>
      </c>
      <c r="D19">
        <v>0</v>
      </c>
      <c r="E19">
        <v>0.97499999999999998</v>
      </c>
      <c r="F19">
        <v>2.5000000000000001E-2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1"/>
        <v>BICc</v>
      </c>
      <c r="P19">
        <f t="shared" si="2"/>
        <v>0</v>
      </c>
      <c r="Q19">
        <f t="shared" si="3"/>
        <v>0.97499999999999998</v>
      </c>
      <c r="R19">
        <f t="shared" si="4"/>
        <v>2.5000000000000001E-2</v>
      </c>
    </row>
    <row r="20" spans="1:18" x14ac:dyDescent="0.25">
      <c r="A20">
        <v>50</v>
      </c>
      <c r="B20" t="s">
        <v>13</v>
      </c>
      <c r="C20">
        <v>0</v>
      </c>
      <c r="D20">
        <v>0</v>
      </c>
      <c r="E20">
        <v>0.79</v>
      </c>
      <c r="F20">
        <v>0.125</v>
      </c>
      <c r="G20">
        <v>0.05</v>
      </c>
      <c r="H20">
        <v>0.02</v>
      </c>
      <c r="I20">
        <v>0</v>
      </c>
      <c r="J20">
        <v>0</v>
      </c>
      <c r="K20">
        <v>0</v>
      </c>
      <c r="L20">
        <v>1.4999999999999999E-2</v>
      </c>
      <c r="N20" s="1"/>
      <c r="O20" t="str">
        <f t="shared" si="1"/>
        <v>EEF</v>
      </c>
      <c r="P20">
        <f t="shared" si="2"/>
        <v>0</v>
      </c>
      <c r="Q20">
        <f t="shared" si="3"/>
        <v>0.79</v>
      </c>
      <c r="R20">
        <f t="shared" si="4"/>
        <v>0.20999999999999996</v>
      </c>
    </row>
    <row r="21" spans="1:18" x14ac:dyDescent="0.25">
      <c r="A21">
        <v>50</v>
      </c>
      <c r="B21" t="s">
        <v>12</v>
      </c>
      <c r="C21">
        <v>0</v>
      </c>
      <c r="D21">
        <v>0</v>
      </c>
      <c r="E21">
        <v>0.95499999999999996</v>
      </c>
      <c r="F21">
        <v>0.04</v>
      </c>
      <c r="G21">
        <v>5.0000000000000001E-3</v>
      </c>
      <c r="H21">
        <v>0</v>
      </c>
      <c r="I21">
        <v>0</v>
      </c>
      <c r="J21">
        <v>0</v>
      </c>
      <c r="K21">
        <v>0</v>
      </c>
      <c r="L21">
        <v>0</v>
      </c>
      <c r="N21" s="1"/>
      <c r="O21" t="str">
        <f t="shared" si="1"/>
        <v>PAL</v>
      </c>
      <c r="P21">
        <f t="shared" si="2"/>
        <v>0</v>
      </c>
      <c r="Q21">
        <f t="shared" si="3"/>
        <v>0.95499999999999996</v>
      </c>
      <c r="R21">
        <f t="shared" si="4"/>
        <v>4.4999999999999998E-2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100</v>
      </c>
      <c r="B23" t="s">
        <v>11</v>
      </c>
      <c r="C23">
        <v>0</v>
      </c>
      <c r="D23">
        <v>0</v>
      </c>
      <c r="E23">
        <v>0.745</v>
      </c>
      <c r="F23">
        <v>0.17499999999999999</v>
      </c>
      <c r="G23">
        <v>0.04</v>
      </c>
      <c r="H23">
        <v>2.5000000000000001E-2</v>
      </c>
      <c r="I23">
        <v>5.0000000000000001E-3</v>
      </c>
      <c r="J23">
        <v>5.0000000000000001E-3</v>
      </c>
      <c r="K23">
        <v>5.0000000000000001E-3</v>
      </c>
      <c r="L23">
        <v>0</v>
      </c>
      <c r="N23" s="1">
        <f t="shared" si="0"/>
        <v>100</v>
      </c>
      <c r="O23" t="str">
        <f t="shared" si="1"/>
        <v>BIC</v>
      </c>
      <c r="P23">
        <f t="shared" si="2"/>
        <v>0</v>
      </c>
      <c r="Q23">
        <f t="shared" si="3"/>
        <v>0.745</v>
      </c>
      <c r="R23">
        <f t="shared" si="4"/>
        <v>0.255</v>
      </c>
    </row>
    <row r="24" spans="1:18" x14ac:dyDescent="0.25">
      <c r="A24">
        <v>100</v>
      </c>
      <c r="B24" t="s">
        <v>14</v>
      </c>
      <c r="C24">
        <v>0</v>
      </c>
      <c r="D24">
        <v>0</v>
      </c>
      <c r="E24">
        <v>0.995</v>
      </c>
      <c r="F24">
        <v>5.0000000000000001E-3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1"/>
        <v>BICc</v>
      </c>
      <c r="P24">
        <f t="shared" si="2"/>
        <v>0</v>
      </c>
      <c r="Q24">
        <f t="shared" si="3"/>
        <v>0.995</v>
      </c>
      <c r="R24">
        <f t="shared" si="4"/>
        <v>5.0000000000000001E-3</v>
      </c>
    </row>
    <row r="25" spans="1:18" x14ac:dyDescent="0.25">
      <c r="A25">
        <v>100</v>
      </c>
      <c r="B25" t="s">
        <v>13</v>
      </c>
      <c r="C25">
        <v>0</v>
      </c>
      <c r="D25">
        <v>0</v>
      </c>
      <c r="E25">
        <v>0.95499999999999996</v>
      </c>
      <c r="F25">
        <v>4.4999999999999998E-2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 s="1"/>
      <c r="O25" t="str">
        <f t="shared" si="1"/>
        <v>EEF</v>
      </c>
      <c r="P25">
        <f t="shared" si="2"/>
        <v>0</v>
      </c>
      <c r="Q25">
        <f t="shared" si="3"/>
        <v>0.95499999999999996</v>
      </c>
      <c r="R25">
        <f t="shared" si="4"/>
        <v>4.4999999999999998E-2</v>
      </c>
    </row>
    <row r="26" spans="1:18" x14ac:dyDescent="0.25">
      <c r="A26">
        <v>100</v>
      </c>
      <c r="B26" t="s">
        <v>12</v>
      </c>
      <c r="C26">
        <v>0</v>
      </c>
      <c r="D26">
        <v>0</v>
      </c>
      <c r="E26">
        <v>0.995</v>
      </c>
      <c r="F26">
        <v>5.0000000000000001E-3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1"/>
        <v>PAL</v>
      </c>
      <c r="P26">
        <f t="shared" si="2"/>
        <v>0</v>
      </c>
      <c r="Q26">
        <f t="shared" si="3"/>
        <v>0.995</v>
      </c>
      <c r="R26">
        <f t="shared" si="4"/>
        <v>5.0000000000000001E-3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1"/>
        <v>AIC</v>
      </c>
      <c r="P27">
        <f t="shared" si="2"/>
        <v>0</v>
      </c>
      <c r="Q27">
        <f t="shared" si="3"/>
        <v>0</v>
      </c>
      <c r="R27">
        <f t="shared" si="4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0.79500000000000004</v>
      </c>
      <c r="F28">
        <v>0.155</v>
      </c>
      <c r="G28">
        <v>0.05</v>
      </c>
      <c r="H28">
        <v>0</v>
      </c>
      <c r="I28">
        <v>0</v>
      </c>
      <c r="J28">
        <v>0</v>
      </c>
      <c r="K28">
        <v>0</v>
      </c>
      <c r="L28">
        <v>0</v>
      </c>
      <c r="N28" s="1">
        <f t="shared" si="0"/>
        <v>200</v>
      </c>
      <c r="O28" t="str">
        <f t="shared" si="1"/>
        <v>BIC</v>
      </c>
      <c r="P28">
        <f t="shared" si="2"/>
        <v>0</v>
      </c>
      <c r="Q28">
        <f t="shared" si="3"/>
        <v>0.79500000000000004</v>
      </c>
      <c r="R28">
        <f t="shared" si="4"/>
        <v>0.20500000000000002</v>
      </c>
    </row>
    <row r="29" spans="1:18" x14ac:dyDescent="0.25">
      <c r="A29">
        <v>200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1"/>
        <v>BICc</v>
      </c>
      <c r="P29">
        <f t="shared" si="2"/>
        <v>0</v>
      </c>
      <c r="Q29">
        <f t="shared" si="3"/>
        <v>1</v>
      </c>
      <c r="R29">
        <f t="shared" si="4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0.98499999999999999</v>
      </c>
      <c r="F30">
        <v>0.01</v>
      </c>
      <c r="G30">
        <v>5.0000000000000001E-3</v>
      </c>
      <c r="H30">
        <v>0</v>
      </c>
      <c r="I30">
        <v>0</v>
      </c>
      <c r="J30">
        <v>0</v>
      </c>
      <c r="K30">
        <v>0</v>
      </c>
      <c r="L30">
        <v>0</v>
      </c>
      <c r="N30" s="1"/>
      <c r="O30" t="str">
        <f t="shared" si="1"/>
        <v>EEF</v>
      </c>
      <c r="P30">
        <f t="shared" si="2"/>
        <v>0</v>
      </c>
      <c r="Q30">
        <f t="shared" si="3"/>
        <v>0.98499999999999999</v>
      </c>
      <c r="R30">
        <f t="shared" si="4"/>
        <v>1.4999999999999999E-2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1"/>
        <v>PAL</v>
      </c>
      <c r="P31">
        <f t="shared" si="2"/>
        <v>0</v>
      </c>
      <c r="Q31">
        <f t="shared" si="3"/>
        <v>1</v>
      </c>
      <c r="R31">
        <f t="shared" si="4"/>
        <v>0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1"/>
        <v>AIC</v>
      </c>
      <c r="P32">
        <f t="shared" si="2"/>
        <v>0</v>
      </c>
      <c r="Q32">
        <f t="shared" si="3"/>
        <v>0</v>
      </c>
      <c r="R32">
        <f t="shared" si="4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0.9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0"/>
        <v>400</v>
      </c>
      <c r="O33" t="str">
        <f t="shared" si="1"/>
        <v>BIC</v>
      </c>
      <c r="P33">
        <f t="shared" si="2"/>
        <v>0</v>
      </c>
      <c r="Q33">
        <f t="shared" si="3"/>
        <v>0.9</v>
      </c>
      <c r="R33">
        <f t="shared" si="4"/>
        <v>0.1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1"/>
        <v>BICc</v>
      </c>
      <c r="P34">
        <f t="shared" si="2"/>
        <v>0</v>
      </c>
      <c r="Q34">
        <f t="shared" si="3"/>
        <v>1</v>
      </c>
      <c r="R34">
        <f t="shared" si="4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1"/>
        <v>EEF</v>
      </c>
      <c r="P35">
        <f t="shared" si="2"/>
        <v>0</v>
      </c>
      <c r="Q35">
        <f t="shared" si="3"/>
        <v>1</v>
      </c>
      <c r="R35">
        <f t="shared" si="4"/>
        <v>0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1"/>
        <v>PAL</v>
      </c>
      <c r="P36">
        <f t="shared" si="2"/>
        <v>0</v>
      </c>
      <c r="Q36">
        <f t="shared" si="3"/>
        <v>1</v>
      </c>
      <c r="R36">
        <f t="shared" si="4"/>
        <v>0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1"/>
        <v>AIC</v>
      </c>
      <c r="P37">
        <f t="shared" si="2"/>
        <v>0</v>
      </c>
      <c r="Q37">
        <f t="shared" si="3"/>
        <v>0</v>
      </c>
      <c r="R37">
        <f t="shared" si="4"/>
        <v>1</v>
      </c>
    </row>
    <row r="40" spans="1:18" x14ac:dyDescent="0.25">
      <c r="G40" t="s">
        <v>11</v>
      </c>
      <c r="H40" t="s">
        <v>14</v>
      </c>
      <c r="I40" t="s">
        <v>13</v>
      </c>
      <c r="J40" t="s">
        <v>12</v>
      </c>
      <c r="K40" t="s">
        <v>10</v>
      </c>
    </row>
    <row r="41" spans="1:18" x14ac:dyDescent="0.25">
      <c r="F41">
        <f>N3</f>
        <v>5</v>
      </c>
      <c r="G41">
        <f t="array" ref="G41:K41">TRANSPOSE(Q3:Q7)</f>
        <v>0</v>
      </c>
      <c r="H41">
        <v>0</v>
      </c>
      <c r="I41">
        <v>0</v>
      </c>
      <c r="J41">
        <v>0.22</v>
      </c>
      <c r="K41">
        <v>0</v>
      </c>
    </row>
    <row r="42" spans="1:18" x14ac:dyDescent="0.25">
      <c r="F42">
        <f>N8</f>
        <v>15</v>
      </c>
      <c r="G42">
        <f t="array" ref="G42:K42">TRANSPOSE(Q8:Q12)</f>
        <v>0</v>
      </c>
      <c r="H42">
        <v>0.4</v>
      </c>
      <c r="I42">
        <v>2.5000000000000001E-2</v>
      </c>
      <c r="J42">
        <v>0.53</v>
      </c>
      <c r="K42">
        <v>0</v>
      </c>
    </row>
    <row r="43" spans="1:18" x14ac:dyDescent="0.25">
      <c r="F43">
        <f>N13</f>
        <v>25</v>
      </c>
      <c r="G43">
        <f t="array" ref="G43:K43">TRANSPOSE(Q13:Q17)</f>
        <v>0.15</v>
      </c>
      <c r="H43">
        <v>0.875</v>
      </c>
      <c r="I43">
        <v>0.28000000000000003</v>
      </c>
      <c r="J43">
        <v>0.86</v>
      </c>
      <c r="K43">
        <v>0</v>
      </c>
    </row>
    <row r="44" spans="1:18" x14ac:dyDescent="0.25">
      <c r="F44">
        <f>N18</f>
        <v>50</v>
      </c>
      <c r="G44">
        <f t="array" ref="G44:K44">TRANSPOSE(Q18:Q22)</f>
        <v>0.53</v>
      </c>
      <c r="H44">
        <v>0.97499999999999998</v>
      </c>
      <c r="I44">
        <v>0.79</v>
      </c>
      <c r="J44">
        <v>0.95499999999999996</v>
      </c>
      <c r="K44">
        <v>0</v>
      </c>
    </row>
    <row r="45" spans="1:18" x14ac:dyDescent="0.25">
      <c r="F45">
        <f>N23</f>
        <v>100</v>
      </c>
      <c r="G45">
        <f t="array" ref="G45:K45">TRANSPOSE(Q23:Q27)</f>
        <v>0.745</v>
      </c>
      <c r="H45">
        <v>0.995</v>
      </c>
      <c r="I45">
        <v>0.95499999999999996</v>
      </c>
      <c r="J45">
        <v>0.995</v>
      </c>
      <c r="K45">
        <v>0</v>
      </c>
    </row>
    <row r="46" spans="1:18" x14ac:dyDescent="0.25">
      <c r="F46">
        <f>N28</f>
        <v>200</v>
      </c>
      <c r="G46">
        <f t="array" ref="G46:K46">TRANSPOSE(Q28:Q32)</f>
        <v>0.79500000000000004</v>
      </c>
      <c r="H46">
        <v>1</v>
      </c>
      <c r="I46">
        <v>0.98499999999999999</v>
      </c>
      <c r="J46">
        <v>1</v>
      </c>
      <c r="K46">
        <v>0</v>
      </c>
    </row>
    <row r="47" spans="1:18" x14ac:dyDescent="0.25">
      <c r="F47">
        <f>N33</f>
        <v>400</v>
      </c>
      <c r="G47">
        <f t="array" ref="G47:K47">TRANSPOSE(Q33:Q37)</f>
        <v>0.9</v>
      </c>
      <c r="H47">
        <v>1</v>
      </c>
      <c r="I47">
        <v>1</v>
      </c>
      <c r="J47">
        <v>1</v>
      </c>
      <c r="K47">
        <v>0</v>
      </c>
    </row>
  </sheetData>
  <mergeCells count="8">
    <mergeCell ref="N23:N27"/>
    <mergeCell ref="N28:N32"/>
    <mergeCell ref="N33:N37"/>
    <mergeCell ref="C1:L1"/>
    <mergeCell ref="N3:N7"/>
    <mergeCell ref="N8:N12"/>
    <mergeCell ref="N13:N17"/>
    <mergeCell ref="N18:N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E31" workbookViewId="0">
      <selection activeCell="E41" sqref="E41:J47"/>
    </sheetView>
  </sheetViews>
  <sheetFormatPr defaultRowHeight="15" x14ac:dyDescent="0.25"/>
  <cols>
    <col min="13" max="13" width="0.85546875" customWidth="1"/>
    <col min="14" max="14" width="11" bestFit="1" customWidth="1"/>
    <col min="15" max="15" width="6.710937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5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Samplesize</v>
      </c>
      <c r="O2" t="str">
        <f>B2</f>
        <v>Model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0.39</v>
      </c>
      <c r="H3">
        <v>0.34499999999999997</v>
      </c>
      <c r="I3">
        <v>0.17</v>
      </c>
      <c r="J3">
        <v>0.09</v>
      </c>
      <c r="K3">
        <v>5.0000000000000001E-3</v>
      </c>
      <c r="L3">
        <v>0</v>
      </c>
      <c r="N3" s="1">
        <f>A3</f>
        <v>5</v>
      </c>
      <c r="O3" t="str">
        <f t="shared" ref="O3:O37" si="0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0.46500000000000002</v>
      </c>
      <c r="H4">
        <v>0.35499999999999998</v>
      </c>
      <c r="I4">
        <v>0.14000000000000001</v>
      </c>
      <c r="J4">
        <v>0.04</v>
      </c>
      <c r="K4">
        <v>0</v>
      </c>
      <c r="L4">
        <v>0</v>
      </c>
      <c r="N4" s="1"/>
      <c r="O4" t="str">
        <f t="shared" si="0"/>
        <v>BICc</v>
      </c>
      <c r="P4">
        <f t="shared" ref="P4:P37" si="1">C4+D4</f>
        <v>0</v>
      </c>
      <c r="Q4">
        <f t="shared" ref="Q4:Q37" si="2">E4</f>
        <v>0</v>
      </c>
      <c r="R4">
        <f t="shared" ref="R4:R37" si="3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0.53500000000000003</v>
      </c>
      <c r="H5">
        <v>0.35499999999999998</v>
      </c>
      <c r="I5">
        <v>0.1</v>
      </c>
      <c r="J5">
        <v>0.01</v>
      </c>
      <c r="K5">
        <v>0</v>
      </c>
      <c r="L5">
        <v>0</v>
      </c>
      <c r="N5" s="1"/>
      <c r="O5" t="str">
        <f t="shared" si="0"/>
        <v>EEF</v>
      </c>
      <c r="P5">
        <f t="shared" si="1"/>
        <v>0</v>
      </c>
      <c r="Q5">
        <f t="shared" si="2"/>
        <v>0</v>
      </c>
      <c r="R5">
        <f t="shared" si="3"/>
        <v>1</v>
      </c>
    </row>
    <row r="6" spans="1:18" x14ac:dyDescent="0.25">
      <c r="A6">
        <v>5</v>
      </c>
      <c r="B6" t="s">
        <v>12</v>
      </c>
      <c r="C6">
        <v>0</v>
      </c>
      <c r="D6">
        <v>0.05</v>
      </c>
      <c r="E6">
        <v>0.25</v>
      </c>
      <c r="F6">
        <v>0.55000000000000004</v>
      </c>
      <c r="G6">
        <v>0.105</v>
      </c>
      <c r="H6">
        <v>1.4999999999999999E-2</v>
      </c>
      <c r="I6">
        <v>0.01</v>
      </c>
      <c r="J6">
        <v>1.4999999999999999E-2</v>
      </c>
      <c r="K6">
        <v>5.0000000000000001E-3</v>
      </c>
      <c r="L6">
        <v>0</v>
      </c>
      <c r="N6" s="1"/>
      <c r="O6" t="str">
        <f t="shared" si="0"/>
        <v>PAL</v>
      </c>
      <c r="P6">
        <f t="shared" si="1"/>
        <v>0.05</v>
      </c>
      <c r="Q6">
        <f t="shared" si="2"/>
        <v>0.25</v>
      </c>
      <c r="R6">
        <f t="shared" si="3"/>
        <v>0.70000000000000007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0.435</v>
      </c>
      <c r="H7">
        <v>0.34499999999999997</v>
      </c>
      <c r="I7">
        <v>0.16</v>
      </c>
      <c r="J7">
        <v>0.06</v>
      </c>
      <c r="K7">
        <v>0</v>
      </c>
      <c r="L7">
        <v>0</v>
      </c>
      <c r="N7" s="1"/>
      <c r="O7" t="str">
        <f t="shared" si="0"/>
        <v>AIC</v>
      </c>
      <c r="P7">
        <f t="shared" si="1"/>
        <v>0</v>
      </c>
      <c r="Q7">
        <f t="shared" si="2"/>
        <v>0</v>
      </c>
      <c r="R7">
        <f t="shared" si="3"/>
        <v>1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0</v>
      </c>
      <c r="F8">
        <v>0</v>
      </c>
      <c r="G8">
        <v>0.01</v>
      </c>
      <c r="H8">
        <v>0</v>
      </c>
      <c r="I8">
        <v>0</v>
      </c>
      <c r="J8">
        <v>0.02</v>
      </c>
      <c r="K8">
        <v>0.14499999999999999</v>
      </c>
      <c r="L8">
        <v>0.82499999999999996</v>
      </c>
      <c r="N8" s="1">
        <f t="shared" ref="N8:N33" si="4">A8</f>
        <v>15</v>
      </c>
      <c r="O8" t="str">
        <f t="shared" si="0"/>
        <v>BIC</v>
      </c>
      <c r="P8">
        <f t="shared" si="1"/>
        <v>0</v>
      </c>
      <c r="Q8">
        <f t="shared" si="2"/>
        <v>0</v>
      </c>
      <c r="R8">
        <f t="shared" si="3"/>
        <v>1</v>
      </c>
    </row>
    <row r="9" spans="1:18" x14ac:dyDescent="0.25">
      <c r="A9">
        <v>15</v>
      </c>
      <c r="B9" t="s">
        <v>14</v>
      </c>
      <c r="C9">
        <v>0.1</v>
      </c>
      <c r="D9">
        <v>0.19</v>
      </c>
      <c r="E9">
        <v>0.24</v>
      </c>
      <c r="F9">
        <v>7.4999999999999997E-2</v>
      </c>
      <c r="G9">
        <v>2.5000000000000001E-2</v>
      </c>
      <c r="H9">
        <v>0.04</v>
      </c>
      <c r="I9">
        <v>2.5000000000000001E-2</v>
      </c>
      <c r="J9">
        <v>1.4999999999999999E-2</v>
      </c>
      <c r="K9">
        <v>0.09</v>
      </c>
      <c r="L9">
        <v>0.2</v>
      </c>
      <c r="N9" s="1"/>
      <c r="O9" t="str">
        <f t="shared" si="0"/>
        <v>BICc</v>
      </c>
      <c r="P9">
        <f t="shared" si="1"/>
        <v>0.29000000000000004</v>
      </c>
      <c r="Q9">
        <f t="shared" si="2"/>
        <v>0.24</v>
      </c>
      <c r="R9">
        <f t="shared" si="3"/>
        <v>0.47000000000000003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0.01</v>
      </c>
      <c r="F10">
        <v>0</v>
      </c>
      <c r="G10">
        <v>5.0000000000000001E-3</v>
      </c>
      <c r="H10">
        <v>0</v>
      </c>
      <c r="I10">
        <v>0.01</v>
      </c>
      <c r="J10">
        <v>0.04</v>
      </c>
      <c r="K10">
        <v>0.155</v>
      </c>
      <c r="L10">
        <v>0.78</v>
      </c>
      <c r="N10" s="1"/>
      <c r="O10" t="str">
        <f t="shared" si="0"/>
        <v>EEF</v>
      </c>
      <c r="P10">
        <f t="shared" si="1"/>
        <v>0</v>
      </c>
      <c r="Q10">
        <f t="shared" si="2"/>
        <v>0.01</v>
      </c>
      <c r="R10">
        <f t="shared" si="3"/>
        <v>0.99</v>
      </c>
    </row>
    <row r="11" spans="1:18" x14ac:dyDescent="0.25">
      <c r="A11">
        <v>15</v>
      </c>
      <c r="B11" t="s">
        <v>12</v>
      </c>
      <c r="C11">
        <v>0.125</v>
      </c>
      <c r="D11">
        <v>0.18</v>
      </c>
      <c r="E11">
        <v>0.34</v>
      </c>
      <c r="F11">
        <v>0.12</v>
      </c>
      <c r="G11">
        <v>0.09</v>
      </c>
      <c r="H11">
        <v>0.05</v>
      </c>
      <c r="I11">
        <v>4.4999999999999998E-2</v>
      </c>
      <c r="J11">
        <v>0.02</v>
      </c>
      <c r="K11">
        <v>0.02</v>
      </c>
      <c r="L11">
        <v>0.01</v>
      </c>
      <c r="N11" s="1"/>
      <c r="O11" t="str">
        <f t="shared" si="0"/>
        <v>PAL</v>
      </c>
      <c r="P11">
        <f t="shared" si="1"/>
        <v>0.30499999999999999</v>
      </c>
      <c r="Q11">
        <f t="shared" si="2"/>
        <v>0.34</v>
      </c>
      <c r="R11">
        <f t="shared" si="3"/>
        <v>0.35500000000000004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5.0000000000000001E-3</v>
      </c>
      <c r="K12">
        <v>0.1</v>
      </c>
      <c r="L12">
        <v>0.89500000000000002</v>
      </c>
      <c r="N12" s="1"/>
      <c r="O12" t="str">
        <f t="shared" si="0"/>
        <v>AIC</v>
      </c>
      <c r="P12">
        <f t="shared" si="1"/>
        <v>0</v>
      </c>
      <c r="Q12">
        <f t="shared" si="2"/>
        <v>0</v>
      </c>
      <c r="R12">
        <f t="shared" si="3"/>
        <v>1</v>
      </c>
    </row>
    <row r="13" spans="1:18" x14ac:dyDescent="0.25">
      <c r="A13">
        <v>25</v>
      </c>
      <c r="B13" t="s">
        <v>11</v>
      </c>
      <c r="C13">
        <v>0</v>
      </c>
      <c r="D13">
        <v>0</v>
      </c>
      <c r="E13">
        <v>0.125</v>
      </c>
      <c r="F13">
        <v>8.5000000000000006E-2</v>
      </c>
      <c r="G13">
        <v>0.05</v>
      </c>
      <c r="H13">
        <v>6.5000000000000002E-2</v>
      </c>
      <c r="I13">
        <v>0.03</v>
      </c>
      <c r="J13">
        <v>5.5E-2</v>
      </c>
      <c r="K13">
        <v>5.5E-2</v>
      </c>
      <c r="L13">
        <v>0.53500000000000003</v>
      </c>
      <c r="N13" s="1">
        <f t="shared" si="4"/>
        <v>25</v>
      </c>
      <c r="O13" t="str">
        <f t="shared" si="0"/>
        <v>BIC</v>
      </c>
      <c r="P13">
        <f t="shared" si="1"/>
        <v>0</v>
      </c>
      <c r="Q13">
        <f t="shared" si="2"/>
        <v>0.125</v>
      </c>
      <c r="R13">
        <f t="shared" si="3"/>
        <v>0.875</v>
      </c>
    </row>
    <row r="14" spans="1:18" x14ac:dyDescent="0.25">
      <c r="A14">
        <v>25</v>
      </c>
      <c r="B14" t="s">
        <v>14</v>
      </c>
      <c r="C14">
        <v>0.02</v>
      </c>
      <c r="D14">
        <v>0.14000000000000001</v>
      </c>
      <c r="E14">
        <v>0.72499999999999998</v>
      </c>
      <c r="F14">
        <v>8.5000000000000006E-2</v>
      </c>
      <c r="G14">
        <v>2.5000000000000001E-2</v>
      </c>
      <c r="H14">
        <v>0</v>
      </c>
      <c r="I14">
        <v>0</v>
      </c>
      <c r="J14">
        <v>0</v>
      </c>
      <c r="K14">
        <v>0</v>
      </c>
      <c r="L14">
        <v>5.0000000000000001E-3</v>
      </c>
      <c r="N14" s="1"/>
      <c r="O14" t="str">
        <f t="shared" si="0"/>
        <v>BICc</v>
      </c>
      <c r="P14">
        <f t="shared" si="1"/>
        <v>0.16</v>
      </c>
      <c r="Q14">
        <f t="shared" si="2"/>
        <v>0.72499999999999998</v>
      </c>
      <c r="R14">
        <f t="shared" si="3"/>
        <v>0.11500000000000002</v>
      </c>
    </row>
    <row r="15" spans="1:18" x14ac:dyDescent="0.25">
      <c r="A15">
        <v>25</v>
      </c>
      <c r="B15" t="s">
        <v>13</v>
      </c>
      <c r="C15">
        <v>0</v>
      </c>
      <c r="D15">
        <v>0</v>
      </c>
      <c r="E15">
        <v>0.16</v>
      </c>
      <c r="F15">
        <v>7.4999999999999997E-2</v>
      </c>
      <c r="G15">
        <v>1.4999999999999999E-2</v>
      </c>
      <c r="H15">
        <v>4.4999999999999998E-2</v>
      </c>
      <c r="I15">
        <v>0.01</v>
      </c>
      <c r="J15">
        <v>0.03</v>
      </c>
      <c r="K15">
        <v>0.05</v>
      </c>
      <c r="L15">
        <v>0.61499999999999999</v>
      </c>
      <c r="N15" s="1"/>
      <c r="O15" t="str">
        <f t="shared" si="0"/>
        <v>EEF</v>
      </c>
      <c r="P15">
        <f t="shared" si="1"/>
        <v>0</v>
      </c>
      <c r="Q15">
        <f t="shared" si="2"/>
        <v>0.16</v>
      </c>
      <c r="R15">
        <f t="shared" si="3"/>
        <v>0.84000000000000008</v>
      </c>
    </row>
    <row r="16" spans="1:18" x14ac:dyDescent="0.25">
      <c r="A16">
        <v>25</v>
      </c>
      <c r="B16" t="s">
        <v>12</v>
      </c>
      <c r="C16">
        <v>5.0000000000000001E-3</v>
      </c>
      <c r="D16">
        <v>4.4999999999999998E-2</v>
      </c>
      <c r="E16">
        <v>0.76</v>
      </c>
      <c r="F16">
        <v>0.14000000000000001</v>
      </c>
      <c r="G16">
        <v>0.04</v>
      </c>
      <c r="H16">
        <v>0.01</v>
      </c>
      <c r="I16">
        <v>0</v>
      </c>
      <c r="J16">
        <v>0</v>
      </c>
      <c r="K16">
        <v>0</v>
      </c>
      <c r="L16">
        <v>0</v>
      </c>
      <c r="N16" s="1"/>
      <c r="O16" t="str">
        <f t="shared" si="0"/>
        <v>PAL</v>
      </c>
      <c r="P16">
        <f t="shared" si="1"/>
        <v>4.9999999999999996E-2</v>
      </c>
      <c r="Q16">
        <f t="shared" si="2"/>
        <v>0.76</v>
      </c>
      <c r="R16">
        <f t="shared" si="3"/>
        <v>0.19000000000000003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5.0000000000000001E-3</v>
      </c>
      <c r="L17">
        <v>0.995</v>
      </c>
      <c r="N17" s="1"/>
      <c r="O17" t="str">
        <f t="shared" si="0"/>
        <v>AIC</v>
      </c>
      <c r="P17">
        <f t="shared" si="1"/>
        <v>0</v>
      </c>
      <c r="Q17">
        <f t="shared" si="2"/>
        <v>0</v>
      </c>
      <c r="R17">
        <f t="shared" si="3"/>
        <v>1</v>
      </c>
    </row>
    <row r="18" spans="1:18" x14ac:dyDescent="0.25">
      <c r="A18">
        <v>50</v>
      </c>
      <c r="B18" t="s">
        <v>11</v>
      </c>
      <c r="C18">
        <v>0</v>
      </c>
      <c r="D18">
        <v>0</v>
      </c>
      <c r="E18">
        <v>0.51</v>
      </c>
      <c r="F18">
        <v>0.27</v>
      </c>
      <c r="G18">
        <v>0.125</v>
      </c>
      <c r="H18">
        <v>0.03</v>
      </c>
      <c r="I18">
        <v>1.4999999999999999E-2</v>
      </c>
      <c r="J18">
        <v>5.0000000000000001E-3</v>
      </c>
      <c r="K18">
        <v>0.01</v>
      </c>
      <c r="L18">
        <v>3.5000000000000003E-2</v>
      </c>
      <c r="N18" s="1">
        <f t="shared" si="4"/>
        <v>50</v>
      </c>
      <c r="O18" t="str">
        <f t="shared" si="0"/>
        <v>BIC</v>
      </c>
      <c r="P18">
        <f t="shared" si="1"/>
        <v>0</v>
      </c>
      <c r="Q18">
        <f t="shared" si="2"/>
        <v>0.51</v>
      </c>
      <c r="R18">
        <f t="shared" si="3"/>
        <v>0.4900000000000001</v>
      </c>
    </row>
    <row r="19" spans="1:18" x14ac:dyDescent="0.25">
      <c r="A19">
        <v>50</v>
      </c>
      <c r="B19" t="s">
        <v>14</v>
      </c>
      <c r="C19">
        <v>0</v>
      </c>
      <c r="D19">
        <v>1.4999999999999999E-2</v>
      </c>
      <c r="E19">
        <v>0.97</v>
      </c>
      <c r="F19">
        <v>1.4999999999999999E-2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0"/>
        <v>BICc</v>
      </c>
      <c r="P19">
        <f t="shared" si="1"/>
        <v>1.4999999999999999E-2</v>
      </c>
      <c r="Q19">
        <f t="shared" si="2"/>
        <v>0.97</v>
      </c>
      <c r="R19">
        <f t="shared" si="3"/>
        <v>1.4999999999999999E-2</v>
      </c>
    </row>
    <row r="20" spans="1:18" x14ac:dyDescent="0.25">
      <c r="A20">
        <v>50</v>
      </c>
      <c r="B20" t="s">
        <v>13</v>
      </c>
      <c r="C20">
        <v>0</v>
      </c>
      <c r="D20">
        <v>0</v>
      </c>
      <c r="E20">
        <v>0.67500000000000004</v>
      </c>
      <c r="F20">
        <v>0.14499999999999999</v>
      </c>
      <c r="G20">
        <v>8.5000000000000006E-2</v>
      </c>
      <c r="H20">
        <v>0.01</v>
      </c>
      <c r="I20">
        <v>0.02</v>
      </c>
      <c r="J20">
        <v>0.01</v>
      </c>
      <c r="K20">
        <v>1.4999999999999999E-2</v>
      </c>
      <c r="L20">
        <v>0.04</v>
      </c>
      <c r="N20" s="1"/>
      <c r="O20" t="str">
        <f t="shared" si="0"/>
        <v>EEF</v>
      </c>
      <c r="P20">
        <f t="shared" si="1"/>
        <v>0</v>
      </c>
      <c r="Q20">
        <f t="shared" si="2"/>
        <v>0.67500000000000004</v>
      </c>
      <c r="R20">
        <f t="shared" si="3"/>
        <v>0.32500000000000001</v>
      </c>
    </row>
    <row r="21" spans="1:18" x14ac:dyDescent="0.25">
      <c r="A21">
        <v>50</v>
      </c>
      <c r="B21" t="s">
        <v>12</v>
      </c>
      <c r="C21">
        <v>0</v>
      </c>
      <c r="D21">
        <v>5.0000000000000001E-3</v>
      </c>
      <c r="E21">
        <v>0.94</v>
      </c>
      <c r="F21">
        <v>3.5000000000000003E-2</v>
      </c>
      <c r="G21">
        <v>0.02</v>
      </c>
      <c r="H21">
        <v>0</v>
      </c>
      <c r="I21">
        <v>0</v>
      </c>
      <c r="J21">
        <v>0</v>
      </c>
      <c r="K21">
        <v>0</v>
      </c>
      <c r="L21">
        <v>0</v>
      </c>
      <c r="N21" s="1"/>
      <c r="O21" t="str">
        <f t="shared" si="0"/>
        <v>PAL</v>
      </c>
      <c r="P21">
        <f t="shared" si="1"/>
        <v>5.0000000000000001E-3</v>
      </c>
      <c r="Q21">
        <f t="shared" si="2"/>
        <v>0.94</v>
      </c>
      <c r="R21">
        <f t="shared" si="3"/>
        <v>5.5000000000000007E-2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"/>
      <c r="O22" t="str">
        <f t="shared" si="0"/>
        <v>AIC</v>
      </c>
      <c r="P22">
        <f t="shared" si="1"/>
        <v>0</v>
      </c>
      <c r="Q22">
        <f t="shared" si="2"/>
        <v>0</v>
      </c>
      <c r="R22">
        <f t="shared" si="3"/>
        <v>1</v>
      </c>
    </row>
    <row r="23" spans="1:18" x14ac:dyDescent="0.25">
      <c r="A23">
        <v>100</v>
      </c>
      <c r="B23" t="s">
        <v>11</v>
      </c>
      <c r="C23">
        <v>0</v>
      </c>
      <c r="D23">
        <v>0</v>
      </c>
      <c r="E23">
        <v>0.745</v>
      </c>
      <c r="F23">
        <v>0.2</v>
      </c>
      <c r="G23">
        <v>4.4999999999999998E-2</v>
      </c>
      <c r="H23">
        <v>0.01</v>
      </c>
      <c r="I23">
        <v>0</v>
      </c>
      <c r="J23">
        <v>0</v>
      </c>
      <c r="K23">
        <v>0</v>
      </c>
      <c r="L23">
        <v>0</v>
      </c>
      <c r="N23" s="1">
        <f t="shared" si="4"/>
        <v>100</v>
      </c>
      <c r="O23" t="str">
        <f t="shared" si="0"/>
        <v>BIC</v>
      </c>
      <c r="P23">
        <f t="shared" si="1"/>
        <v>0</v>
      </c>
      <c r="Q23">
        <f t="shared" si="2"/>
        <v>0.745</v>
      </c>
      <c r="R23">
        <f t="shared" si="3"/>
        <v>0.255</v>
      </c>
    </row>
    <row r="24" spans="1:18" x14ac:dyDescent="0.25">
      <c r="A24">
        <v>100</v>
      </c>
      <c r="B24" t="s">
        <v>14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0"/>
        <v>BICc</v>
      </c>
      <c r="P24">
        <f t="shared" si="1"/>
        <v>0</v>
      </c>
      <c r="Q24">
        <f t="shared" si="2"/>
        <v>1</v>
      </c>
      <c r="R24">
        <f t="shared" si="3"/>
        <v>0</v>
      </c>
    </row>
    <row r="25" spans="1:18" x14ac:dyDescent="0.25">
      <c r="A25">
        <v>100</v>
      </c>
      <c r="B25" t="s">
        <v>13</v>
      </c>
      <c r="C25">
        <v>0</v>
      </c>
      <c r="D25">
        <v>0</v>
      </c>
      <c r="E25">
        <v>0.89500000000000002</v>
      </c>
      <c r="F25">
        <v>9.5000000000000001E-2</v>
      </c>
      <c r="G25">
        <v>5.0000000000000001E-3</v>
      </c>
      <c r="H25">
        <v>5.0000000000000001E-3</v>
      </c>
      <c r="I25">
        <v>0</v>
      </c>
      <c r="J25">
        <v>0</v>
      </c>
      <c r="K25">
        <v>0</v>
      </c>
      <c r="L25">
        <v>0</v>
      </c>
      <c r="N25" s="1"/>
      <c r="O25" t="str">
        <f t="shared" si="0"/>
        <v>EEF</v>
      </c>
      <c r="P25">
        <f t="shared" si="1"/>
        <v>0</v>
      </c>
      <c r="Q25">
        <f t="shared" si="2"/>
        <v>0.89500000000000002</v>
      </c>
      <c r="R25">
        <f t="shared" si="3"/>
        <v>0.10500000000000001</v>
      </c>
    </row>
    <row r="26" spans="1:18" x14ac:dyDescent="0.25">
      <c r="A26">
        <v>100</v>
      </c>
      <c r="B26" t="s">
        <v>12</v>
      </c>
      <c r="C26">
        <v>0</v>
      </c>
      <c r="D26">
        <v>0</v>
      </c>
      <c r="E26">
        <v>0.99</v>
      </c>
      <c r="F26">
        <v>5.0000000000000001E-3</v>
      </c>
      <c r="G26">
        <v>5.0000000000000001E-3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0"/>
        <v>PAL</v>
      </c>
      <c r="P26">
        <f t="shared" si="1"/>
        <v>0</v>
      </c>
      <c r="Q26">
        <f t="shared" si="2"/>
        <v>0.99</v>
      </c>
      <c r="R26">
        <f t="shared" si="3"/>
        <v>0.01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0"/>
        <v>AIC</v>
      </c>
      <c r="P27">
        <f t="shared" si="1"/>
        <v>0</v>
      </c>
      <c r="Q27">
        <f t="shared" si="2"/>
        <v>0</v>
      </c>
      <c r="R27">
        <f t="shared" si="3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0.79</v>
      </c>
      <c r="F28">
        <v>0.16500000000000001</v>
      </c>
      <c r="G28">
        <v>0.04</v>
      </c>
      <c r="H28">
        <v>0</v>
      </c>
      <c r="I28">
        <v>0</v>
      </c>
      <c r="J28">
        <v>5.0000000000000001E-3</v>
      </c>
      <c r="K28">
        <v>0</v>
      </c>
      <c r="L28">
        <v>0</v>
      </c>
      <c r="N28" s="1">
        <f t="shared" si="4"/>
        <v>200</v>
      </c>
      <c r="O28" t="str">
        <f t="shared" si="0"/>
        <v>BIC</v>
      </c>
      <c r="P28">
        <f t="shared" si="1"/>
        <v>0</v>
      </c>
      <c r="Q28">
        <f t="shared" si="2"/>
        <v>0.79</v>
      </c>
      <c r="R28">
        <f t="shared" si="3"/>
        <v>0.21000000000000002</v>
      </c>
    </row>
    <row r="29" spans="1:18" x14ac:dyDescent="0.25">
      <c r="A29">
        <v>200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0"/>
        <v>BICc</v>
      </c>
      <c r="P29">
        <f t="shared" si="1"/>
        <v>0</v>
      </c>
      <c r="Q29">
        <f t="shared" si="2"/>
        <v>1</v>
      </c>
      <c r="R29">
        <f t="shared" si="3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0.95</v>
      </c>
      <c r="F30">
        <v>0.05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s="1"/>
      <c r="O30" t="str">
        <f t="shared" si="0"/>
        <v>EEF</v>
      </c>
      <c r="P30">
        <f t="shared" si="1"/>
        <v>0</v>
      </c>
      <c r="Q30">
        <f t="shared" si="2"/>
        <v>0.95</v>
      </c>
      <c r="R30">
        <f t="shared" si="3"/>
        <v>0.05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0"/>
        <v>PAL</v>
      </c>
      <c r="P31">
        <f t="shared" si="1"/>
        <v>0</v>
      </c>
      <c r="Q31">
        <f t="shared" si="2"/>
        <v>1</v>
      </c>
      <c r="R31">
        <f t="shared" si="3"/>
        <v>0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0"/>
        <v>AIC</v>
      </c>
      <c r="P32">
        <f t="shared" si="1"/>
        <v>0</v>
      </c>
      <c r="Q32">
        <f t="shared" si="2"/>
        <v>0</v>
      </c>
      <c r="R32">
        <f t="shared" si="3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0.88</v>
      </c>
      <c r="F33">
        <v>0.11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4"/>
        <v>400</v>
      </c>
      <c r="O33" t="str">
        <f t="shared" si="0"/>
        <v>BIC</v>
      </c>
      <c r="P33">
        <f t="shared" si="1"/>
        <v>0</v>
      </c>
      <c r="Q33">
        <f t="shared" si="2"/>
        <v>0.88</v>
      </c>
      <c r="R33">
        <f t="shared" si="3"/>
        <v>0.12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0"/>
        <v>BICc</v>
      </c>
      <c r="P34">
        <f t="shared" si="1"/>
        <v>0</v>
      </c>
      <c r="Q34">
        <f t="shared" si="2"/>
        <v>1</v>
      </c>
      <c r="R34">
        <f t="shared" si="3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0.99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0"/>
        <v>EEF</v>
      </c>
      <c r="P35">
        <f t="shared" si="1"/>
        <v>0</v>
      </c>
      <c r="Q35">
        <f t="shared" si="2"/>
        <v>0.99</v>
      </c>
      <c r="R35">
        <f t="shared" si="3"/>
        <v>0.01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0"/>
        <v>PAL</v>
      </c>
      <c r="P36">
        <f t="shared" si="1"/>
        <v>0</v>
      </c>
      <c r="Q36">
        <f t="shared" si="2"/>
        <v>1</v>
      </c>
      <c r="R36">
        <f t="shared" si="3"/>
        <v>0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0"/>
        <v>AIC</v>
      </c>
      <c r="P37">
        <f t="shared" si="1"/>
        <v>0</v>
      </c>
      <c r="Q37">
        <f t="shared" si="2"/>
        <v>0</v>
      </c>
      <c r="R37">
        <f t="shared" si="3"/>
        <v>1</v>
      </c>
    </row>
    <row r="40" spans="1:18" x14ac:dyDescent="0.25">
      <c r="F40" t="s">
        <v>11</v>
      </c>
      <c r="G40" t="s">
        <v>14</v>
      </c>
      <c r="H40" t="s">
        <v>13</v>
      </c>
      <c r="I40" t="s">
        <v>12</v>
      </c>
      <c r="J40" t="s">
        <v>10</v>
      </c>
    </row>
    <row r="41" spans="1:18" x14ac:dyDescent="0.25">
      <c r="E41">
        <f>N3</f>
        <v>5</v>
      </c>
      <c r="F41">
        <f t="array" ref="F41:J41">TRANSPOSE(Q3:Q7)</f>
        <v>0</v>
      </c>
      <c r="G41">
        <v>0</v>
      </c>
      <c r="H41">
        <v>0</v>
      </c>
      <c r="I41">
        <v>0.25</v>
      </c>
      <c r="J41">
        <v>0</v>
      </c>
    </row>
    <row r="42" spans="1:18" x14ac:dyDescent="0.25">
      <c r="E42">
        <f>N8</f>
        <v>15</v>
      </c>
      <c r="F42">
        <f t="array" ref="F42:J42">TRANSPOSE(Q8:Q12)</f>
        <v>0</v>
      </c>
      <c r="G42">
        <v>0.24</v>
      </c>
      <c r="H42">
        <v>0.01</v>
      </c>
      <c r="I42">
        <v>0.34</v>
      </c>
      <c r="J42">
        <v>0</v>
      </c>
    </row>
    <row r="43" spans="1:18" x14ac:dyDescent="0.25">
      <c r="E43">
        <f>N13</f>
        <v>25</v>
      </c>
      <c r="F43">
        <f t="array" ref="F43:J43">TRANSPOSE(Q13:Q17)</f>
        <v>0.125</v>
      </c>
      <c r="G43">
        <v>0.72499999999999998</v>
      </c>
      <c r="H43">
        <v>0.16</v>
      </c>
      <c r="I43">
        <v>0.76</v>
      </c>
      <c r="J43">
        <v>0</v>
      </c>
    </row>
    <row r="44" spans="1:18" x14ac:dyDescent="0.25">
      <c r="E44">
        <f>N18</f>
        <v>50</v>
      </c>
      <c r="F44">
        <f t="array" ref="F44:J44">TRANSPOSE(Q18:Q22)</f>
        <v>0.51</v>
      </c>
      <c r="G44">
        <v>0.97</v>
      </c>
      <c r="H44">
        <v>0.67500000000000004</v>
      </c>
      <c r="I44">
        <v>0.94</v>
      </c>
      <c r="J44">
        <v>0</v>
      </c>
    </row>
    <row r="45" spans="1:18" x14ac:dyDescent="0.25">
      <c r="E45">
        <f>N23</f>
        <v>100</v>
      </c>
      <c r="F45">
        <f t="array" ref="F45:J45">TRANSPOSE(Q23:Q27)</f>
        <v>0.745</v>
      </c>
      <c r="G45">
        <v>1</v>
      </c>
      <c r="H45">
        <v>0.89500000000000002</v>
      </c>
      <c r="I45">
        <v>0.99</v>
      </c>
      <c r="J45">
        <v>0</v>
      </c>
    </row>
    <row r="46" spans="1:18" x14ac:dyDescent="0.25">
      <c r="E46">
        <f>N28</f>
        <v>200</v>
      </c>
      <c r="F46">
        <f t="array" ref="F46:J46">TRANSPOSE(Q28:Q32)</f>
        <v>0.79</v>
      </c>
      <c r="G46">
        <v>1</v>
      </c>
      <c r="H46">
        <v>0.95</v>
      </c>
      <c r="I46">
        <v>1</v>
      </c>
      <c r="J46">
        <v>0</v>
      </c>
    </row>
    <row r="47" spans="1:18" x14ac:dyDescent="0.25">
      <c r="E47">
        <f>N33</f>
        <v>400</v>
      </c>
      <c r="F47">
        <f t="array" ref="F47:J47">TRANSPOSE(Q33:Q37)</f>
        <v>0.88</v>
      </c>
      <c r="G47">
        <v>1</v>
      </c>
      <c r="H47">
        <v>0.99</v>
      </c>
      <c r="I47">
        <v>1</v>
      </c>
      <c r="J47">
        <v>0</v>
      </c>
    </row>
  </sheetData>
  <mergeCells count="8">
    <mergeCell ref="N28:N32"/>
    <mergeCell ref="N33:N37"/>
    <mergeCell ref="C1:L1"/>
    <mergeCell ref="N3:N7"/>
    <mergeCell ref="N8:N12"/>
    <mergeCell ref="N13:N17"/>
    <mergeCell ref="N18:N22"/>
    <mergeCell ref="N23:N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E36" workbookViewId="0">
      <selection activeCell="N56" sqref="N56"/>
    </sheetView>
  </sheetViews>
  <sheetFormatPr defaultRowHeight="15" x14ac:dyDescent="0.25"/>
  <cols>
    <col min="13" max="13" width="1.140625" customWidth="1"/>
    <col min="14" max="14" width="11.140625" bestFit="1" customWidth="1"/>
    <col min="15" max="15" width="6.710937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6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SampleSize</v>
      </c>
      <c r="O2" t="str">
        <f>B2</f>
        <v>Model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0.42</v>
      </c>
      <c r="H3">
        <v>0.28999999999999998</v>
      </c>
      <c r="I3">
        <v>0.215</v>
      </c>
      <c r="J3">
        <v>0.06</v>
      </c>
      <c r="K3">
        <v>1.4999999999999999E-2</v>
      </c>
      <c r="L3">
        <v>0</v>
      </c>
      <c r="N3" s="1">
        <f t="shared" ref="N3:N33" si="0">A3</f>
        <v>5</v>
      </c>
      <c r="O3" t="str">
        <f t="shared" ref="O3:O37" si="1">B3</f>
        <v>BIC</v>
      </c>
      <c r="P3">
        <f>C3+D3</f>
        <v>0</v>
      </c>
      <c r="Q3">
        <f>E3</f>
        <v>0</v>
      </c>
      <c r="R3">
        <f>SUM(F3:L3)</f>
        <v>0.99999999999999989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0.495</v>
      </c>
      <c r="H4">
        <v>0.31</v>
      </c>
      <c r="I4">
        <v>0.16</v>
      </c>
      <c r="J4">
        <v>0.03</v>
      </c>
      <c r="K4">
        <v>5.0000000000000001E-3</v>
      </c>
      <c r="L4">
        <v>0</v>
      </c>
      <c r="N4" s="1"/>
      <c r="O4" t="str">
        <f t="shared" si="1"/>
        <v>BICc</v>
      </c>
      <c r="P4">
        <f t="shared" ref="P4:P37" si="2">C4+D4</f>
        <v>0</v>
      </c>
      <c r="Q4">
        <f t="shared" ref="Q4:Q37" si="3">E4</f>
        <v>0</v>
      </c>
      <c r="R4">
        <f t="shared" ref="R4:R37" si="4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0.57999999999999996</v>
      </c>
      <c r="H5">
        <v>0.30499999999999999</v>
      </c>
      <c r="I5">
        <v>0.11</v>
      </c>
      <c r="J5">
        <v>5.0000000000000001E-3</v>
      </c>
      <c r="K5">
        <v>0</v>
      </c>
      <c r="L5">
        <v>0</v>
      </c>
      <c r="N5" s="1"/>
      <c r="O5" t="str">
        <f t="shared" si="1"/>
        <v>EEF</v>
      </c>
      <c r="P5">
        <f t="shared" si="2"/>
        <v>0</v>
      </c>
      <c r="Q5">
        <f t="shared" si="3"/>
        <v>0</v>
      </c>
      <c r="R5">
        <f t="shared" si="4"/>
        <v>1</v>
      </c>
    </row>
    <row r="6" spans="1:18" x14ac:dyDescent="0.25">
      <c r="A6">
        <v>5</v>
      </c>
      <c r="B6" t="s">
        <v>12</v>
      </c>
      <c r="C6">
        <v>2.5000000000000001E-2</v>
      </c>
      <c r="D6">
        <v>0.03</v>
      </c>
      <c r="E6">
        <v>0.155</v>
      </c>
      <c r="F6">
        <v>0.63500000000000001</v>
      </c>
      <c r="G6">
        <v>6.5000000000000002E-2</v>
      </c>
      <c r="H6">
        <v>0.02</v>
      </c>
      <c r="I6">
        <v>1.4999999999999999E-2</v>
      </c>
      <c r="J6">
        <v>0.01</v>
      </c>
      <c r="K6">
        <v>1.4999999999999999E-2</v>
      </c>
      <c r="L6">
        <v>0.03</v>
      </c>
      <c r="N6" s="1"/>
      <c r="O6" t="str">
        <f t="shared" si="1"/>
        <v>PAL</v>
      </c>
      <c r="P6">
        <f t="shared" si="2"/>
        <v>5.5E-2</v>
      </c>
      <c r="Q6">
        <f t="shared" si="3"/>
        <v>0.155</v>
      </c>
      <c r="R6">
        <f t="shared" si="4"/>
        <v>0.79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0.45</v>
      </c>
      <c r="H7">
        <v>0.29499999999999998</v>
      </c>
      <c r="I7">
        <v>0.19</v>
      </c>
      <c r="J7">
        <v>5.5E-2</v>
      </c>
      <c r="K7">
        <v>0.01</v>
      </c>
      <c r="L7">
        <v>0</v>
      </c>
      <c r="N7" s="1"/>
      <c r="O7" t="str">
        <f t="shared" si="1"/>
        <v>AIC</v>
      </c>
      <c r="P7">
        <f t="shared" si="2"/>
        <v>0</v>
      </c>
      <c r="Q7">
        <f t="shared" si="3"/>
        <v>0</v>
      </c>
      <c r="R7">
        <f t="shared" si="4"/>
        <v>1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1.4999999999999999E-2</v>
      </c>
      <c r="K8">
        <v>0.155</v>
      </c>
      <c r="L8">
        <v>0.83</v>
      </c>
      <c r="N8" s="1">
        <f t="shared" si="0"/>
        <v>15</v>
      </c>
      <c r="O8" t="str">
        <f t="shared" si="1"/>
        <v>BIC</v>
      </c>
      <c r="P8">
        <f t="shared" si="2"/>
        <v>0</v>
      </c>
      <c r="Q8">
        <f t="shared" si="3"/>
        <v>0</v>
      </c>
      <c r="R8">
        <f t="shared" si="4"/>
        <v>1</v>
      </c>
    </row>
    <row r="9" spans="1:18" x14ac:dyDescent="0.25">
      <c r="A9">
        <v>15</v>
      </c>
      <c r="B9" t="s">
        <v>14</v>
      </c>
      <c r="C9">
        <v>0.30499999999999999</v>
      </c>
      <c r="D9">
        <v>0.21</v>
      </c>
      <c r="E9">
        <v>0.115</v>
      </c>
      <c r="F9">
        <v>0.03</v>
      </c>
      <c r="G9">
        <v>2.5000000000000001E-2</v>
      </c>
      <c r="H9">
        <v>0.01</v>
      </c>
      <c r="I9">
        <v>0.02</v>
      </c>
      <c r="J9">
        <v>0.02</v>
      </c>
      <c r="K9">
        <v>7.0000000000000007E-2</v>
      </c>
      <c r="L9">
        <v>0.19500000000000001</v>
      </c>
      <c r="N9" s="1"/>
      <c r="O9" t="str">
        <f t="shared" si="1"/>
        <v>BICc</v>
      </c>
      <c r="P9">
        <f t="shared" si="2"/>
        <v>0.51500000000000001</v>
      </c>
      <c r="Q9">
        <f t="shared" si="3"/>
        <v>0.115</v>
      </c>
      <c r="R9">
        <f t="shared" si="4"/>
        <v>0.37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5.0000000000000001E-3</v>
      </c>
      <c r="H10">
        <v>0</v>
      </c>
      <c r="I10">
        <v>0</v>
      </c>
      <c r="J10">
        <v>1.4999999999999999E-2</v>
      </c>
      <c r="K10">
        <v>0.16</v>
      </c>
      <c r="L10">
        <v>0.82</v>
      </c>
      <c r="N10" s="1"/>
      <c r="O10" t="str">
        <f t="shared" si="1"/>
        <v>EEF</v>
      </c>
      <c r="P10">
        <f t="shared" si="2"/>
        <v>0</v>
      </c>
      <c r="Q10">
        <f t="shared" si="3"/>
        <v>0</v>
      </c>
      <c r="R10">
        <f t="shared" si="4"/>
        <v>1</v>
      </c>
    </row>
    <row r="11" spans="1:18" x14ac:dyDescent="0.25">
      <c r="A11">
        <v>15</v>
      </c>
      <c r="B11" t="s">
        <v>12</v>
      </c>
      <c r="C11">
        <v>0.33500000000000002</v>
      </c>
      <c r="D11">
        <v>0.14499999999999999</v>
      </c>
      <c r="E11">
        <v>0.20499999999999999</v>
      </c>
      <c r="F11">
        <v>0.105</v>
      </c>
      <c r="G11">
        <v>7.4999999999999997E-2</v>
      </c>
      <c r="H11">
        <v>6.5000000000000002E-2</v>
      </c>
      <c r="I11">
        <v>1.4999999999999999E-2</v>
      </c>
      <c r="J11">
        <v>0.01</v>
      </c>
      <c r="K11">
        <v>0.03</v>
      </c>
      <c r="L11">
        <v>1.4999999999999999E-2</v>
      </c>
      <c r="N11" s="1"/>
      <c r="O11" t="str">
        <f t="shared" si="1"/>
        <v>PAL</v>
      </c>
      <c r="P11">
        <f t="shared" si="2"/>
        <v>0.48</v>
      </c>
      <c r="Q11">
        <f t="shared" si="3"/>
        <v>0.20499999999999999</v>
      </c>
      <c r="R11">
        <f t="shared" si="4"/>
        <v>0.31500000000000006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5.0000000000000001E-3</v>
      </c>
      <c r="K12">
        <v>9.5000000000000001E-2</v>
      </c>
      <c r="L12">
        <v>0.9</v>
      </c>
      <c r="N12" s="1"/>
      <c r="O12" t="str">
        <f t="shared" si="1"/>
        <v>AIC</v>
      </c>
      <c r="P12">
        <f t="shared" si="2"/>
        <v>0</v>
      </c>
      <c r="Q12">
        <f t="shared" si="3"/>
        <v>0</v>
      </c>
      <c r="R12">
        <f t="shared" si="4"/>
        <v>1</v>
      </c>
    </row>
    <row r="13" spans="1:18" x14ac:dyDescent="0.25">
      <c r="A13">
        <v>25</v>
      </c>
      <c r="B13" t="s">
        <v>11</v>
      </c>
      <c r="C13">
        <v>0</v>
      </c>
      <c r="D13">
        <v>5.0000000000000001E-3</v>
      </c>
      <c r="E13">
        <v>0.115</v>
      </c>
      <c r="F13">
        <v>0.08</v>
      </c>
      <c r="G13">
        <v>4.4999999999999998E-2</v>
      </c>
      <c r="H13">
        <v>6.5000000000000002E-2</v>
      </c>
      <c r="I13">
        <v>0.02</v>
      </c>
      <c r="J13">
        <v>4.4999999999999998E-2</v>
      </c>
      <c r="K13">
        <v>0.06</v>
      </c>
      <c r="L13">
        <v>0.56499999999999995</v>
      </c>
      <c r="N13" s="1">
        <f t="shared" si="0"/>
        <v>25</v>
      </c>
      <c r="O13" t="str">
        <f t="shared" si="1"/>
        <v>BIC</v>
      </c>
      <c r="P13">
        <f t="shared" si="2"/>
        <v>5.0000000000000001E-3</v>
      </c>
      <c r="Q13">
        <f t="shared" si="3"/>
        <v>0.115</v>
      </c>
      <c r="R13">
        <f t="shared" si="4"/>
        <v>0.87999999999999989</v>
      </c>
    </row>
    <row r="14" spans="1:18" x14ac:dyDescent="0.25">
      <c r="A14">
        <v>25</v>
      </c>
      <c r="B14" t="s">
        <v>14</v>
      </c>
      <c r="C14">
        <v>0.17</v>
      </c>
      <c r="D14">
        <v>0.3</v>
      </c>
      <c r="E14">
        <v>0.45</v>
      </c>
      <c r="F14">
        <v>5.5E-2</v>
      </c>
      <c r="G14">
        <v>0.02</v>
      </c>
      <c r="H14">
        <v>0</v>
      </c>
      <c r="I14">
        <v>0</v>
      </c>
      <c r="J14">
        <v>0</v>
      </c>
      <c r="K14">
        <v>0</v>
      </c>
      <c r="L14">
        <v>5.0000000000000001E-3</v>
      </c>
      <c r="N14" s="1"/>
      <c r="O14" t="str">
        <f t="shared" si="1"/>
        <v>BICc</v>
      </c>
      <c r="P14">
        <f t="shared" si="2"/>
        <v>0.47</v>
      </c>
      <c r="Q14">
        <f t="shared" si="3"/>
        <v>0.45</v>
      </c>
      <c r="R14">
        <f t="shared" si="4"/>
        <v>0.08</v>
      </c>
    </row>
    <row r="15" spans="1:18" x14ac:dyDescent="0.25">
      <c r="A15">
        <v>25</v>
      </c>
      <c r="B15" t="s">
        <v>13</v>
      </c>
      <c r="C15">
        <v>0</v>
      </c>
      <c r="D15">
        <v>0</v>
      </c>
      <c r="E15">
        <v>6.5000000000000002E-2</v>
      </c>
      <c r="F15">
        <v>0.04</v>
      </c>
      <c r="G15">
        <v>0.02</v>
      </c>
      <c r="H15">
        <v>3.5000000000000003E-2</v>
      </c>
      <c r="I15">
        <v>1.4999999999999999E-2</v>
      </c>
      <c r="J15">
        <v>3.5000000000000003E-2</v>
      </c>
      <c r="K15">
        <v>0.04</v>
      </c>
      <c r="L15">
        <v>0.75</v>
      </c>
      <c r="N15" s="1"/>
      <c r="O15" t="str">
        <f t="shared" si="1"/>
        <v>EEF</v>
      </c>
      <c r="P15">
        <f t="shared" si="2"/>
        <v>0</v>
      </c>
      <c r="Q15">
        <f t="shared" si="3"/>
        <v>6.5000000000000002E-2</v>
      </c>
      <c r="R15">
        <f t="shared" si="4"/>
        <v>0.93500000000000005</v>
      </c>
    </row>
    <row r="16" spans="1:18" x14ac:dyDescent="0.25">
      <c r="A16">
        <v>25</v>
      </c>
      <c r="B16" t="s">
        <v>12</v>
      </c>
      <c r="C16">
        <v>0.09</v>
      </c>
      <c r="D16">
        <v>0.16500000000000001</v>
      </c>
      <c r="E16">
        <v>0.53</v>
      </c>
      <c r="F16">
        <v>0.155</v>
      </c>
      <c r="G16">
        <v>0.05</v>
      </c>
      <c r="H16">
        <v>0.01</v>
      </c>
      <c r="I16">
        <v>0</v>
      </c>
      <c r="J16">
        <v>0</v>
      </c>
      <c r="K16">
        <v>0</v>
      </c>
      <c r="L16">
        <v>0</v>
      </c>
      <c r="N16" s="1"/>
      <c r="O16" t="str">
        <f t="shared" si="1"/>
        <v>PAL</v>
      </c>
      <c r="P16">
        <f t="shared" si="2"/>
        <v>0.255</v>
      </c>
      <c r="Q16">
        <f t="shared" si="3"/>
        <v>0.53</v>
      </c>
      <c r="R16">
        <f t="shared" si="4"/>
        <v>0.21500000000000002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N17" s="1"/>
      <c r="O17" t="str">
        <f t="shared" si="1"/>
        <v>AIC</v>
      </c>
      <c r="P17">
        <f t="shared" si="2"/>
        <v>0</v>
      </c>
      <c r="Q17">
        <f t="shared" si="3"/>
        <v>0</v>
      </c>
      <c r="R17">
        <f t="shared" si="4"/>
        <v>1</v>
      </c>
    </row>
    <row r="18" spans="1:18" x14ac:dyDescent="0.25">
      <c r="A18">
        <v>50</v>
      </c>
      <c r="B18" t="s">
        <v>11</v>
      </c>
      <c r="C18">
        <v>0</v>
      </c>
      <c r="D18">
        <v>1.4999999999999999E-2</v>
      </c>
      <c r="E18">
        <v>0.505</v>
      </c>
      <c r="F18">
        <v>0.25</v>
      </c>
      <c r="G18">
        <v>0.13</v>
      </c>
      <c r="H18">
        <v>2.5000000000000001E-2</v>
      </c>
      <c r="I18">
        <v>0.03</v>
      </c>
      <c r="J18">
        <v>1.4999999999999999E-2</v>
      </c>
      <c r="K18">
        <v>5.0000000000000001E-3</v>
      </c>
      <c r="L18">
        <v>2.5000000000000001E-2</v>
      </c>
      <c r="N18" s="1">
        <f t="shared" si="0"/>
        <v>50</v>
      </c>
      <c r="O18" t="str">
        <f t="shared" si="1"/>
        <v>BIC</v>
      </c>
      <c r="P18">
        <f t="shared" si="2"/>
        <v>1.4999999999999999E-2</v>
      </c>
      <c r="Q18">
        <f t="shared" si="3"/>
        <v>0.505</v>
      </c>
      <c r="R18">
        <f t="shared" si="4"/>
        <v>0.48000000000000009</v>
      </c>
    </row>
    <row r="19" spans="1:18" x14ac:dyDescent="0.25">
      <c r="A19">
        <v>50</v>
      </c>
      <c r="B19" t="s">
        <v>14</v>
      </c>
      <c r="C19">
        <v>0.01</v>
      </c>
      <c r="D19">
        <v>0.185</v>
      </c>
      <c r="E19">
        <v>0.79</v>
      </c>
      <c r="F19">
        <v>1.4999999999999999E-2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1"/>
        <v>BICc</v>
      </c>
      <c r="P19">
        <f t="shared" si="2"/>
        <v>0.19500000000000001</v>
      </c>
      <c r="Q19">
        <f t="shared" si="3"/>
        <v>0.79</v>
      </c>
      <c r="R19">
        <f t="shared" si="4"/>
        <v>1.4999999999999999E-2</v>
      </c>
    </row>
    <row r="20" spans="1:18" x14ac:dyDescent="0.25">
      <c r="A20">
        <v>50</v>
      </c>
      <c r="B20" t="s">
        <v>13</v>
      </c>
      <c r="C20">
        <v>0</v>
      </c>
      <c r="D20">
        <v>1.4999999999999999E-2</v>
      </c>
      <c r="E20">
        <v>0.46</v>
      </c>
      <c r="F20">
        <v>0.20499999999999999</v>
      </c>
      <c r="G20">
        <v>9.5000000000000001E-2</v>
      </c>
      <c r="H20">
        <v>0.01</v>
      </c>
      <c r="I20">
        <v>0.03</v>
      </c>
      <c r="J20">
        <v>1.4999999999999999E-2</v>
      </c>
      <c r="K20">
        <v>1.4999999999999999E-2</v>
      </c>
      <c r="L20">
        <v>0.155</v>
      </c>
      <c r="N20" s="1"/>
      <c r="O20" t="str">
        <f t="shared" si="1"/>
        <v>EEF</v>
      </c>
      <c r="P20">
        <f t="shared" si="2"/>
        <v>1.4999999999999999E-2</v>
      </c>
      <c r="Q20">
        <f t="shared" si="3"/>
        <v>0.46</v>
      </c>
      <c r="R20">
        <f t="shared" si="4"/>
        <v>0.52500000000000002</v>
      </c>
    </row>
    <row r="21" spans="1:18" x14ac:dyDescent="0.25">
      <c r="A21">
        <v>50</v>
      </c>
      <c r="B21" t="s">
        <v>12</v>
      </c>
      <c r="C21">
        <v>5.0000000000000001E-3</v>
      </c>
      <c r="D21">
        <v>4.4999999999999998E-2</v>
      </c>
      <c r="E21">
        <v>0.81</v>
      </c>
      <c r="F21">
        <v>0.12</v>
      </c>
      <c r="G21">
        <v>1.4999999999999999E-2</v>
      </c>
      <c r="H21">
        <v>5.0000000000000001E-3</v>
      </c>
      <c r="I21">
        <v>0</v>
      </c>
      <c r="J21">
        <v>0</v>
      </c>
      <c r="K21">
        <v>0</v>
      </c>
      <c r="L21">
        <v>0</v>
      </c>
      <c r="N21" s="1"/>
      <c r="O21" t="str">
        <f t="shared" si="1"/>
        <v>PAL</v>
      </c>
      <c r="P21">
        <f t="shared" si="2"/>
        <v>4.9999999999999996E-2</v>
      </c>
      <c r="Q21">
        <f t="shared" si="3"/>
        <v>0.81</v>
      </c>
      <c r="R21">
        <f t="shared" si="4"/>
        <v>0.14000000000000001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100</v>
      </c>
      <c r="B23" t="s">
        <v>11</v>
      </c>
      <c r="C23">
        <v>0</v>
      </c>
      <c r="D23">
        <v>0</v>
      </c>
      <c r="E23">
        <v>0.74</v>
      </c>
      <c r="F23">
        <v>0.19500000000000001</v>
      </c>
      <c r="G23">
        <v>4.4999999999999998E-2</v>
      </c>
      <c r="H23">
        <v>0.02</v>
      </c>
      <c r="I23">
        <v>0</v>
      </c>
      <c r="J23">
        <v>0</v>
      </c>
      <c r="K23">
        <v>0</v>
      </c>
      <c r="L23">
        <v>0</v>
      </c>
      <c r="N23" s="1">
        <f t="shared" si="0"/>
        <v>100</v>
      </c>
      <c r="O23" t="str">
        <f t="shared" si="1"/>
        <v>BIC</v>
      </c>
      <c r="P23">
        <f t="shared" si="2"/>
        <v>0</v>
      </c>
      <c r="Q23">
        <f t="shared" si="3"/>
        <v>0.74</v>
      </c>
      <c r="R23">
        <f t="shared" si="4"/>
        <v>0.26</v>
      </c>
    </row>
    <row r="24" spans="1:18" x14ac:dyDescent="0.25">
      <c r="A24">
        <v>100</v>
      </c>
      <c r="B24" t="s">
        <v>14</v>
      </c>
      <c r="C24">
        <v>0</v>
      </c>
      <c r="D24">
        <v>0.01</v>
      </c>
      <c r="E24">
        <v>0.99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1"/>
        <v>BICc</v>
      </c>
      <c r="P24">
        <f t="shared" si="2"/>
        <v>0.01</v>
      </c>
      <c r="Q24">
        <f t="shared" si="3"/>
        <v>0.99</v>
      </c>
      <c r="R24">
        <f t="shared" si="4"/>
        <v>0</v>
      </c>
    </row>
    <row r="25" spans="1:18" x14ac:dyDescent="0.25">
      <c r="A25">
        <v>100</v>
      </c>
      <c r="B25" t="s">
        <v>13</v>
      </c>
      <c r="C25">
        <v>0</v>
      </c>
      <c r="D25">
        <v>0</v>
      </c>
      <c r="E25">
        <v>0.82</v>
      </c>
      <c r="F25">
        <v>0.115</v>
      </c>
      <c r="G25">
        <v>3.5000000000000003E-2</v>
      </c>
      <c r="H25">
        <v>1.4999999999999999E-2</v>
      </c>
      <c r="I25">
        <v>5.0000000000000001E-3</v>
      </c>
      <c r="J25">
        <v>5.0000000000000001E-3</v>
      </c>
      <c r="K25">
        <v>0</v>
      </c>
      <c r="L25">
        <v>5.0000000000000001E-3</v>
      </c>
      <c r="N25" s="1"/>
      <c r="O25" t="str">
        <f t="shared" si="1"/>
        <v>EEF</v>
      </c>
      <c r="P25">
        <f t="shared" si="2"/>
        <v>0</v>
      </c>
      <c r="Q25">
        <f t="shared" si="3"/>
        <v>0.82</v>
      </c>
      <c r="R25">
        <f t="shared" si="4"/>
        <v>0.18000000000000005</v>
      </c>
    </row>
    <row r="26" spans="1:18" x14ac:dyDescent="0.25">
      <c r="A26">
        <v>100</v>
      </c>
      <c r="B26" t="s">
        <v>12</v>
      </c>
      <c r="C26">
        <v>0</v>
      </c>
      <c r="D26">
        <v>0</v>
      </c>
      <c r="E26">
        <v>0.96</v>
      </c>
      <c r="F26">
        <v>0.03</v>
      </c>
      <c r="G26">
        <v>0.01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1"/>
        <v>PAL</v>
      </c>
      <c r="P26">
        <f t="shared" si="2"/>
        <v>0</v>
      </c>
      <c r="Q26">
        <f t="shared" si="3"/>
        <v>0.96</v>
      </c>
      <c r="R26">
        <f t="shared" si="4"/>
        <v>0.04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1"/>
        <v>AIC</v>
      </c>
      <c r="P27">
        <f t="shared" si="2"/>
        <v>0</v>
      </c>
      <c r="Q27">
        <f t="shared" si="3"/>
        <v>0</v>
      </c>
      <c r="R27">
        <f t="shared" si="4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0.79</v>
      </c>
      <c r="F28">
        <v>0.16500000000000001</v>
      </c>
      <c r="G28">
        <v>0.04</v>
      </c>
      <c r="H28">
        <v>0</v>
      </c>
      <c r="I28">
        <v>0</v>
      </c>
      <c r="J28">
        <v>5.0000000000000001E-3</v>
      </c>
      <c r="K28">
        <v>0</v>
      </c>
      <c r="L28">
        <v>0</v>
      </c>
      <c r="N28" s="1">
        <f t="shared" si="0"/>
        <v>200</v>
      </c>
      <c r="O28" t="str">
        <f t="shared" si="1"/>
        <v>BIC</v>
      </c>
      <c r="P28">
        <f t="shared" si="2"/>
        <v>0</v>
      </c>
      <c r="Q28">
        <f t="shared" si="3"/>
        <v>0.79</v>
      </c>
      <c r="R28">
        <f t="shared" si="4"/>
        <v>0.21000000000000002</v>
      </c>
    </row>
    <row r="29" spans="1:18" x14ac:dyDescent="0.25">
      <c r="A29">
        <v>200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1"/>
        <v>BICc</v>
      </c>
      <c r="P29">
        <f t="shared" si="2"/>
        <v>0</v>
      </c>
      <c r="Q29">
        <f t="shared" si="3"/>
        <v>1</v>
      </c>
      <c r="R29">
        <f t="shared" si="4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0.90500000000000003</v>
      </c>
      <c r="F30">
        <v>6.5000000000000002E-2</v>
      </c>
      <c r="G30">
        <v>2.5000000000000001E-2</v>
      </c>
      <c r="H30">
        <v>0</v>
      </c>
      <c r="I30">
        <v>0</v>
      </c>
      <c r="J30">
        <v>5.0000000000000001E-3</v>
      </c>
      <c r="K30">
        <v>0</v>
      </c>
      <c r="L30">
        <v>0</v>
      </c>
      <c r="N30" s="1"/>
      <c r="O30" t="str">
        <f t="shared" si="1"/>
        <v>EEF</v>
      </c>
      <c r="P30">
        <f t="shared" si="2"/>
        <v>0</v>
      </c>
      <c r="Q30">
        <f t="shared" si="3"/>
        <v>0.90500000000000003</v>
      </c>
      <c r="R30">
        <f t="shared" si="4"/>
        <v>9.5000000000000001E-2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0.98</v>
      </c>
      <c r="F31">
        <v>1.4999999999999999E-2</v>
      </c>
      <c r="G31">
        <v>5.0000000000000001E-3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1"/>
        <v>PAL</v>
      </c>
      <c r="P31">
        <f t="shared" si="2"/>
        <v>0</v>
      </c>
      <c r="Q31">
        <f t="shared" si="3"/>
        <v>0.98</v>
      </c>
      <c r="R31">
        <f t="shared" si="4"/>
        <v>0.02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1"/>
        <v>AIC</v>
      </c>
      <c r="P32">
        <f t="shared" si="2"/>
        <v>0</v>
      </c>
      <c r="Q32">
        <f t="shared" si="3"/>
        <v>0</v>
      </c>
      <c r="R32">
        <f t="shared" si="4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0.88</v>
      </c>
      <c r="F33">
        <v>0.11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0"/>
        <v>400</v>
      </c>
      <c r="O33" t="str">
        <f t="shared" si="1"/>
        <v>BIC</v>
      </c>
      <c r="P33">
        <f t="shared" si="2"/>
        <v>0</v>
      </c>
      <c r="Q33">
        <f t="shared" si="3"/>
        <v>0.88</v>
      </c>
      <c r="R33">
        <f t="shared" si="4"/>
        <v>0.12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1"/>
        <v>BICc</v>
      </c>
      <c r="P34">
        <f t="shared" si="2"/>
        <v>0</v>
      </c>
      <c r="Q34">
        <f t="shared" si="3"/>
        <v>1</v>
      </c>
      <c r="R34">
        <f t="shared" si="4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0.98</v>
      </c>
      <c r="F35">
        <v>0.02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1"/>
        <v>EEF</v>
      </c>
      <c r="P35">
        <f t="shared" si="2"/>
        <v>0</v>
      </c>
      <c r="Q35">
        <f t="shared" si="3"/>
        <v>0.98</v>
      </c>
      <c r="R35">
        <f t="shared" si="4"/>
        <v>0.02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1"/>
        <v>PAL</v>
      </c>
      <c r="P36">
        <f t="shared" si="2"/>
        <v>0</v>
      </c>
      <c r="Q36">
        <f t="shared" si="3"/>
        <v>1</v>
      </c>
      <c r="R36">
        <f t="shared" si="4"/>
        <v>0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1"/>
        <v>AIC</v>
      </c>
      <c r="P37">
        <f t="shared" si="2"/>
        <v>0</v>
      </c>
      <c r="Q37">
        <f t="shared" si="3"/>
        <v>0</v>
      </c>
      <c r="R37">
        <f t="shared" si="4"/>
        <v>1</v>
      </c>
    </row>
    <row r="40" spans="1:18" x14ac:dyDescent="0.25">
      <c r="G40" t="s">
        <v>11</v>
      </c>
      <c r="H40" t="s">
        <v>14</v>
      </c>
      <c r="I40" t="s">
        <v>13</v>
      </c>
      <c r="J40" t="s">
        <v>12</v>
      </c>
      <c r="K40" t="s">
        <v>10</v>
      </c>
    </row>
    <row r="41" spans="1:18" x14ac:dyDescent="0.25">
      <c r="F41">
        <f>N3</f>
        <v>5</v>
      </c>
      <c r="G41">
        <f t="array" ref="G41:K41">TRANSPOSE(Q3:Q7)</f>
        <v>0</v>
      </c>
      <c r="H41">
        <v>0</v>
      </c>
      <c r="I41">
        <v>0</v>
      </c>
      <c r="J41">
        <v>0.155</v>
      </c>
      <c r="K41">
        <v>0</v>
      </c>
    </row>
    <row r="42" spans="1:18" x14ac:dyDescent="0.25">
      <c r="F42">
        <f>N8</f>
        <v>15</v>
      </c>
      <c r="G42">
        <f t="array" ref="G42:K42">TRANSPOSE(Q8:Q12)</f>
        <v>0</v>
      </c>
      <c r="H42">
        <v>0.115</v>
      </c>
      <c r="I42">
        <v>0</v>
      </c>
      <c r="J42">
        <v>0.20499999999999999</v>
      </c>
      <c r="K42">
        <v>0</v>
      </c>
    </row>
    <row r="43" spans="1:18" x14ac:dyDescent="0.25">
      <c r="F43">
        <f>N13</f>
        <v>25</v>
      </c>
      <c r="G43">
        <f t="array" ref="G43:K43">TRANSPOSE(Q13:Q17)</f>
        <v>0.115</v>
      </c>
      <c r="H43">
        <v>0.45</v>
      </c>
      <c r="I43">
        <v>6.5000000000000002E-2</v>
      </c>
      <c r="J43">
        <v>0.53</v>
      </c>
      <c r="K43">
        <v>0</v>
      </c>
    </row>
    <row r="44" spans="1:18" x14ac:dyDescent="0.25">
      <c r="F44">
        <f>N18</f>
        <v>50</v>
      </c>
      <c r="G44">
        <f t="array" ref="G44:K44">TRANSPOSE(Q18:Q22)</f>
        <v>0.505</v>
      </c>
      <c r="H44">
        <v>0.79</v>
      </c>
      <c r="I44">
        <v>0.46</v>
      </c>
      <c r="J44">
        <v>0.81</v>
      </c>
      <c r="K44">
        <v>0</v>
      </c>
    </row>
    <row r="45" spans="1:18" x14ac:dyDescent="0.25">
      <c r="F45">
        <f>N23</f>
        <v>100</v>
      </c>
      <c r="G45">
        <f t="array" ref="G45:K45">TRANSPOSE(Q23:Q27)</f>
        <v>0.74</v>
      </c>
      <c r="H45">
        <v>0.99</v>
      </c>
      <c r="I45">
        <v>0.82</v>
      </c>
      <c r="J45">
        <v>0.96</v>
      </c>
      <c r="K45">
        <v>0</v>
      </c>
    </row>
    <row r="46" spans="1:18" x14ac:dyDescent="0.25">
      <c r="F46">
        <f>N28</f>
        <v>200</v>
      </c>
      <c r="G46">
        <f t="array" ref="G46:K46">TRANSPOSE(Q28:Q32)</f>
        <v>0.79</v>
      </c>
      <c r="H46">
        <v>1</v>
      </c>
      <c r="I46">
        <v>0.90500000000000003</v>
      </c>
      <c r="J46">
        <v>0.98</v>
      </c>
      <c r="K46">
        <v>0</v>
      </c>
    </row>
    <row r="47" spans="1:18" x14ac:dyDescent="0.25">
      <c r="F47">
        <f>N33</f>
        <v>400</v>
      </c>
      <c r="G47">
        <f t="array" ref="G47:K47">TRANSPOSE(Q33:Q37)</f>
        <v>0.88</v>
      </c>
      <c r="H47">
        <v>1</v>
      </c>
      <c r="I47">
        <v>0.98</v>
      </c>
      <c r="J47">
        <v>1</v>
      </c>
      <c r="K47">
        <v>0</v>
      </c>
    </row>
  </sheetData>
  <mergeCells count="8">
    <mergeCell ref="N28:N32"/>
    <mergeCell ref="N33:N37"/>
    <mergeCell ref="C1:L1"/>
    <mergeCell ref="N3:N7"/>
    <mergeCell ref="N8:N12"/>
    <mergeCell ref="N13:N17"/>
    <mergeCell ref="N18:N22"/>
    <mergeCell ref="N23:N2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H31" workbookViewId="0">
      <selection activeCell="F41" sqref="F41:K47"/>
    </sheetView>
  </sheetViews>
  <sheetFormatPr defaultRowHeight="15" x14ac:dyDescent="0.25"/>
  <cols>
    <col min="13" max="13" width="1.28515625" customWidth="1"/>
    <col min="14" max="14" width="11.14062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6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SampleSize</v>
      </c>
      <c r="O2" t="str">
        <f>B2</f>
        <v>Model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0.36</v>
      </c>
      <c r="H3">
        <v>0.28499999999999998</v>
      </c>
      <c r="I3">
        <v>0.22500000000000001</v>
      </c>
      <c r="J3">
        <v>0.1</v>
      </c>
      <c r="K3">
        <v>2.5000000000000001E-2</v>
      </c>
      <c r="L3">
        <v>5.0000000000000001E-3</v>
      </c>
      <c r="N3" s="1">
        <f t="shared" ref="N3:N33" si="0">A3</f>
        <v>5</v>
      </c>
      <c r="O3" t="str">
        <f t="shared" ref="O3:O37" si="1">B3</f>
        <v>BIC</v>
      </c>
      <c r="P3">
        <f>C3+D3</f>
        <v>0</v>
      </c>
      <c r="Q3">
        <f>E3</f>
        <v>0</v>
      </c>
      <c r="R3">
        <f>SUM(F3:L3)</f>
        <v>1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0.46</v>
      </c>
      <c r="H4">
        <v>0.28000000000000003</v>
      </c>
      <c r="I4">
        <v>0.20499999999999999</v>
      </c>
      <c r="J4">
        <v>5.5E-2</v>
      </c>
      <c r="K4">
        <v>0</v>
      </c>
      <c r="L4">
        <v>0</v>
      </c>
      <c r="N4" s="1"/>
      <c r="O4" t="str">
        <f t="shared" si="1"/>
        <v>BICc</v>
      </c>
      <c r="P4">
        <f t="shared" ref="P4:P37" si="2">C4+D4</f>
        <v>0</v>
      </c>
      <c r="Q4">
        <f t="shared" ref="Q4:Q37" si="3">E4</f>
        <v>0</v>
      </c>
      <c r="R4">
        <f t="shared" ref="R4:R37" si="4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0.55500000000000005</v>
      </c>
      <c r="H5">
        <v>0.3</v>
      </c>
      <c r="I5">
        <v>0.115</v>
      </c>
      <c r="J5">
        <v>0.03</v>
      </c>
      <c r="K5">
        <v>0</v>
      </c>
      <c r="L5">
        <v>0</v>
      </c>
      <c r="N5" s="1"/>
      <c r="O5" t="str">
        <f t="shared" si="1"/>
        <v>EEF</v>
      </c>
      <c r="P5">
        <f t="shared" si="2"/>
        <v>0</v>
      </c>
      <c r="Q5">
        <f t="shared" si="3"/>
        <v>0</v>
      </c>
      <c r="R5">
        <f t="shared" si="4"/>
        <v>1</v>
      </c>
    </row>
    <row r="6" spans="1:18" x14ac:dyDescent="0.25">
      <c r="A6">
        <v>5</v>
      </c>
      <c r="B6" t="s">
        <v>12</v>
      </c>
      <c r="C6">
        <v>2.5000000000000001E-2</v>
      </c>
      <c r="D6">
        <v>3.5000000000000003E-2</v>
      </c>
      <c r="E6">
        <v>0.17</v>
      </c>
      <c r="F6">
        <v>0.61499999999999999</v>
      </c>
      <c r="G6">
        <v>8.5000000000000006E-2</v>
      </c>
      <c r="H6">
        <v>0.01</v>
      </c>
      <c r="I6">
        <v>1.4999999999999999E-2</v>
      </c>
      <c r="J6">
        <v>0.01</v>
      </c>
      <c r="K6">
        <v>0.02</v>
      </c>
      <c r="L6">
        <v>1.4999999999999999E-2</v>
      </c>
      <c r="N6" s="1"/>
      <c r="O6" t="str">
        <f t="shared" si="1"/>
        <v>PAL</v>
      </c>
      <c r="P6">
        <f t="shared" si="2"/>
        <v>6.0000000000000005E-2</v>
      </c>
      <c r="Q6">
        <f t="shared" si="3"/>
        <v>0.17</v>
      </c>
      <c r="R6">
        <f t="shared" si="4"/>
        <v>0.77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0.41499999999999998</v>
      </c>
      <c r="H7">
        <v>0.27500000000000002</v>
      </c>
      <c r="I7">
        <v>0.2</v>
      </c>
      <c r="J7">
        <v>0.09</v>
      </c>
      <c r="K7">
        <v>1.4999999999999999E-2</v>
      </c>
      <c r="L7">
        <v>5.0000000000000001E-3</v>
      </c>
      <c r="N7" s="1"/>
      <c r="O7" t="str">
        <f t="shared" si="1"/>
        <v>AIC</v>
      </c>
      <c r="P7">
        <f t="shared" si="2"/>
        <v>0</v>
      </c>
      <c r="Q7">
        <f t="shared" si="3"/>
        <v>0</v>
      </c>
      <c r="R7">
        <f t="shared" si="4"/>
        <v>0.99999999999999989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5.0000000000000001E-3</v>
      </c>
      <c r="I8">
        <v>0.01</v>
      </c>
      <c r="J8">
        <v>0.02</v>
      </c>
      <c r="K8">
        <v>0.125</v>
      </c>
      <c r="L8">
        <v>0.84</v>
      </c>
      <c r="N8" s="1">
        <f t="shared" si="0"/>
        <v>15</v>
      </c>
      <c r="O8" t="str">
        <f t="shared" si="1"/>
        <v>BIC</v>
      </c>
      <c r="P8">
        <f t="shared" si="2"/>
        <v>0</v>
      </c>
      <c r="Q8">
        <f t="shared" si="3"/>
        <v>0</v>
      </c>
      <c r="R8">
        <f t="shared" si="4"/>
        <v>1</v>
      </c>
    </row>
    <row r="9" spans="1:18" x14ac:dyDescent="0.25">
      <c r="A9">
        <v>15</v>
      </c>
      <c r="B9" t="s">
        <v>14</v>
      </c>
      <c r="C9">
        <v>0.4</v>
      </c>
      <c r="D9">
        <v>0.11</v>
      </c>
      <c r="E9">
        <v>9.5000000000000001E-2</v>
      </c>
      <c r="F9">
        <v>0.03</v>
      </c>
      <c r="G9">
        <v>2.5000000000000001E-2</v>
      </c>
      <c r="H9">
        <v>3.5000000000000003E-2</v>
      </c>
      <c r="I9">
        <v>2.5000000000000001E-2</v>
      </c>
      <c r="J9">
        <v>2.5000000000000001E-2</v>
      </c>
      <c r="K9">
        <v>8.5000000000000006E-2</v>
      </c>
      <c r="L9">
        <v>0.17</v>
      </c>
      <c r="N9" s="1"/>
      <c r="O9" t="str">
        <f t="shared" si="1"/>
        <v>BICc</v>
      </c>
      <c r="P9">
        <f t="shared" si="2"/>
        <v>0.51</v>
      </c>
      <c r="Q9">
        <f t="shared" si="3"/>
        <v>9.5000000000000001E-2</v>
      </c>
      <c r="R9">
        <f t="shared" si="4"/>
        <v>0.39500000000000002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5.0000000000000001E-3</v>
      </c>
      <c r="I10">
        <v>1.4999999999999999E-2</v>
      </c>
      <c r="J10">
        <v>0.01</v>
      </c>
      <c r="K10">
        <v>0.125</v>
      </c>
      <c r="L10">
        <v>0.84499999999999997</v>
      </c>
      <c r="N10" s="1"/>
      <c r="O10" t="str">
        <f t="shared" si="1"/>
        <v>EEF</v>
      </c>
      <c r="P10">
        <f t="shared" si="2"/>
        <v>0</v>
      </c>
      <c r="Q10">
        <f t="shared" si="3"/>
        <v>0</v>
      </c>
      <c r="R10">
        <f t="shared" si="4"/>
        <v>1</v>
      </c>
    </row>
    <row r="11" spans="1:18" x14ac:dyDescent="0.25">
      <c r="A11">
        <v>15</v>
      </c>
      <c r="B11" t="s">
        <v>12</v>
      </c>
      <c r="C11">
        <v>0.375</v>
      </c>
      <c r="D11">
        <v>0.13500000000000001</v>
      </c>
      <c r="E11">
        <v>0.16</v>
      </c>
      <c r="F11">
        <v>0.115</v>
      </c>
      <c r="G11">
        <v>0.05</v>
      </c>
      <c r="H11">
        <v>7.0000000000000007E-2</v>
      </c>
      <c r="I11">
        <v>4.4999999999999998E-2</v>
      </c>
      <c r="J11">
        <v>0.02</v>
      </c>
      <c r="K11">
        <v>1.4999999999999999E-2</v>
      </c>
      <c r="L11">
        <v>1.4999999999999999E-2</v>
      </c>
      <c r="N11" s="1"/>
      <c r="O11" t="str">
        <f t="shared" si="1"/>
        <v>PAL</v>
      </c>
      <c r="P11">
        <f t="shared" si="2"/>
        <v>0.51</v>
      </c>
      <c r="Q11">
        <f t="shared" si="3"/>
        <v>0.16</v>
      </c>
      <c r="R11">
        <f t="shared" si="4"/>
        <v>0.33000000000000007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0.08</v>
      </c>
      <c r="L12">
        <v>0.92</v>
      </c>
      <c r="N12" s="1"/>
      <c r="O12" t="str">
        <f t="shared" si="1"/>
        <v>AIC</v>
      </c>
      <c r="P12">
        <f t="shared" si="2"/>
        <v>0</v>
      </c>
      <c r="Q12">
        <f t="shared" si="3"/>
        <v>0</v>
      </c>
      <c r="R12">
        <f t="shared" si="4"/>
        <v>1</v>
      </c>
    </row>
    <row r="13" spans="1:18" x14ac:dyDescent="0.25">
      <c r="A13">
        <v>25</v>
      </c>
      <c r="B13" t="s">
        <v>11</v>
      </c>
      <c r="C13">
        <v>5.0000000000000001E-3</v>
      </c>
      <c r="D13">
        <v>4.4999999999999998E-2</v>
      </c>
      <c r="E13">
        <v>0.13</v>
      </c>
      <c r="F13">
        <v>5.5E-2</v>
      </c>
      <c r="G13">
        <v>3.5000000000000003E-2</v>
      </c>
      <c r="H13">
        <v>5.5E-2</v>
      </c>
      <c r="I13">
        <v>2.5000000000000001E-2</v>
      </c>
      <c r="J13">
        <v>0.03</v>
      </c>
      <c r="K13">
        <v>3.5000000000000003E-2</v>
      </c>
      <c r="L13">
        <v>0.58499999999999996</v>
      </c>
      <c r="N13" s="1">
        <f t="shared" si="0"/>
        <v>25</v>
      </c>
      <c r="O13" t="str">
        <f t="shared" si="1"/>
        <v>BIC</v>
      </c>
      <c r="P13">
        <f t="shared" si="2"/>
        <v>4.9999999999999996E-2</v>
      </c>
      <c r="Q13">
        <f t="shared" si="3"/>
        <v>0.13</v>
      </c>
      <c r="R13">
        <f t="shared" si="4"/>
        <v>0.82</v>
      </c>
    </row>
    <row r="14" spans="1:18" x14ac:dyDescent="0.25">
      <c r="A14">
        <v>25</v>
      </c>
      <c r="B14" t="s">
        <v>14</v>
      </c>
      <c r="C14">
        <v>0.38</v>
      </c>
      <c r="D14">
        <v>0.27</v>
      </c>
      <c r="E14">
        <v>0.31</v>
      </c>
      <c r="F14">
        <v>0.03</v>
      </c>
      <c r="G14">
        <v>0.01</v>
      </c>
      <c r="H14">
        <v>0</v>
      </c>
      <c r="I14">
        <v>0</v>
      </c>
      <c r="J14">
        <v>0</v>
      </c>
      <c r="K14">
        <v>0</v>
      </c>
      <c r="L14">
        <v>0</v>
      </c>
      <c r="N14" s="1"/>
      <c r="O14" t="str">
        <f t="shared" si="1"/>
        <v>BICc</v>
      </c>
      <c r="P14">
        <f t="shared" si="2"/>
        <v>0.65</v>
      </c>
      <c r="Q14">
        <f t="shared" si="3"/>
        <v>0.31</v>
      </c>
      <c r="R14">
        <f t="shared" si="4"/>
        <v>0.04</v>
      </c>
    </row>
    <row r="15" spans="1:18" x14ac:dyDescent="0.25">
      <c r="A15">
        <v>25</v>
      </c>
      <c r="B15" t="s">
        <v>13</v>
      </c>
      <c r="C15">
        <v>0</v>
      </c>
      <c r="D15">
        <v>0.01</v>
      </c>
      <c r="E15">
        <v>0.04</v>
      </c>
      <c r="F15">
        <v>0.02</v>
      </c>
      <c r="G15">
        <v>2.5000000000000001E-2</v>
      </c>
      <c r="H15">
        <v>0.03</v>
      </c>
      <c r="I15">
        <v>0.02</v>
      </c>
      <c r="J15">
        <v>2.5000000000000001E-2</v>
      </c>
      <c r="K15">
        <v>1.4999999999999999E-2</v>
      </c>
      <c r="L15">
        <v>0.81499999999999995</v>
      </c>
      <c r="N15" s="1"/>
      <c r="O15" t="str">
        <f t="shared" si="1"/>
        <v>EEF</v>
      </c>
      <c r="P15">
        <f t="shared" si="2"/>
        <v>0.01</v>
      </c>
      <c r="Q15">
        <f t="shared" si="3"/>
        <v>0.04</v>
      </c>
      <c r="R15">
        <f t="shared" si="4"/>
        <v>0.95</v>
      </c>
    </row>
    <row r="16" spans="1:18" x14ac:dyDescent="0.25">
      <c r="A16">
        <v>25</v>
      </c>
      <c r="B16" t="s">
        <v>12</v>
      </c>
      <c r="C16">
        <v>0.22500000000000001</v>
      </c>
      <c r="D16">
        <v>0.18</v>
      </c>
      <c r="E16">
        <v>0.44500000000000001</v>
      </c>
      <c r="F16">
        <v>0.08</v>
      </c>
      <c r="G16">
        <v>0.06</v>
      </c>
      <c r="H16">
        <v>0.01</v>
      </c>
      <c r="I16">
        <v>0</v>
      </c>
      <c r="J16">
        <v>0</v>
      </c>
      <c r="K16">
        <v>0</v>
      </c>
      <c r="L16">
        <v>0</v>
      </c>
      <c r="N16" s="1"/>
      <c r="O16" t="str">
        <f t="shared" si="1"/>
        <v>PAL</v>
      </c>
      <c r="P16">
        <f t="shared" si="2"/>
        <v>0.40500000000000003</v>
      </c>
      <c r="Q16">
        <f t="shared" si="3"/>
        <v>0.44500000000000001</v>
      </c>
      <c r="R16">
        <f t="shared" si="4"/>
        <v>0.15000000000000002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N17" s="1"/>
      <c r="O17" t="str">
        <f t="shared" si="1"/>
        <v>AIC</v>
      </c>
      <c r="P17">
        <f t="shared" si="2"/>
        <v>0</v>
      </c>
      <c r="Q17">
        <f t="shared" si="3"/>
        <v>0</v>
      </c>
      <c r="R17">
        <f t="shared" si="4"/>
        <v>1</v>
      </c>
    </row>
    <row r="18" spans="1:18" x14ac:dyDescent="0.25">
      <c r="A18">
        <v>50</v>
      </c>
      <c r="B18" t="s">
        <v>11</v>
      </c>
      <c r="C18">
        <v>0</v>
      </c>
      <c r="D18">
        <v>5.5E-2</v>
      </c>
      <c r="E18">
        <v>0.505</v>
      </c>
      <c r="F18">
        <v>0.20499999999999999</v>
      </c>
      <c r="G18">
        <v>0.125</v>
      </c>
      <c r="H18">
        <v>3.5000000000000003E-2</v>
      </c>
      <c r="I18">
        <v>2.5000000000000001E-2</v>
      </c>
      <c r="J18">
        <v>2.5000000000000001E-2</v>
      </c>
      <c r="K18">
        <v>5.0000000000000001E-3</v>
      </c>
      <c r="L18">
        <v>0.02</v>
      </c>
      <c r="N18" s="1">
        <f t="shared" si="0"/>
        <v>50</v>
      </c>
      <c r="O18" t="str">
        <f t="shared" si="1"/>
        <v>BIC</v>
      </c>
      <c r="P18">
        <f t="shared" si="2"/>
        <v>5.5E-2</v>
      </c>
      <c r="Q18">
        <f t="shared" si="3"/>
        <v>0.505</v>
      </c>
      <c r="R18">
        <f t="shared" si="4"/>
        <v>0.44000000000000006</v>
      </c>
    </row>
    <row r="19" spans="1:18" x14ac:dyDescent="0.25">
      <c r="A19">
        <v>50</v>
      </c>
      <c r="B19" t="s">
        <v>14</v>
      </c>
      <c r="C19">
        <v>0.06</v>
      </c>
      <c r="D19">
        <v>0.39</v>
      </c>
      <c r="E19">
        <v>0.54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1"/>
        <v>BICc</v>
      </c>
      <c r="P19">
        <f t="shared" si="2"/>
        <v>0.45</v>
      </c>
      <c r="Q19">
        <f t="shared" si="3"/>
        <v>0.54</v>
      </c>
      <c r="R19">
        <f t="shared" si="4"/>
        <v>0.01</v>
      </c>
    </row>
    <row r="20" spans="1:18" x14ac:dyDescent="0.25">
      <c r="A20">
        <v>50</v>
      </c>
      <c r="B20" t="s">
        <v>13</v>
      </c>
      <c r="C20">
        <v>5.0000000000000001E-3</v>
      </c>
      <c r="D20">
        <v>4.4999999999999998E-2</v>
      </c>
      <c r="E20">
        <v>0.31</v>
      </c>
      <c r="F20">
        <v>0.155</v>
      </c>
      <c r="G20">
        <v>8.5000000000000006E-2</v>
      </c>
      <c r="H20">
        <v>2.5000000000000001E-2</v>
      </c>
      <c r="I20">
        <v>0.06</v>
      </c>
      <c r="J20">
        <v>0.02</v>
      </c>
      <c r="K20">
        <v>5.5E-2</v>
      </c>
      <c r="L20">
        <v>0.24</v>
      </c>
      <c r="N20" s="1"/>
      <c r="O20" t="str">
        <f t="shared" si="1"/>
        <v>EEF</v>
      </c>
      <c r="P20">
        <f t="shared" si="2"/>
        <v>4.9999999999999996E-2</v>
      </c>
      <c r="Q20">
        <f t="shared" si="3"/>
        <v>0.31</v>
      </c>
      <c r="R20">
        <f t="shared" si="4"/>
        <v>0.64</v>
      </c>
    </row>
    <row r="21" spans="1:18" x14ac:dyDescent="0.25">
      <c r="A21">
        <v>50</v>
      </c>
      <c r="B21" t="s">
        <v>12</v>
      </c>
      <c r="C21">
        <v>0.04</v>
      </c>
      <c r="D21">
        <v>0.12</v>
      </c>
      <c r="E21">
        <v>0.66500000000000004</v>
      </c>
      <c r="F21">
        <v>0.14000000000000001</v>
      </c>
      <c r="G21">
        <v>0.03</v>
      </c>
      <c r="H21">
        <v>5.0000000000000001E-3</v>
      </c>
      <c r="I21">
        <v>0</v>
      </c>
      <c r="J21">
        <v>0</v>
      </c>
      <c r="K21">
        <v>0</v>
      </c>
      <c r="L21">
        <v>0</v>
      </c>
      <c r="N21" s="1"/>
      <c r="O21" t="str">
        <f t="shared" si="1"/>
        <v>PAL</v>
      </c>
      <c r="P21">
        <f t="shared" si="2"/>
        <v>0.16</v>
      </c>
      <c r="Q21">
        <f t="shared" si="3"/>
        <v>0.66500000000000004</v>
      </c>
      <c r="R21">
        <f t="shared" si="4"/>
        <v>0.17500000000000002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100</v>
      </c>
      <c r="B23" t="s">
        <v>11</v>
      </c>
      <c r="C23">
        <v>0</v>
      </c>
      <c r="D23">
        <v>0.01</v>
      </c>
      <c r="E23">
        <v>0.72</v>
      </c>
      <c r="F23">
        <v>0.2</v>
      </c>
      <c r="G23">
        <v>0.05</v>
      </c>
      <c r="H23">
        <v>0.02</v>
      </c>
      <c r="I23">
        <v>0</v>
      </c>
      <c r="J23">
        <v>0</v>
      </c>
      <c r="K23">
        <v>0</v>
      </c>
      <c r="L23">
        <v>0</v>
      </c>
      <c r="N23" s="1">
        <f t="shared" si="0"/>
        <v>100</v>
      </c>
      <c r="O23" t="str">
        <f t="shared" si="1"/>
        <v>BIC</v>
      </c>
      <c r="P23">
        <f t="shared" si="2"/>
        <v>0.01</v>
      </c>
      <c r="Q23">
        <f t="shared" si="3"/>
        <v>0.72</v>
      </c>
      <c r="R23">
        <f t="shared" si="4"/>
        <v>0.27</v>
      </c>
    </row>
    <row r="24" spans="1:18" x14ac:dyDescent="0.25">
      <c r="A24">
        <v>100</v>
      </c>
      <c r="B24" t="s">
        <v>14</v>
      </c>
      <c r="C24">
        <v>0</v>
      </c>
      <c r="D24">
        <v>0.05</v>
      </c>
      <c r="E24">
        <v>0.95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1"/>
        <v>BICc</v>
      </c>
      <c r="P24">
        <f t="shared" si="2"/>
        <v>0.05</v>
      </c>
      <c r="Q24">
        <f t="shared" si="3"/>
        <v>0.95</v>
      </c>
      <c r="R24">
        <f t="shared" si="4"/>
        <v>0</v>
      </c>
    </row>
    <row r="25" spans="1:18" x14ac:dyDescent="0.25">
      <c r="A25">
        <v>100</v>
      </c>
      <c r="B25" t="s">
        <v>13</v>
      </c>
      <c r="C25">
        <v>0</v>
      </c>
      <c r="D25">
        <v>5.0000000000000001E-3</v>
      </c>
      <c r="E25">
        <v>0.73</v>
      </c>
      <c r="F25">
        <v>0.155</v>
      </c>
      <c r="G25">
        <v>5.5E-2</v>
      </c>
      <c r="H25">
        <v>0.01</v>
      </c>
      <c r="I25">
        <v>1.4999999999999999E-2</v>
      </c>
      <c r="J25">
        <v>5.0000000000000001E-3</v>
      </c>
      <c r="K25">
        <v>5.0000000000000001E-3</v>
      </c>
      <c r="L25">
        <v>0.02</v>
      </c>
      <c r="N25" s="1"/>
      <c r="O25" t="str">
        <f t="shared" si="1"/>
        <v>EEF</v>
      </c>
      <c r="P25">
        <f t="shared" si="2"/>
        <v>5.0000000000000001E-3</v>
      </c>
      <c r="Q25">
        <f t="shared" si="3"/>
        <v>0.73</v>
      </c>
      <c r="R25">
        <f t="shared" si="4"/>
        <v>0.26500000000000001</v>
      </c>
    </row>
    <row r="26" spans="1:18" x14ac:dyDescent="0.25">
      <c r="A26">
        <v>100</v>
      </c>
      <c r="B26" t="s">
        <v>12</v>
      </c>
      <c r="C26">
        <v>0</v>
      </c>
      <c r="D26">
        <v>0.01</v>
      </c>
      <c r="E26">
        <v>0.91500000000000004</v>
      </c>
      <c r="F26">
        <v>6.5000000000000002E-2</v>
      </c>
      <c r="G26">
        <v>0.01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1"/>
        <v>PAL</v>
      </c>
      <c r="P26">
        <f t="shared" si="2"/>
        <v>0.01</v>
      </c>
      <c r="Q26">
        <f t="shared" si="3"/>
        <v>0.91500000000000004</v>
      </c>
      <c r="R26">
        <f t="shared" si="4"/>
        <v>7.4999999999999997E-2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1"/>
        <v>AIC</v>
      </c>
      <c r="P27">
        <f t="shared" si="2"/>
        <v>0</v>
      </c>
      <c r="Q27">
        <f t="shared" si="3"/>
        <v>0</v>
      </c>
      <c r="R27">
        <f t="shared" si="4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0.78500000000000003</v>
      </c>
      <c r="F28">
        <v>0.16500000000000001</v>
      </c>
      <c r="G28">
        <v>0.04</v>
      </c>
      <c r="H28">
        <v>5.0000000000000001E-3</v>
      </c>
      <c r="I28">
        <v>0</v>
      </c>
      <c r="J28">
        <v>5.0000000000000001E-3</v>
      </c>
      <c r="K28">
        <v>0</v>
      </c>
      <c r="L28">
        <v>0</v>
      </c>
      <c r="N28" s="1">
        <f t="shared" si="0"/>
        <v>200</v>
      </c>
      <c r="O28" t="str">
        <f t="shared" si="1"/>
        <v>BIC</v>
      </c>
      <c r="P28">
        <f t="shared" si="2"/>
        <v>0</v>
      </c>
      <c r="Q28">
        <f t="shared" si="3"/>
        <v>0.78500000000000003</v>
      </c>
      <c r="R28">
        <f t="shared" si="4"/>
        <v>0.21500000000000002</v>
      </c>
    </row>
    <row r="29" spans="1:18" x14ac:dyDescent="0.25">
      <c r="A29">
        <v>200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1"/>
        <v>BICc</v>
      </c>
      <c r="P29">
        <f t="shared" si="2"/>
        <v>0</v>
      </c>
      <c r="Q29">
        <f t="shared" si="3"/>
        <v>1</v>
      </c>
      <c r="R29">
        <f t="shared" si="4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0.85499999999999998</v>
      </c>
      <c r="F30">
        <v>9.5000000000000001E-2</v>
      </c>
      <c r="G30">
        <v>0.04</v>
      </c>
      <c r="H30">
        <v>5.0000000000000001E-3</v>
      </c>
      <c r="I30">
        <v>0</v>
      </c>
      <c r="J30">
        <v>5.0000000000000001E-3</v>
      </c>
      <c r="K30">
        <v>0</v>
      </c>
      <c r="L30">
        <v>0</v>
      </c>
      <c r="N30" s="1"/>
      <c r="O30" t="str">
        <f t="shared" si="1"/>
        <v>EEF</v>
      </c>
      <c r="P30">
        <f t="shared" si="2"/>
        <v>0</v>
      </c>
      <c r="Q30">
        <f t="shared" si="3"/>
        <v>0.85499999999999998</v>
      </c>
      <c r="R30">
        <f t="shared" si="4"/>
        <v>0.14500000000000002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0.93500000000000005</v>
      </c>
      <c r="F31">
        <v>0.04</v>
      </c>
      <c r="G31">
        <v>2.5000000000000001E-2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1"/>
        <v>PAL</v>
      </c>
      <c r="P31">
        <f t="shared" si="2"/>
        <v>0</v>
      </c>
      <c r="Q31">
        <f t="shared" si="3"/>
        <v>0.93500000000000005</v>
      </c>
      <c r="R31">
        <f t="shared" si="4"/>
        <v>6.5000000000000002E-2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1"/>
        <v>AIC</v>
      </c>
      <c r="P32">
        <f t="shared" si="2"/>
        <v>0</v>
      </c>
      <c r="Q32">
        <f t="shared" si="3"/>
        <v>0</v>
      </c>
      <c r="R32">
        <f t="shared" si="4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0.91500000000000004</v>
      </c>
      <c r="F33">
        <v>0.08</v>
      </c>
      <c r="G33">
        <v>5.0000000000000001E-3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0"/>
        <v>400</v>
      </c>
      <c r="O33" t="str">
        <f t="shared" si="1"/>
        <v>BIC</v>
      </c>
      <c r="P33">
        <f t="shared" si="2"/>
        <v>0</v>
      </c>
      <c r="Q33">
        <f t="shared" si="3"/>
        <v>0.91500000000000004</v>
      </c>
      <c r="R33">
        <f t="shared" si="4"/>
        <v>8.5000000000000006E-2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1"/>
        <v>BICc</v>
      </c>
      <c r="P34">
        <f t="shared" si="2"/>
        <v>0</v>
      </c>
      <c r="Q34">
        <f t="shared" si="3"/>
        <v>1</v>
      </c>
      <c r="R34">
        <f t="shared" si="4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0.97499999999999998</v>
      </c>
      <c r="F35">
        <v>2.5000000000000001E-2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1"/>
        <v>EEF</v>
      </c>
      <c r="P35">
        <f t="shared" si="2"/>
        <v>0</v>
      </c>
      <c r="Q35">
        <f t="shared" si="3"/>
        <v>0.97499999999999998</v>
      </c>
      <c r="R35">
        <f t="shared" si="4"/>
        <v>2.5000000000000001E-2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0.99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1"/>
        <v>PAL</v>
      </c>
      <c r="P36">
        <f t="shared" si="2"/>
        <v>0</v>
      </c>
      <c r="Q36">
        <f t="shared" si="3"/>
        <v>0.99</v>
      </c>
      <c r="R36">
        <f t="shared" si="4"/>
        <v>0.01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1"/>
        <v>AIC</v>
      </c>
      <c r="P37">
        <f t="shared" si="2"/>
        <v>0</v>
      </c>
      <c r="Q37">
        <f t="shared" si="3"/>
        <v>0</v>
      </c>
      <c r="R37">
        <f t="shared" si="4"/>
        <v>1</v>
      </c>
    </row>
    <row r="40" spans="1:18" x14ac:dyDescent="0.25">
      <c r="G40" t="s">
        <v>11</v>
      </c>
      <c r="H40" t="s">
        <v>14</v>
      </c>
      <c r="I40" t="s">
        <v>13</v>
      </c>
      <c r="J40" t="s">
        <v>12</v>
      </c>
      <c r="K40" t="s">
        <v>10</v>
      </c>
    </row>
    <row r="41" spans="1:18" x14ac:dyDescent="0.25">
      <c r="F41">
        <f>N3</f>
        <v>5</v>
      </c>
      <c r="G41">
        <f t="array" ref="G41:K41">TRANSPOSE(Q3:Q7)</f>
        <v>0</v>
      </c>
      <c r="H41">
        <v>0</v>
      </c>
      <c r="I41">
        <v>0</v>
      </c>
      <c r="J41">
        <v>0.17</v>
      </c>
      <c r="K41">
        <v>0</v>
      </c>
    </row>
    <row r="42" spans="1:18" x14ac:dyDescent="0.25">
      <c r="F42">
        <f>N8</f>
        <v>15</v>
      </c>
      <c r="G42">
        <f t="array" ref="G42:K42">TRANSPOSE(Q8:Q12)</f>
        <v>0</v>
      </c>
      <c r="H42">
        <v>9.5000000000000001E-2</v>
      </c>
      <c r="I42">
        <v>0</v>
      </c>
      <c r="J42">
        <v>0.16</v>
      </c>
      <c r="K42">
        <v>0</v>
      </c>
    </row>
    <row r="43" spans="1:18" x14ac:dyDescent="0.25">
      <c r="F43">
        <f>N13</f>
        <v>25</v>
      </c>
      <c r="G43">
        <f t="array" ref="G43:K43">TRANSPOSE(Q13:Q17)</f>
        <v>0.13</v>
      </c>
      <c r="H43">
        <v>0.31</v>
      </c>
      <c r="I43">
        <v>0.04</v>
      </c>
      <c r="J43">
        <v>0.44500000000000001</v>
      </c>
      <c r="K43">
        <v>0</v>
      </c>
    </row>
    <row r="44" spans="1:18" x14ac:dyDescent="0.25">
      <c r="F44">
        <f>N18</f>
        <v>50</v>
      </c>
      <c r="G44">
        <f t="array" ref="G44:K44">TRANSPOSE(Q18:Q22)</f>
        <v>0.505</v>
      </c>
      <c r="H44">
        <v>0.54</v>
      </c>
      <c r="I44">
        <v>0.31</v>
      </c>
      <c r="J44">
        <v>0.66500000000000004</v>
      </c>
      <c r="K44">
        <v>0</v>
      </c>
    </row>
    <row r="45" spans="1:18" x14ac:dyDescent="0.25">
      <c r="F45">
        <f>N23</f>
        <v>100</v>
      </c>
      <c r="G45">
        <f t="array" ref="G45:K45">TRANSPOSE(Q23:Q27)</f>
        <v>0.72</v>
      </c>
      <c r="H45">
        <v>0.95</v>
      </c>
      <c r="I45">
        <v>0.73</v>
      </c>
      <c r="J45">
        <v>0.91500000000000004</v>
      </c>
      <c r="K45">
        <v>0</v>
      </c>
    </row>
    <row r="46" spans="1:18" x14ac:dyDescent="0.25">
      <c r="F46">
        <f>N28</f>
        <v>200</v>
      </c>
      <c r="G46">
        <f t="array" ref="G46:K46">TRANSPOSE(Q28:Q32)</f>
        <v>0.78500000000000003</v>
      </c>
      <c r="H46">
        <v>1</v>
      </c>
      <c r="I46">
        <v>0.85499999999999998</v>
      </c>
      <c r="J46">
        <v>0.93500000000000005</v>
      </c>
      <c r="K46">
        <v>0</v>
      </c>
    </row>
    <row r="47" spans="1:18" x14ac:dyDescent="0.25">
      <c r="F47">
        <f>N33</f>
        <v>400</v>
      </c>
      <c r="G47">
        <f t="array" ref="G47:K47">TRANSPOSE(Q33:Q37)</f>
        <v>0.91500000000000004</v>
      </c>
      <c r="H47">
        <v>1</v>
      </c>
      <c r="I47">
        <v>0.97499999999999998</v>
      </c>
      <c r="J47">
        <v>0.99</v>
      </c>
      <c r="K47">
        <v>0</v>
      </c>
    </row>
  </sheetData>
  <mergeCells count="8">
    <mergeCell ref="N28:N32"/>
    <mergeCell ref="N33:N37"/>
    <mergeCell ref="C1:L1"/>
    <mergeCell ref="N3:N7"/>
    <mergeCell ref="N8:N12"/>
    <mergeCell ref="N13:N17"/>
    <mergeCell ref="N18:N22"/>
    <mergeCell ref="N23:N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E36" workbookViewId="0">
      <selection activeCell="O43" sqref="O43"/>
    </sheetView>
  </sheetViews>
  <sheetFormatPr defaultRowHeight="15" x14ac:dyDescent="0.25"/>
  <cols>
    <col min="13" max="13" width="0.85546875" customWidth="1"/>
    <col min="14" max="14" width="11.140625" bestFit="1" customWidth="1"/>
    <col min="16" max="16" width="18.85546875" bestFit="1" customWidth="1"/>
    <col min="17" max="17" width="20" bestFit="1" customWidth="1"/>
    <col min="18" max="18" width="17.7109375" bestFit="1" customWidth="1"/>
  </cols>
  <sheetData>
    <row r="1" spans="1:18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8" x14ac:dyDescent="0.25">
      <c r="A2" t="s">
        <v>6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tr">
        <f>A2</f>
        <v>SampleSize</v>
      </c>
      <c r="O2" t="str">
        <f>B2</f>
        <v>Model</v>
      </c>
      <c r="P2" t="s">
        <v>7</v>
      </c>
      <c r="Q2" t="s">
        <v>8</v>
      </c>
      <c r="R2" t="s">
        <v>9</v>
      </c>
    </row>
    <row r="3" spans="1:18" x14ac:dyDescent="0.25">
      <c r="A3">
        <v>5</v>
      </c>
      <c r="B3" t="s">
        <v>11</v>
      </c>
      <c r="C3">
        <v>0</v>
      </c>
      <c r="D3">
        <v>0</v>
      </c>
      <c r="E3">
        <v>0</v>
      </c>
      <c r="F3">
        <v>0</v>
      </c>
      <c r="G3">
        <v>0.35499999999999998</v>
      </c>
      <c r="H3">
        <v>0.36499999999999999</v>
      </c>
      <c r="I3">
        <v>0.2</v>
      </c>
      <c r="J3">
        <v>6.5000000000000002E-2</v>
      </c>
      <c r="K3">
        <v>1.4999999999999999E-2</v>
      </c>
      <c r="L3">
        <v>0</v>
      </c>
      <c r="N3" s="1">
        <f t="shared" ref="N3:N33" si="0">A3</f>
        <v>5</v>
      </c>
      <c r="O3" t="str">
        <f t="shared" ref="O3:O37" si="1">B3</f>
        <v>BIC</v>
      </c>
      <c r="P3">
        <f>C3+D3</f>
        <v>0</v>
      </c>
      <c r="Q3">
        <f>E3</f>
        <v>0</v>
      </c>
      <c r="R3">
        <f>SUM(F3:L3)</f>
        <v>0.99999999999999989</v>
      </c>
    </row>
    <row r="4" spans="1:18" x14ac:dyDescent="0.25">
      <c r="A4">
        <v>5</v>
      </c>
      <c r="B4" t="s">
        <v>14</v>
      </c>
      <c r="C4">
        <v>0</v>
      </c>
      <c r="D4">
        <v>0</v>
      </c>
      <c r="E4">
        <v>0</v>
      </c>
      <c r="F4">
        <v>0</v>
      </c>
      <c r="G4">
        <v>0.46500000000000002</v>
      </c>
      <c r="H4">
        <v>0.39</v>
      </c>
      <c r="I4">
        <v>0.1</v>
      </c>
      <c r="J4">
        <v>4.4999999999999998E-2</v>
      </c>
      <c r="K4">
        <v>0</v>
      </c>
      <c r="L4">
        <v>0</v>
      </c>
      <c r="N4" s="1"/>
      <c r="O4" t="str">
        <f t="shared" si="1"/>
        <v>BICc</v>
      </c>
      <c r="P4">
        <f t="shared" ref="P4:P37" si="2">C4+D4</f>
        <v>0</v>
      </c>
      <c r="Q4">
        <f t="shared" ref="Q4:Q37" si="3">E4</f>
        <v>0</v>
      </c>
      <c r="R4">
        <f t="shared" ref="R4:R37" si="4">SUM(F4:L4)</f>
        <v>1</v>
      </c>
    </row>
    <row r="5" spans="1:18" x14ac:dyDescent="0.25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0.61499999999999999</v>
      </c>
      <c r="H5">
        <v>0.32500000000000001</v>
      </c>
      <c r="I5">
        <v>3.5000000000000003E-2</v>
      </c>
      <c r="J5">
        <v>2.5000000000000001E-2</v>
      </c>
      <c r="K5">
        <v>0</v>
      </c>
      <c r="L5">
        <v>0</v>
      </c>
      <c r="N5" s="1"/>
      <c r="O5" t="str">
        <f t="shared" si="1"/>
        <v>EEF</v>
      </c>
      <c r="P5">
        <f t="shared" si="2"/>
        <v>0</v>
      </c>
      <c r="Q5">
        <f t="shared" si="3"/>
        <v>0</v>
      </c>
      <c r="R5">
        <f t="shared" si="4"/>
        <v>1</v>
      </c>
    </row>
    <row r="6" spans="1:18" x14ac:dyDescent="0.25">
      <c r="A6">
        <v>5</v>
      </c>
      <c r="B6" t="s">
        <v>12</v>
      </c>
      <c r="C6">
        <v>4.4999999999999998E-2</v>
      </c>
      <c r="D6">
        <v>1.4999999999999999E-2</v>
      </c>
      <c r="E6">
        <v>0.14499999999999999</v>
      </c>
      <c r="F6">
        <v>0.57999999999999996</v>
      </c>
      <c r="G6">
        <v>0.105</v>
      </c>
      <c r="H6">
        <v>0.01</v>
      </c>
      <c r="I6">
        <v>0.02</v>
      </c>
      <c r="J6">
        <v>1.4999999999999999E-2</v>
      </c>
      <c r="K6">
        <v>1.4999999999999999E-2</v>
      </c>
      <c r="L6">
        <v>0.05</v>
      </c>
      <c r="N6" s="1"/>
      <c r="O6" t="str">
        <f t="shared" si="1"/>
        <v>PAL</v>
      </c>
      <c r="P6">
        <f t="shared" si="2"/>
        <v>0.06</v>
      </c>
      <c r="Q6">
        <f t="shared" si="3"/>
        <v>0.14499999999999999</v>
      </c>
      <c r="R6">
        <f t="shared" si="4"/>
        <v>0.79500000000000004</v>
      </c>
    </row>
    <row r="7" spans="1:18" x14ac:dyDescent="0.25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0.4</v>
      </c>
      <c r="H7">
        <v>0.38</v>
      </c>
      <c r="I7">
        <v>0.155</v>
      </c>
      <c r="J7">
        <v>0.06</v>
      </c>
      <c r="K7">
        <v>5.0000000000000001E-3</v>
      </c>
      <c r="L7">
        <v>0</v>
      </c>
      <c r="N7" s="1"/>
      <c r="O7" t="str">
        <f t="shared" si="1"/>
        <v>AIC</v>
      </c>
      <c r="P7">
        <f t="shared" si="2"/>
        <v>0</v>
      </c>
      <c r="Q7">
        <f t="shared" si="3"/>
        <v>0</v>
      </c>
      <c r="R7">
        <f t="shared" si="4"/>
        <v>1</v>
      </c>
    </row>
    <row r="8" spans="1:18" x14ac:dyDescent="0.25">
      <c r="A8">
        <v>15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</v>
      </c>
      <c r="K8">
        <v>0.11</v>
      </c>
      <c r="L8">
        <v>0.87</v>
      </c>
      <c r="N8" s="1">
        <f t="shared" si="0"/>
        <v>15</v>
      </c>
      <c r="O8" t="str">
        <f t="shared" si="1"/>
        <v>BIC</v>
      </c>
      <c r="P8">
        <f t="shared" si="2"/>
        <v>0</v>
      </c>
      <c r="Q8">
        <f t="shared" si="3"/>
        <v>0</v>
      </c>
      <c r="R8">
        <f t="shared" si="4"/>
        <v>1</v>
      </c>
    </row>
    <row r="9" spans="1:18" x14ac:dyDescent="0.25">
      <c r="A9">
        <v>15</v>
      </c>
      <c r="B9" t="s">
        <v>14</v>
      </c>
      <c r="C9">
        <v>0.61</v>
      </c>
      <c r="D9">
        <v>0.09</v>
      </c>
      <c r="E9">
        <v>0.03</v>
      </c>
      <c r="F9">
        <v>1.4999999999999999E-2</v>
      </c>
      <c r="G9">
        <v>0.01</v>
      </c>
      <c r="H9">
        <v>0</v>
      </c>
      <c r="I9">
        <v>0.01</v>
      </c>
      <c r="J9">
        <v>2.5000000000000001E-2</v>
      </c>
      <c r="K9">
        <v>0.06</v>
      </c>
      <c r="L9">
        <v>0.15</v>
      </c>
      <c r="N9" s="1"/>
      <c r="O9" t="str">
        <f t="shared" si="1"/>
        <v>BICc</v>
      </c>
      <c r="P9">
        <f t="shared" si="2"/>
        <v>0.7</v>
      </c>
      <c r="Q9">
        <f t="shared" si="3"/>
        <v>0.03</v>
      </c>
      <c r="R9">
        <f t="shared" si="4"/>
        <v>0.27</v>
      </c>
    </row>
    <row r="10" spans="1:18" x14ac:dyDescent="0.25">
      <c r="A10">
        <v>15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1.4999999999999999E-2</v>
      </c>
      <c r="K10">
        <v>0.12</v>
      </c>
      <c r="L10">
        <v>0.86499999999999999</v>
      </c>
      <c r="N10" s="1"/>
      <c r="O10" t="str">
        <f t="shared" si="1"/>
        <v>EEF</v>
      </c>
      <c r="P10">
        <f t="shared" si="2"/>
        <v>0</v>
      </c>
      <c r="Q10">
        <f t="shared" si="3"/>
        <v>0</v>
      </c>
      <c r="R10">
        <f t="shared" si="4"/>
        <v>1</v>
      </c>
    </row>
    <row r="11" spans="1:18" x14ac:dyDescent="0.25">
      <c r="A11">
        <v>15</v>
      </c>
      <c r="B11" t="s">
        <v>12</v>
      </c>
      <c r="C11">
        <v>0.58499999999999996</v>
      </c>
      <c r="D11">
        <v>9.5000000000000001E-2</v>
      </c>
      <c r="E11">
        <v>0.105</v>
      </c>
      <c r="F11">
        <v>7.0000000000000007E-2</v>
      </c>
      <c r="G11">
        <v>3.5000000000000003E-2</v>
      </c>
      <c r="H11">
        <v>0.05</v>
      </c>
      <c r="I11">
        <v>0.02</v>
      </c>
      <c r="J11">
        <v>1.4999999999999999E-2</v>
      </c>
      <c r="K11">
        <v>1.4999999999999999E-2</v>
      </c>
      <c r="L11">
        <v>0.01</v>
      </c>
      <c r="N11" s="1"/>
      <c r="O11" t="str">
        <f t="shared" si="1"/>
        <v>PAL</v>
      </c>
      <c r="P11">
        <f t="shared" si="2"/>
        <v>0.67999999999999994</v>
      </c>
      <c r="Q11">
        <f t="shared" si="3"/>
        <v>0.105</v>
      </c>
      <c r="R11">
        <f t="shared" si="4"/>
        <v>0.21500000000000002</v>
      </c>
    </row>
    <row r="12" spans="1:18" x14ac:dyDescent="0.25">
      <c r="A12">
        <v>15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</v>
      </c>
      <c r="K12">
        <v>0.06</v>
      </c>
      <c r="L12">
        <v>0.93</v>
      </c>
      <c r="N12" s="1"/>
      <c r="O12" t="str">
        <f t="shared" si="1"/>
        <v>AIC</v>
      </c>
      <c r="P12">
        <f t="shared" si="2"/>
        <v>0</v>
      </c>
      <c r="Q12">
        <f t="shared" si="3"/>
        <v>0</v>
      </c>
      <c r="R12">
        <f t="shared" si="4"/>
        <v>1</v>
      </c>
    </row>
    <row r="13" spans="1:18" x14ac:dyDescent="0.25">
      <c r="A13">
        <v>25</v>
      </c>
      <c r="B13" t="s">
        <v>11</v>
      </c>
      <c r="C13">
        <v>3.5000000000000003E-2</v>
      </c>
      <c r="D13">
        <v>7.0000000000000007E-2</v>
      </c>
      <c r="E13">
        <v>0.08</v>
      </c>
      <c r="F13">
        <v>7.0000000000000007E-2</v>
      </c>
      <c r="G13">
        <v>3.5000000000000003E-2</v>
      </c>
      <c r="H13">
        <v>0.06</v>
      </c>
      <c r="I13">
        <v>2.5000000000000001E-2</v>
      </c>
      <c r="J13">
        <v>0.03</v>
      </c>
      <c r="K13">
        <v>4.4999999999999998E-2</v>
      </c>
      <c r="L13">
        <v>0.55000000000000004</v>
      </c>
      <c r="N13" s="1">
        <f t="shared" si="0"/>
        <v>25</v>
      </c>
      <c r="O13" t="str">
        <f t="shared" si="1"/>
        <v>BIC</v>
      </c>
      <c r="P13">
        <f t="shared" si="2"/>
        <v>0.10500000000000001</v>
      </c>
      <c r="Q13">
        <f t="shared" si="3"/>
        <v>0.08</v>
      </c>
      <c r="R13">
        <f t="shared" si="4"/>
        <v>0.81500000000000006</v>
      </c>
    </row>
    <row r="14" spans="1:18" x14ac:dyDescent="0.25">
      <c r="A14">
        <v>25</v>
      </c>
      <c r="B14" t="s">
        <v>14</v>
      </c>
      <c r="C14">
        <v>0.68500000000000005</v>
      </c>
      <c r="D14">
        <v>0.21</v>
      </c>
      <c r="E14">
        <v>0.1</v>
      </c>
      <c r="F14">
        <v>5.0000000000000001E-3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s="1"/>
      <c r="O14" t="str">
        <f t="shared" si="1"/>
        <v>BICc</v>
      </c>
      <c r="P14">
        <f t="shared" si="2"/>
        <v>0.89500000000000002</v>
      </c>
      <c r="Q14">
        <f t="shared" si="3"/>
        <v>0.1</v>
      </c>
      <c r="R14">
        <f t="shared" si="4"/>
        <v>5.0000000000000001E-3</v>
      </c>
    </row>
    <row r="15" spans="1:18" x14ac:dyDescent="0.25">
      <c r="A15">
        <v>25</v>
      </c>
      <c r="B15" t="s">
        <v>13</v>
      </c>
      <c r="C15">
        <v>0</v>
      </c>
      <c r="D15">
        <v>1.4999999999999999E-2</v>
      </c>
      <c r="E15">
        <v>5.0000000000000001E-3</v>
      </c>
      <c r="F15">
        <v>5.0000000000000001E-3</v>
      </c>
      <c r="G15">
        <v>0.01</v>
      </c>
      <c r="H15">
        <v>0.02</v>
      </c>
      <c r="I15">
        <v>5.0000000000000001E-3</v>
      </c>
      <c r="J15">
        <v>5.0000000000000001E-3</v>
      </c>
      <c r="K15">
        <v>3.5000000000000003E-2</v>
      </c>
      <c r="L15">
        <v>0.9</v>
      </c>
      <c r="N15" s="1"/>
      <c r="O15" t="str">
        <f t="shared" si="1"/>
        <v>EEF</v>
      </c>
      <c r="P15">
        <f t="shared" si="2"/>
        <v>1.4999999999999999E-2</v>
      </c>
      <c r="Q15">
        <f t="shared" si="3"/>
        <v>5.0000000000000001E-3</v>
      </c>
      <c r="R15">
        <f t="shared" si="4"/>
        <v>0.98</v>
      </c>
    </row>
    <row r="16" spans="1:18" x14ac:dyDescent="0.25">
      <c r="A16">
        <v>25</v>
      </c>
      <c r="B16" t="s">
        <v>12</v>
      </c>
      <c r="C16">
        <v>0.45</v>
      </c>
      <c r="D16">
        <v>0.13500000000000001</v>
      </c>
      <c r="E16">
        <v>0.28499999999999998</v>
      </c>
      <c r="F16">
        <v>0.08</v>
      </c>
      <c r="G16">
        <v>0.04</v>
      </c>
      <c r="H16">
        <v>0.01</v>
      </c>
      <c r="I16">
        <v>0</v>
      </c>
      <c r="J16">
        <v>0</v>
      </c>
      <c r="K16">
        <v>0</v>
      </c>
      <c r="L16">
        <v>0</v>
      </c>
      <c r="N16" s="1"/>
      <c r="O16" t="str">
        <f t="shared" si="1"/>
        <v>PAL</v>
      </c>
      <c r="P16">
        <f t="shared" si="2"/>
        <v>0.58499999999999996</v>
      </c>
      <c r="Q16">
        <f t="shared" si="3"/>
        <v>0.28499999999999998</v>
      </c>
      <c r="R16">
        <f t="shared" si="4"/>
        <v>0.13</v>
      </c>
    </row>
    <row r="17" spans="1:18" x14ac:dyDescent="0.25">
      <c r="A17">
        <v>25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N17" s="1"/>
      <c r="O17" t="str">
        <f t="shared" si="1"/>
        <v>AIC</v>
      </c>
      <c r="P17">
        <f t="shared" si="2"/>
        <v>0</v>
      </c>
      <c r="Q17">
        <f t="shared" si="3"/>
        <v>0</v>
      </c>
      <c r="R17">
        <f t="shared" si="4"/>
        <v>1</v>
      </c>
    </row>
    <row r="18" spans="1:18" x14ac:dyDescent="0.25">
      <c r="A18">
        <v>50</v>
      </c>
      <c r="B18" t="s">
        <v>11</v>
      </c>
      <c r="C18">
        <v>1.4999999999999999E-2</v>
      </c>
      <c r="D18">
        <v>0.16</v>
      </c>
      <c r="E18">
        <v>0.42</v>
      </c>
      <c r="F18">
        <v>0.185</v>
      </c>
      <c r="G18">
        <v>0.115</v>
      </c>
      <c r="H18">
        <v>2.5000000000000001E-2</v>
      </c>
      <c r="I18">
        <v>3.5000000000000003E-2</v>
      </c>
      <c r="J18">
        <v>1.4999999999999999E-2</v>
      </c>
      <c r="K18">
        <v>0.01</v>
      </c>
      <c r="L18">
        <v>0.02</v>
      </c>
      <c r="N18" s="1">
        <f t="shared" si="0"/>
        <v>50</v>
      </c>
      <c r="O18" t="str">
        <f t="shared" si="1"/>
        <v>BIC</v>
      </c>
      <c r="P18">
        <f t="shared" si="2"/>
        <v>0.17499999999999999</v>
      </c>
      <c r="Q18">
        <f t="shared" si="3"/>
        <v>0.42</v>
      </c>
      <c r="R18">
        <f t="shared" si="4"/>
        <v>0.40500000000000003</v>
      </c>
    </row>
    <row r="19" spans="1:18" x14ac:dyDescent="0.25">
      <c r="A19">
        <v>50</v>
      </c>
      <c r="B19" t="s">
        <v>14</v>
      </c>
      <c r="C19">
        <v>0.36499999999999999</v>
      </c>
      <c r="D19">
        <v>0.39500000000000002</v>
      </c>
      <c r="E19">
        <v>0.23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 s="1"/>
      <c r="O19" t="str">
        <f t="shared" si="1"/>
        <v>BICc</v>
      </c>
      <c r="P19">
        <f t="shared" si="2"/>
        <v>0.76</v>
      </c>
      <c r="Q19">
        <f t="shared" si="3"/>
        <v>0.23</v>
      </c>
      <c r="R19">
        <f t="shared" si="4"/>
        <v>0.01</v>
      </c>
    </row>
    <row r="20" spans="1:18" x14ac:dyDescent="0.25">
      <c r="A20">
        <v>50</v>
      </c>
      <c r="B20" t="s">
        <v>13</v>
      </c>
      <c r="C20">
        <v>5.0000000000000001E-3</v>
      </c>
      <c r="D20">
        <v>7.0000000000000007E-2</v>
      </c>
      <c r="E20">
        <v>0.13500000000000001</v>
      </c>
      <c r="F20">
        <v>0.09</v>
      </c>
      <c r="G20">
        <v>4.4999999999999998E-2</v>
      </c>
      <c r="H20">
        <v>3.5000000000000003E-2</v>
      </c>
      <c r="I20">
        <v>7.0000000000000007E-2</v>
      </c>
      <c r="J20">
        <v>0.05</v>
      </c>
      <c r="K20">
        <v>0.05</v>
      </c>
      <c r="L20">
        <v>0.45</v>
      </c>
      <c r="N20" s="1"/>
      <c r="O20" t="str">
        <f t="shared" si="1"/>
        <v>EEF</v>
      </c>
      <c r="P20">
        <f t="shared" si="2"/>
        <v>7.5000000000000011E-2</v>
      </c>
      <c r="Q20">
        <f t="shared" si="3"/>
        <v>0.13500000000000001</v>
      </c>
      <c r="R20">
        <f t="shared" si="4"/>
        <v>0.79</v>
      </c>
    </row>
    <row r="21" spans="1:18" x14ac:dyDescent="0.25">
      <c r="A21">
        <v>50</v>
      </c>
      <c r="B21" t="s">
        <v>12</v>
      </c>
      <c r="C21">
        <v>0.15</v>
      </c>
      <c r="D21">
        <v>0.215</v>
      </c>
      <c r="E21">
        <v>0.47499999999999998</v>
      </c>
      <c r="F21">
        <v>0.13500000000000001</v>
      </c>
      <c r="G21">
        <v>0.02</v>
      </c>
      <c r="H21">
        <v>5.0000000000000001E-3</v>
      </c>
      <c r="I21">
        <v>0</v>
      </c>
      <c r="J21">
        <v>0</v>
      </c>
      <c r="K21">
        <v>0</v>
      </c>
      <c r="L21">
        <v>0</v>
      </c>
      <c r="N21" s="1"/>
      <c r="O21" t="str">
        <f t="shared" si="1"/>
        <v>PAL</v>
      </c>
      <c r="P21">
        <f t="shared" si="2"/>
        <v>0.36499999999999999</v>
      </c>
      <c r="Q21">
        <f t="shared" si="3"/>
        <v>0.47499999999999998</v>
      </c>
      <c r="R21">
        <f t="shared" si="4"/>
        <v>0.16</v>
      </c>
    </row>
    <row r="22" spans="1:18" x14ac:dyDescent="0.25">
      <c r="A22">
        <v>50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 s="1"/>
      <c r="O22" t="str">
        <f t="shared" si="1"/>
        <v>AIC</v>
      </c>
      <c r="P22">
        <f t="shared" si="2"/>
        <v>0</v>
      </c>
      <c r="Q22">
        <f t="shared" si="3"/>
        <v>0</v>
      </c>
      <c r="R22">
        <f t="shared" si="4"/>
        <v>1</v>
      </c>
    </row>
    <row r="23" spans="1:18" x14ac:dyDescent="0.25">
      <c r="A23">
        <v>100</v>
      </c>
      <c r="B23" t="s">
        <v>11</v>
      </c>
      <c r="C23">
        <v>0</v>
      </c>
      <c r="D23">
        <v>0.04</v>
      </c>
      <c r="E23">
        <v>0.69499999999999995</v>
      </c>
      <c r="F23">
        <v>0.2</v>
      </c>
      <c r="G23">
        <v>0.05</v>
      </c>
      <c r="H23">
        <v>1.4999999999999999E-2</v>
      </c>
      <c r="I23">
        <v>0</v>
      </c>
      <c r="J23">
        <v>0</v>
      </c>
      <c r="K23">
        <v>0</v>
      </c>
      <c r="L23">
        <v>0</v>
      </c>
      <c r="N23" s="1">
        <f t="shared" si="0"/>
        <v>100</v>
      </c>
      <c r="O23" t="str">
        <f t="shared" si="1"/>
        <v>BIC</v>
      </c>
      <c r="P23">
        <f t="shared" si="2"/>
        <v>0.04</v>
      </c>
      <c r="Q23">
        <f t="shared" si="3"/>
        <v>0.69499999999999995</v>
      </c>
      <c r="R23">
        <f t="shared" si="4"/>
        <v>0.26500000000000001</v>
      </c>
    </row>
    <row r="24" spans="1:18" x14ac:dyDescent="0.25">
      <c r="A24">
        <v>100</v>
      </c>
      <c r="B24" t="s">
        <v>14</v>
      </c>
      <c r="C24">
        <v>0.01</v>
      </c>
      <c r="D24">
        <v>0.36</v>
      </c>
      <c r="E24">
        <v>0.63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s="1"/>
      <c r="O24" t="str">
        <f t="shared" si="1"/>
        <v>BICc</v>
      </c>
      <c r="P24">
        <f t="shared" si="2"/>
        <v>0.37</v>
      </c>
      <c r="Q24">
        <f t="shared" si="3"/>
        <v>0.63</v>
      </c>
      <c r="R24">
        <f t="shared" si="4"/>
        <v>0</v>
      </c>
    </row>
    <row r="25" spans="1:18" x14ac:dyDescent="0.25">
      <c r="A25">
        <v>100</v>
      </c>
      <c r="B25" t="s">
        <v>13</v>
      </c>
      <c r="C25">
        <v>0</v>
      </c>
      <c r="D25">
        <v>2.5000000000000001E-2</v>
      </c>
      <c r="E25">
        <v>0.55000000000000004</v>
      </c>
      <c r="F25">
        <v>0.2</v>
      </c>
      <c r="G25">
        <v>0.06</v>
      </c>
      <c r="H25">
        <v>0.03</v>
      </c>
      <c r="I25">
        <v>0.02</v>
      </c>
      <c r="J25">
        <v>0.04</v>
      </c>
      <c r="K25">
        <v>1.4999999999999999E-2</v>
      </c>
      <c r="L25">
        <v>0.06</v>
      </c>
      <c r="N25" s="1"/>
      <c r="O25" t="str">
        <f t="shared" si="1"/>
        <v>EEF</v>
      </c>
      <c r="P25">
        <f t="shared" si="2"/>
        <v>2.5000000000000001E-2</v>
      </c>
      <c r="Q25">
        <f t="shared" si="3"/>
        <v>0.55000000000000004</v>
      </c>
      <c r="R25">
        <f t="shared" si="4"/>
        <v>0.42500000000000004</v>
      </c>
    </row>
    <row r="26" spans="1:18" x14ac:dyDescent="0.25">
      <c r="A26">
        <v>100</v>
      </c>
      <c r="B26" t="s">
        <v>12</v>
      </c>
      <c r="C26">
        <v>0</v>
      </c>
      <c r="D26">
        <v>0.05</v>
      </c>
      <c r="E26">
        <v>0.8</v>
      </c>
      <c r="F26">
        <v>0.13500000000000001</v>
      </c>
      <c r="G26">
        <v>1.4999999999999999E-2</v>
      </c>
      <c r="H26">
        <v>0</v>
      </c>
      <c r="I26">
        <v>0</v>
      </c>
      <c r="J26">
        <v>0</v>
      </c>
      <c r="K26">
        <v>0</v>
      </c>
      <c r="L26">
        <v>0</v>
      </c>
      <c r="N26" s="1"/>
      <c r="O26" t="str">
        <f t="shared" si="1"/>
        <v>PAL</v>
      </c>
      <c r="P26">
        <f t="shared" si="2"/>
        <v>0.05</v>
      </c>
      <c r="Q26">
        <f t="shared" si="3"/>
        <v>0.8</v>
      </c>
      <c r="R26">
        <f t="shared" si="4"/>
        <v>0.15000000000000002</v>
      </c>
    </row>
    <row r="27" spans="1:18" x14ac:dyDescent="0.25">
      <c r="A27">
        <v>100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N27" s="1"/>
      <c r="O27" t="str">
        <f t="shared" si="1"/>
        <v>AIC</v>
      </c>
      <c r="P27">
        <f t="shared" si="2"/>
        <v>0</v>
      </c>
      <c r="Q27">
        <f t="shared" si="3"/>
        <v>0</v>
      </c>
      <c r="R27">
        <f t="shared" si="4"/>
        <v>1</v>
      </c>
    </row>
    <row r="28" spans="1:18" x14ac:dyDescent="0.25">
      <c r="A28">
        <v>200</v>
      </c>
      <c r="B28" t="s">
        <v>11</v>
      </c>
      <c r="C28">
        <v>0</v>
      </c>
      <c r="D28">
        <v>0</v>
      </c>
      <c r="E28">
        <v>0.78500000000000003</v>
      </c>
      <c r="F28">
        <v>0.17</v>
      </c>
      <c r="G28">
        <v>0.04</v>
      </c>
      <c r="H28">
        <v>0</v>
      </c>
      <c r="I28">
        <v>0</v>
      </c>
      <c r="J28">
        <v>5.0000000000000001E-3</v>
      </c>
      <c r="K28">
        <v>0</v>
      </c>
      <c r="L28">
        <v>0</v>
      </c>
      <c r="N28" s="1">
        <f t="shared" si="0"/>
        <v>200</v>
      </c>
      <c r="O28" t="str">
        <f t="shared" si="1"/>
        <v>BIC</v>
      </c>
      <c r="P28">
        <f t="shared" si="2"/>
        <v>0</v>
      </c>
      <c r="Q28">
        <f t="shared" si="3"/>
        <v>0.78500000000000003</v>
      </c>
      <c r="R28">
        <f t="shared" si="4"/>
        <v>0.21500000000000002</v>
      </c>
    </row>
    <row r="29" spans="1:18" x14ac:dyDescent="0.25">
      <c r="A29">
        <v>200</v>
      </c>
      <c r="B29" t="s">
        <v>14</v>
      </c>
      <c r="C29">
        <v>0</v>
      </c>
      <c r="D29">
        <v>0.03</v>
      </c>
      <c r="E29">
        <v>0.97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s="1"/>
      <c r="O29" t="str">
        <f t="shared" si="1"/>
        <v>BICc</v>
      </c>
      <c r="P29">
        <f t="shared" si="2"/>
        <v>0.03</v>
      </c>
      <c r="Q29">
        <f t="shared" si="3"/>
        <v>0.97</v>
      </c>
      <c r="R29">
        <f t="shared" si="4"/>
        <v>0</v>
      </c>
    </row>
    <row r="30" spans="1:18" x14ac:dyDescent="0.25">
      <c r="A30">
        <v>200</v>
      </c>
      <c r="B30" t="s">
        <v>13</v>
      </c>
      <c r="C30">
        <v>0</v>
      </c>
      <c r="D30">
        <v>0</v>
      </c>
      <c r="E30">
        <v>0.77500000000000002</v>
      </c>
      <c r="F30">
        <v>0.14000000000000001</v>
      </c>
      <c r="G30">
        <v>0.05</v>
      </c>
      <c r="H30">
        <v>0.02</v>
      </c>
      <c r="I30">
        <v>0.01</v>
      </c>
      <c r="J30">
        <v>5.0000000000000001E-3</v>
      </c>
      <c r="K30">
        <v>0</v>
      </c>
      <c r="L30">
        <v>0</v>
      </c>
      <c r="N30" s="1"/>
      <c r="O30" t="str">
        <f t="shared" si="1"/>
        <v>EEF</v>
      </c>
      <c r="P30">
        <f t="shared" si="2"/>
        <v>0</v>
      </c>
      <c r="Q30">
        <f t="shared" si="3"/>
        <v>0.77500000000000002</v>
      </c>
      <c r="R30">
        <f t="shared" si="4"/>
        <v>0.22500000000000001</v>
      </c>
    </row>
    <row r="31" spans="1:18" x14ac:dyDescent="0.25">
      <c r="A31">
        <v>200</v>
      </c>
      <c r="B31" t="s">
        <v>12</v>
      </c>
      <c r="C31">
        <v>0</v>
      </c>
      <c r="D31">
        <v>0</v>
      </c>
      <c r="E31">
        <v>0.90500000000000003</v>
      </c>
      <c r="F31">
        <v>0.06</v>
      </c>
      <c r="G31">
        <v>3.5000000000000003E-2</v>
      </c>
      <c r="H31">
        <v>0</v>
      </c>
      <c r="I31">
        <v>0</v>
      </c>
      <c r="J31">
        <v>0</v>
      </c>
      <c r="K31">
        <v>0</v>
      </c>
      <c r="L31">
        <v>0</v>
      </c>
      <c r="N31" s="1"/>
      <c r="O31" t="str">
        <f t="shared" si="1"/>
        <v>PAL</v>
      </c>
      <c r="P31">
        <f t="shared" si="2"/>
        <v>0</v>
      </c>
      <c r="Q31">
        <f t="shared" si="3"/>
        <v>0.90500000000000003</v>
      </c>
      <c r="R31">
        <f t="shared" si="4"/>
        <v>9.5000000000000001E-2</v>
      </c>
    </row>
    <row r="32" spans="1:18" x14ac:dyDescent="0.25">
      <c r="A32">
        <v>200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N32" s="1"/>
      <c r="O32" t="str">
        <f t="shared" si="1"/>
        <v>AIC</v>
      </c>
      <c r="P32">
        <f t="shared" si="2"/>
        <v>0</v>
      </c>
      <c r="Q32">
        <f t="shared" si="3"/>
        <v>0</v>
      </c>
      <c r="R32">
        <f t="shared" si="4"/>
        <v>1</v>
      </c>
    </row>
    <row r="33" spans="1:18" x14ac:dyDescent="0.25">
      <c r="A33">
        <v>400</v>
      </c>
      <c r="B33" t="s">
        <v>11</v>
      </c>
      <c r="C33">
        <v>0</v>
      </c>
      <c r="D33">
        <v>0</v>
      </c>
      <c r="E33">
        <v>0.88</v>
      </c>
      <c r="F33">
        <v>0.11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N33" s="1">
        <f t="shared" si="0"/>
        <v>400</v>
      </c>
      <c r="O33" t="str">
        <f t="shared" si="1"/>
        <v>BIC</v>
      </c>
      <c r="P33">
        <f t="shared" si="2"/>
        <v>0</v>
      </c>
      <c r="Q33">
        <f t="shared" si="3"/>
        <v>0.88</v>
      </c>
      <c r="R33">
        <f t="shared" si="4"/>
        <v>0.12</v>
      </c>
    </row>
    <row r="34" spans="1:18" x14ac:dyDescent="0.25">
      <c r="A34">
        <v>400</v>
      </c>
      <c r="B34" t="s">
        <v>14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1"/>
      <c r="O34" t="str">
        <f t="shared" si="1"/>
        <v>BICc</v>
      </c>
      <c r="P34">
        <f t="shared" si="2"/>
        <v>0</v>
      </c>
      <c r="Q34">
        <f t="shared" si="3"/>
        <v>1</v>
      </c>
      <c r="R34">
        <f t="shared" si="4"/>
        <v>0</v>
      </c>
    </row>
    <row r="35" spans="1:18" x14ac:dyDescent="0.25">
      <c r="A35">
        <v>400</v>
      </c>
      <c r="B35" t="s">
        <v>13</v>
      </c>
      <c r="C35">
        <v>0</v>
      </c>
      <c r="D35">
        <v>0</v>
      </c>
      <c r="E35">
        <v>0.93</v>
      </c>
      <c r="F35">
        <v>0.06</v>
      </c>
      <c r="G35">
        <v>0.01</v>
      </c>
      <c r="H35">
        <v>0</v>
      </c>
      <c r="I35">
        <v>0</v>
      </c>
      <c r="J35">
        <v>0</v>
      </c>
      <c r="K35">
        <v>0</v>
      </c>
      <c r="L35">
        <v>0</v>
      </c>
      <c r="N35" s="1"/>
      <c r="O35" t="str">
        <f t="shared" si="1"/>
        <v>EEF</v>
      </c>
      <c r="P35">
        <f t="shared" si="2"/>
        <v>0</v>
      </c>
      <c r="Q35">
        <f t="shared" si="3"/>
        <v>0.93</v>
      </c>
      <c r="R35">
        <f t="shared" si="4"/>
        <v>6.9999999999999993E-2</v>
      </c>
    </row>
    <row r="36" spans="1:18" x14ac:dyDescent="0.25">
      <c r="A36">
        <v>400</v>
      </c>
      <c r="B36" t="s">
        <v>12</v>
      </c>
      <c r="C36">
        <v>0</v>
      </c>
      <c r="D36">
        <v>0</v>
      </c>
      <c r="E36">
        <v>0.97499999999999998</v>
      </c>
      <c r="F36">
        <v>1.4999999999999999E-2</v>
      </c>
      <c r="G36">
        <v>0.01</v>
      </c>
      <c r="H36">
        <v>0</v>
      </c>
      <c r="I36">
        <v>0</v>
      </c>
      <c r="J36">
        <v>0</v>
      </c>
      <c r="K36">
        <v>0</v>
      </c>
      <c r="L36">
        <v>0</v>
      </c>
      <c r="N36" s="1"/>
      <c r="O36" t="str">
        <f t="shared" si="1"/>
        <v>PAL</v>
      </c>
      <c r="P36">
        <f t="shared" si="2"/>
        <v>0</v>
      </c>
      <c r="Q36">
        <f t="shared" si="3"/>
        <v>0.97499999999999998</v>
      </c>
      <c r="R36">
        <f t="shared" si="4"/>
        <v>2.5000000000000001E-2</v>
      </c>
    </row>
    <row r="37" spans="1:18" x14ac:dyDescent="0.25">
      <c r="A37">
        <v>400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 s="1"/>
      <c r="O37" t="str">
        <f t="shared" si="1"/>
        <v>AIC</v>
      </c>
      <c r="P37">
        <f t="shared" si="2"/>
        <v>0</v>
      </c>
      <c r="Q37">
        <f t="shared" si="3"/>
        <v>0</v>
      </c>
      <c r="R37">
        <f t="shared" si="4"/>
        <v>1</v>
      </c>
    </row>
    <row r="40" spans="1:18" x14ac:dyDescent="0.25">
      <c r="G40" t="s">
        <v>11</v>
      </c>
      <c r="H40" t="s">
        <v>14</v>
      </c>
      <c r="I40" t="s">
        <v>13</v>
      </c>
      <c r="J40" t="s">
        <v>12</v>
      </c>
      <c r="K40" t="s">
        <v>10</v>
      </c>
    </row>
    <row r="41" spans="1:18" x14ac:dyDescent="0.25">
      <c r="F41">
        <f>N3</f>
        <v>5</v>
      </c>
      <c r="G41">
        <f t="array" ref="G41:K41">TRANSPOSE(Q3:Q7)</f>
        <v>0</v>
      </c>
      <c r="H41">
        <v>0</v>
      </c>
      <c r="I41">
        <v>0</v>
      </c>
      <c r="J41">
        <v>0.14499999999999999</v>
      </c>
      <c r="K41">
        <v>0</v>
      </c>
    </row>
    <row r="42" spans="1:18" x14ac:dyDescent="0.25">
      <c r="F42">
        <f>N8</f>
        <v>15</v>
      </c>
      <c r="G42">
        <f t="array" ref="G42:K42">TRANSPOSE(Q8:Q12)</f>
        <v>0</v>
      </c>
      <c r="H42">
        <v>0.03</v>
      </c>
      <c r="I42">
        <v>0</v>
      </c>
      <c r="J42">
        <v>0.105</v>
      </c>
      <c r="K42">
        <v>0</v>
      </c>
    </row>
    <row r="43" spans="1:18" x14ac:dyDescent="0.25">
      <c r="F43">
        <f>N13</f>
        <v>25</v>
      </c>
      <c r="G43">
        <f t="array" ref="G43:K43">TRANSPOSE(Q13:Q17)</f>
        <v>0.08</v>
      </c>
      <c r="H43">
        <v>0.1</v>
      </c>
      <c r="I43">
        <v>5.0000000000000001E-3</v>
      </c>
      <c r="J43">
        <v>0.28499999999999998</v>
      </c>
      <c r="K43">
        <v>0</v>
      </c>
    </row>
    <row r="44" spans="1:18" x14ac:dyDescent="0.25">
      <c r="F44">
        <f>N18</f>
        <v>50</v>
      </c>
      <c r="G44">
        <f t="array" ref="G44:K44">TRANSPOSE(Q18:Q22)</f>
        <v>0.42</v>
      </c>
      <c r="H44">
        <v>0.23</v>
      </c>
      <c r="I44">
        <v>0.13500000000000001</v>
      </c>
      <c r="J44">
        <v>0.47499999999999998</v>
      </c>
      <c r="K44">
        <v>0</v>
      </c>
    </row>
    <row r="45" spans="1:18" x14ac:dyDescent="0.25">
      <c r="F45">
        <f>N23</f>
        <v>100</v>
      </c>
      <c r="G45">
        <f t="array" ref="G45:K45">TRANSPOSE(Q23:Q27)</f>
        <v>0.69499999999999995</v>
      </c>
      <c r="H45">
        <v>0.63</v>
      </c>
      <c r="I45">
        <v>0.55000000000000004</v>
      </c>
      <c r="J45">
        <v>0.8</v>
      </c>
      <c r="K45">
        <v>0</v>
      </c>
    </row>
    <row r="46" spans="1:18" x14ac:dyDescent="0.25">
      <c r="F46">
        <f>N28</f>
        <v>200</v>
      </c>
      <c r="G46">
        <f t="array" ref="G46:K46">TRANSPOSE(Q28:Q32)</f>
        <v>0.78500000000000003</v>
      </c>
      <c r="H46">
        <v>0.97</v>
      </c>
      <c r="I46">
        <v>0.77500000000000002</v>
      </c>
      <c r="J46">
        <v>0.90500000000000003</v>
      </c>
      <c r="K46">
        <v>0</v>
      </c>
    </row>
    <row r="47" spans="1:18" x14ac:dyDescent="0.25">
      <c r="F47">
        <f>N33</f>
        <v>400</v>
      </c>
      <c r="G47">
        <f t="array" ref="G47:K47">TRANSPOSE(Q33:Q37)</f>
        <v>0.88</v>
      </c>
      <c r="H47">
        <v>1</v>
      </c>
      <c r="I47">
        <v>0.93</v>
      </c>
      <c r="J47">
        <v>0.97499999999999998</v>
      </c>
      <c r="K47">
        <v>0</v>
      </c>
    </row>
  </sheetData>
  <mergeCells count="8">
    <mergeCell ref="N28:N32"/>
    <mergeCell ref="N33:N37"/>
    <mergeCell ref="C1:L1"/>
    <mergeCell ref="N3:N7"/>
    <mergeCell ref="N8:N12"/>
    <mergeCell ref="N13:N17"/>
    <mergeCell ref="N18:N22"/>
    <mergeCell ref="N23:N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2" workbookViewId="0">
      <selection activeCell="H21" sqref="H21"/>
    </sheetView>
  </sheetViews>
  <sheetFormatPr defaultRowHeight="15" x14ac:dyDescent="0.25"/>
  <sheetData>
    <row r="1" spans="1:7" x14ac:dyDescent="0.25">
      <c r="C1" s="1" t="s">
        <v>1</v>
      </c>
      <c r="D1" s="1"/>
      <c r="E1" s="1"/>
      <c r="F1" s="1"/>
      <c r="G1" s="1"/>
    </row>
    <row r="2" spans="1:7" x14ac:dyDescent="0.25">
      <c r="A2" t="s">
        <v>15</v>
      </c>
      <c r="B2" t="s">
        <v>16</v>
      </c>
      <c r="C2" t="s">
        <v>11</v>
      </c>
      <c r="D2" t="s">
        <v>14</v>
      </c>
      <c r="E2" t="s">
        <v>13</v>
      </c>
      <c r="F2" t="s">
        <v>12</v>
      </c>
      <c r="G2" t="s">
        <v>10</v>
      </c>
    </row>
    <row r="3" spans="1:7" x14ac:dyDescent="0.25">
      <c r="A3">
        <v>0.5</v>
      </c>
      <c r="B3">
        <f>1/A3</f>
        <v>2</v>
      </c>
      <c r="C3">
        <f t="array" ref="C3:G3">TRANSPOSE(Sigsq_0_5!Q13:Q17)</f>
        <v>0.34499999999999997</v>
      </c>
      <c r="D3">
        <v>0.93</v>
      </c>
      <c r="E3">
        <v>0.88500000000000001</v>
      </c>
      <c r="F3">
        <v>0.99</v>
      </c>
      <c r="G3">
        <v>0</v>
      </c>
    </row>
    <row r="4" spans="1:7" x14ac:dyDescent="0.25">
      <c r="A4">
        <v>1</v>
      </c>
      <c r="B4">
        <f t="shared" ref="B4:B10" si="0">1/A4</f>
        <v>1</v>
      </c>
      <c r="C4">
        <f t="array" ref="C4:G4">TRANSPOSE(sigsq_1!Q13:Q17)</f>
        <v>0.24</v>
      </c>
      <c r="D4">
        <v>0.92</v>
      </c>
      <c r="E4">
        <v>0.81</v>
      </c>
      <c r="F4">
        <v>1</v>
      </c>
      <c r="G4">
        <v>0</v>
      </c>
    </row>
    <row r="5" spans="1:7" x14ac:dyDescent="0.25">
      <c r="A5">
        <v>3</v>
      </c>
      <c r="B5">
        <f t="shared" si="0"/>
        <v>0.33333333333333331</v>
      </c>
      <c r="C5">
        <f t="array" ref="C5:G5">TRANSPOSE(sigsq_3!Q13:Q17)</f>
        <v>0.16500000000000001</v>
      </c>
      <c r="D5">
        <v>0.91500000000000004</v>
      </c>
      <c r="E5">
        <v>0.52</v>
      </c>
      <c r="F5">
        <v>0.94</v>
      </c>
      <c r="G5">
        <v>0</v>
      </c>
    </row>
    <row r="6" spans="1:7" x14ac:dyDescent="0.25">
      <c r="A6">
        <v>6</v>
      </c>
      <c r="B6">
        <f t="shared" si="0"/>
        <v>0.16666666666666666</v>
      </c>
      <c r="C6">
        <f t="array" ref="C6:G6">TRANSPOSE(sigsq_6!Q13:Q17)</f>
        <v>0.15</v>
      </c>
      <c r="D6">
        <v>0.875</v>
      </c>
      <c r="E6">
        <v>0.28000000000000003</v>
      </c>
      <c r="F6">
        <v>0.86</v>
      </c>
      <c r="G6">
        <v>0</v>
      </c>
    </row>
    <row r="7" spans="1:7" x14ac:dyDescent="0.25">
      <c r="A7">
        <v>9</v>
      </c>
      <c r="B7">
        <f t="shared" si="0"/>
        <v>0.1111111111111111</v>
      </c>
      <c r="C7">
        <f t="array" ref="C7:G7">TRANSPOSE(sigsq_9!Q13:Q17)</f>
        <v>0.125</v>
      </c>
      <c r="D7">
        <v>0.72499999999999998</v>
      </c>
      <c r="E7">
        <v>0.16</v>
      </c>
      <c r="F7">
        <v>0.76</v>
      </c>
      <c r="G7">
        <v>0</v>
      </c>
    </row>
    <row r="8" spans="1:7" x14ac:dyDescent="0.25">
      <c r="A8">
        <v>15</v>
      </c>
      <c r="B8">
        <f t="shared" si="0"/>
        <v>6.6666666666666666E-2</v>
      </c>
      <c r="C8">
        <f t="array" ref="C8:G8">TRANSPOSE(sigsq_15!Q13:Q17)</f>
        <v>0.115</v>
      </c>
      <c r="D8">
        <v>0.45</v>
      </c>
      <c r="E8">
        <v>6.5000000000000002E-2</v>
      </c>
      <c r="F8">
        <v>0.53</v>
      </c>
      <c r="G8">
        <v>0</v>
      </c>
    </row>
    <row r="9" spans="1:7" x14ac:dyDescent="0.25">
      <c r="A9">
        <v>20</v>
      </c>
      <c r="B9">
        <f t="shared" si="0"/>
        <v>0.05</v>
      </c>
      <c r="C9">
        <f t="array" ref="C9:G9">TRANSPOSE(sigsq_20!Q13:Q17)</f>
        <v>0.13</v>
      </c>
      <c r="D9">
        <v>0.31</v>
      </c>
      <c r="E9">
        <v>0.04</v>
      </c>
      <c r="F9">
        <v>0.44500000000000001</v>
      </c>
      <c r="G9">
        <v>0</v>
      </c>
    </row>
    <row r="10" spans="1:7" x14ac:dyDescent="0.25">
      <c r="A10">
        <v>30</v>
      </c>
      <c r="B10">
        <f t="shared" si="0"/>
        <v>3.3333333333333333E-2</v>
      </c>
      <c r="C10">
        <f t="array" ref="C10:G10">TRANSPOSE(sigsq_30!Q13:Q17)</f>
        <v>0.08</v>
      </c>
      <c r="D10">
        <v>0.1</v>
      </c>
      <c r="E10">
        <v>5.0000000000000001E-3</v>
      </c>
      <c r="F10">
        <v>0.28499999999999998</v>
      </c>
      <c r="G10">
        <v>0</v>
      </c>
    </row>
  </sheetData>
  <mergeCells count="1">
    <mergeCell ref="C1:G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O3" sqref="O3"/>
    </sheetView>
  </sheetViews>
  <sheetFormatPr defaultRowHeight="15" x14ac:dyDescent="0.25"/>
  <sheetData>
    <row r="1" spans="1:7" x14ac:dyDescent="0.25">
      <c r="C1" s="1" t="s">
        <v>1</v>
      </c>
      <c r="D1" s="1"/>
      <c r="E1" s="1"/>
      <c r="F1" s="1"/>
      <c r="G1" s="1"/>
    </row>
    <row r="2" spans="1:7" x14ac:dyDescent="0.25">
      <c r="A2" t="s">
        <v>15</v>
      </c>
      <c r="B2" t="s">
        <v>17</v>
      </c>
      <c r="C2" t="s">
        <v>11</v>
      </c>
      <c r="D2" t="s">
        <v>14</v>
      </c>
      <c r="E2" t="s">
        <v>13</v>
      </c>
      <c r="F2" t="s">
        <v>12</v>
      </c>
      <c r="G2" t="s">
        <v>10</v>
      </c>
    </row>
    <row r="3" spans="1:7" x14ac:dyDescent="0.25">
      <c r="A3">
        <v>0.5</v>
      </c>
      <c r="B3">
        <f>1/A3</f>
        <v>2</v>
      </c>
      <c r="C3">
        <f t="array" ref="C3:G3">TRANSPOSE(Sigsq_0_5!Q18:Q22)</f>
        <v>0.42</v>
      </c>
      <c r="D3">
        <v>0.98</v>
      </c>
      <c r="E3">
        <v>0.95499999999999996</v>
      </c>
      <c r="F3">
        <v>1</v>
      </c>
      <c r="G3">
        <v>0</v>
      </c>
    </row>
    <row r="4" spans="1:7" x14ac:dyDescent="0.25">
      <c r="A4">
        <v>1</v>
      </c>
      <c r="B4">
        <f t="shared" ref="B4:B10" si="0">1/A4</f>
        <v>1</v>
      </c>
      <c r="C4">
        <f t="array" ref="C4:G4">TRANSPOSE(sigsq_1!Q18:Q22)</f>
        <v>0.54</v>
      </c>
      <c r="D4">
        <v>0.98499999999999999</v>
      </c>
      <c r="E4">
        <v>0.96</v>
      </c>
      <c r="F4">
        <v>1</v>
      </c>
      <c r="G4">
        <v>0</v>
      </c>
    </row>
    <row r="5" spans="1:7" x14ac:dyDescent="0.25">
      <c r="A5">
        <v>3</v>
      </c>
      <c r="B5">
        <f t="shared" si="0"/>
        <v>0.33333333333333331</v>
      </c>
      <c r="C5">
        <f t="array" ref="C5:G5">TRANSPOSE(sigsq_3!Q18:Q22)</f>
        <v>0.54</v>
      </c>
      <c r="D5">
        <v>0.98</v>
      </c>
      <c r="E5">
        <v>0.87</v>
      </c>
      <c r="F5">
        <v>0.98499999999999999</v>
      </c>
      <c r="G5">
        <v>0</v>
      </c>
    </row>
    <row r="6" spans="1:7" x14ac:dyDescent="0.25">
      <c r="A6">
        <v>6</v>
      </c>
      <c r="B6">
        <f t="shared" si="0"/>
        <v>0.16666666666666666</v>
      </c>
      <c r="C6">
        <f t="array" ref="C6:G6">TRANSPOSE(sigsq_6!Q18:Q22)</f>
        <v>0.53</v>
      </c>
      <c r="D6">
        <v>0.97499999999999998</v>
      </c>
      <c r="E6">
        <v>0.79</v>
      </c>
      <c r="F6">
        <v>0.95499999999999996</v>
      </c>
      <c r="G6">
        <v>0</v>
      </c>
    </row>
    <row r="7" spans="1:7" x14ac:dyDescent="0.25">
      <c r="A7">
        <v>9</v>
      </c>
      <c r="B7">
        <f t="shared" si="0"/>
        <v>0.1111111111111111</v>
      </c>
      <c r="C7">
        <f t="array" ref="C7:G7">TRANSPOSE(sigsq_9!Q18:Q22)</f>
        <v>0.51</v>
      </c>
      <c r="D7">
        <v>0.97</v>
      </c>
      <c r="E7">
        <v>0.67500000000000004</v>
      </c>
      <c r="F7">
        <v>0.94</v>
      </c>
      <c r="G7">
        <v>0</v>
      </c>
    </row>
    <row r="8" spans="1:7" x14ac:dyDescent="0.25">
      <c r="A8">
        <v>15</v>
      </c>
      <c r="B8">
        <f t="shared" si="0"/>
        <v>6.6666666666666666E-2</v>
      </c>
      <c r="C8">
        <f t="array" ref="C8:G8">TRANSPOSE(sigsq_15!Q18:Q22)</f>
        <v>0.505</v>
      </c>
      <c r="D8">
        <v>0.79</v>
      </c>
      <c r="E8">
        <v>0.46</v>
      </c>
      <c r="F8">
        <v>0.81</v>
      </c>
      <c r="G8">
        <v>0</v>
      </c>
    </row>
    <row r="9" spans="1:7" x14ac:dyDescent="0.25">
      <c r="A9">
        <v>20</v>
      </c>
      <c r="B9">
        <f t="shared" si="0"/>
        <v>0.05</v>
      </c>
      <c r="C9">
        <f t="array" ref="C9:G9">TRANSPOSE(sigsq_20!Q18:Q22)</f>
        <v>0.505</v>
      </c>
      <c r="D9">
        <v>0.54</v>
      </c>
      <c r="E9">
        <v>0.31</v>
      </c>
      <c r="F9">
        <v>0.66500000000000004</v>
      </c>
      <c r="G9">
        <v>0</v>
      </c>
    </row>
    <row r="10" spans="1:7" x14ac:dyDescent="0.25">
      <c r="A10">
        <v>30</v>
      </c>
      <c r="B10">
        <f t="shared" si="0"/>
        <v>3.3333333333333333E-2</v>
      </c>
      <c r="C10">
        <f t="array" ref="C10:G10">TRANSPOSE(sigsq_30!Q18:Q22)</f>
        <v>0.42</v>
      </c>
      <c r="D10">
        <v>0.23</v>
      </c>
      <c r="E10">
        <v>0.13500000000000001</v>
      </c>
      <c r="F10">
        <v>0.47499999999999998</v>
      </c>
      <c r="G10">
        <v>0</v>
      </c>
    </row>
  </sheetData>
  <mergeCells count="1"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Sigsq_0_5</vt:lpstr>
      <vt:lpstr>sigsq_1</vt:lpstr>
      <vt:lpstr>sigsq_3</vt:lpstr>
      <vt:lpstr>sigsq_6</vt:lpstr>
      <vt:lpstr>sigsq_9</vt:lpstr>
      <vt:lpstr>sigsq_15</vt:lpstr>
      <vt:lpstr>sigsq_20</vt:lpstr>
      <vt:lpstr>sigsq_30</vt:lpstr>
      <vt:lpstr>1_sigmasq_25</vt:lpstr>
      <vt:lpstr>1_sigmasq_50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2017-03-09T16:18:33Z</dcterms:created>
  <dcterms:modified xsi:type="dcterms:W3CDTF">2017-10-15T20:08:54Z</dcterms:modified>
</cp:coreProperties>
</file>