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15345" windowHeight="6705" firstSheet="6" activeTab="9"/>
  </bookViews>
  <sheets>
    <sheet name="sigmasq_1" sheetId="1" r:id="rId1"/>
    <sheet name="sigmasq_3" sheetId="2" r:id="rId2"/>
    <sheet name="sigmasq_6" sheetId="3" r:id="rId3"/>
    <sheet name="sigmasq_9" sheetId="4" r:id="rId4"/>
    <sheet name="sigmasq_15" sheetId="5" r:id="rId5"/>
    <sheet name="sigmasq_20" sheetId="6" r:id="rId6"/>
    <sheet name="sigmasq_30" sheetId="7" r:id="rId7"/>
    <sheet name="1_sigmasq_50" sheetId="8" r:id="rId8"/>
    <sheet name="1_sigmasq_100" sheetId="9" r:id="rId9"/>
    <sheet name="1_sigmasq_25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1" l="1" a="1"/>
  <c r="C9" i="11" s="1"/>
  <c r="C8" i="11" a="1"/>
  <c r="C8" i="11" s="1"/>
  <c r="C7" i="11" a="1"/>
  <c r="C7" i="11" s="1"/>
  <c r="E7" i="11"/>
  <c r="F7" i="11"/>
  <c r="C6" i="11" a="1"/>
  <c r="C6" i="11" s="1"/>
  <c r="C5" i="11" a="1"/>
  <c r="C5" i="11" s="1"/>
  <c r="C4" i="11" a="1"/>
  <c r="C4" i="11" s="1"/>
  <c r="C3" i="11" a="1"/>
  <c r="C3" i="11" s="1"/>
  <c r="B4" i="11"/>
  <c r="B5" i="11"/>
  <c r="B6" i="11"/>
  <c r="B7" i="11"/>
  <c r="B8" i="11"/>
  <c r="B9" i="11"/>
  <c r="B3" i="11"/>
  <c r="C9" i="9" a="1"/>
  <c r="C9" i="9" s="1"/>
  <c r="C8" i="9" a="1"/>
  <c r="C8" i="9" s="1"/>
  <c r="C7" i="9" a="1"/>
  <c r="C7" i="9" s="1"/>
  <c r="C6" i="9" a="1"/>
  <c r="C6" i="9" s="1"/>
  <c r="C5" i="9" a="1"/>
  <c r="C5" i="9" s="1"/>
  <c r="C4" i="9" a="1"/>
  <c r="C4" i="9" s="1"/>
  <c r="C3" i="9" a="1"/>
  <c r="C3" i="9" s="1"/>
  <c r="B4" i="9"/>
  <c r="B5" i="9"/>
  <c r="B6" i="9"/>
  <c r="B7" i="9"/>
  <c r="B8" i="9"/>
  <c r="B9" i="9"/>
  <c r="B3" i="9"/>
  <c r="C9" i="8" a="1"/>
  <c r="C9" i="8" s="1"/>
  <c r="C8" i="8" a="1"/>
  <c r="C8" i="8" s="1"/>
  <c r="C7" i="8" a="1"/>
  <c r="C7" i="8" s="1"/>
  <c r="C5" i="8" a="1"/>
  <c r="C5" i="8" s="1"/>
  <c r="C6" i="8" a="1"/>
  <c r="E6" i="8" s="1"/>
  <c r="C6" i="8"/>
  <c r="D6" i="8"/>
  <c r="F6" i="8"/>
  <c r="C4" i="8" a="1"/>
  <c r="C4" i="8" s="1"/>
  <c r="C3" i="8" a="1"/>
  <c r="C3" i="8" s="1"/>
  <c r="B4" i="8"/>
  <c r="B5" i="8"/>
  <c r="B6" i="8"/>
  <c r="B7" i="8"/>
  <c r="B8" i="8"/>
  <c r="B9" i="8"/>
  <c r="B3" i="8"/>
  <c r="E40" i="4" a="1"/>
  <c r="E40" i="4" s="1"/>
  <c r="E39" i="4" a="1"/>
  <c r="E39" i="4" s="1"/>
  <c r="E38" i="4" a="1"/>
  <c r="E38" i="4" s="1"/>
  <c r="E37" i="4" a="1"/>
  <c r="E37" i="4" s="1"/>
  <c r="E36" i="4" a="1"/>
  <c r="E36" i="4" s="1"/>
  <c r="E35" i="4" a="1"/>
  <c r="E35" i="4" s="1"/>
  <c r="E34" i="4" a="1"/>
  <c r="E34" i="4" s="1"/>
  <c r="D40" i="4"/>
  <c r="D39" i="4"/>
  <c r="D38" i="4"/>
  <c r="D37" i="4"/>
  <c r="D36" i="4"/>
  <c r="D35" i="4"/>
  <c r="D34" i="4"/>
  <c r="F9" i="11" l="1"/>
  <c r="E9" i="11"/>
  <c r="D9" i="11"/>
  <c r="F8" i="11"/>
  <c r="E8" i="11"/>
  <c r="D8" i="11"/>
  <c r="D7" i="11"/>
  <c r="F6" i="11"/>
  <c r="E6" i="11"/>
  <c r="D6" i="11"/>
  <c r="E5" i="11"/>
  <c r="D5" i="11"/>
  <c r="F5" i="11"/>
  <c r="E4" i="11"/>
  <c r="D4" i="11"/>
  <c r="F4" i="11"/>
  <c r="E3" i="11"/>
  <c r="D3" i="11"/>
  <c r="F3" i="11"/>
  <c r="F9" i="9"/>
  <c r="E9" i="9"/>
  <c r="D9" i="9"/>
  <c r="E8" i="9"/>
  <c r="D8" i="9"/>
  <c r="F8" i="9"/>
  <c r="F7" i="9"/>
  <c r="E7" i="9"/>
  <c r="D7" i="9"/>
  <c r="F6" i="9"/>
  <c r="E6" i="9"/>
  <c r="D6" i="9"/>
  <c r="F5" i="9"/>
  <c r="E5" i="9"/>
  <c r="D5" i="9"/>
  <c r="E4" i="9"/>
  <c r="D4" i="9"/>
  <c r="F4" i="9"/>
  <c r="F3" i="9"/>
  <c r="E3" i="9"/>
  <c r="D3" i="9"/>
  <c r="F9" i="8"/>
  <c r="E9" i="8"/>
  <c r="D9" i="8"/>
  <c r="E8" i="8"/>
  <c r="D8" i="8"/>
  <c r="F8" i="8"/>
  <c r="E7" i="8"/>
  <c r="D7" i="8"/>
  <c r="F7" i="8"/>
  <c r="F5" i="8"/>
  <c r="E5" i="8"/>
  <c r="D5" i="8"/>
  <c r="F4" i="8"/>
  <c r="E4" i="8"/>
  <c r="D4" i="8"/>
  <c r="F3" i="8"/>
  <c r="E3" i="8"/>
  <c r="D3" i="8"/>
  <c r="H40" i="4"/>
  <c r="G40" i="4"/>
  <c r="F40" i="4"/>
  <c r="H39" i="4"/>
  <c r="G39" i="4"/>
  <c r="F39" i="4"/>
  <c r="F38" i="4"/>
  <c r="H38" i="4"/>
  <c r="G38" i="4"/>
  <c r="H37" i="4"/>
  <c r="G37" i="4"/>
  <c r="F37" i="4"/>
  <c r="H36" i="4"/>
  <c r="G36" i="4"/>
  <c r="F36" i="4"/>
  <c r="G35" i="4"/>
  <c r="F35" i="4"/>
  <c r="H35" i="4"/>
  <c r="G34" i="4"/>
  <c r="H34" i="4"/>
  <c r="F34" i="4"/>
  <c r="F40" i="1" a="1"/>
  <c r="F40" i="1" s="1"/>
  <c r="H40" i="1"/>
  <c r="I40" i="1"/>
  <c r="F39" i="1" a="1"/>
  <c r="F39" i="1" s="1"/>
  <c r="H39" i="1"/>
  <c r="I39" i="1"/>
  <c r="F38" i="1" a="1"/>
  <c r="F38" i="1" s="1"/>
  <c r="H38" i="1"/>
  <c r="I38" i="1"/>
  <c r="F37" i="1" a="1"/>
  <c r="F37" i="1" s="1"/>
  <c r="H37" i="1"/>
  <c r="I37" i="1"/>
  <c r="F36" i="1" a="1"/>
  <c r="F36" i="1" s="1"/>
  <c r="H36" i="1"/>
  <c r="I36" i="1"/>
  <c r="F35" i="1" a="1"/>
  <c r="F35" i="1"/>
  <c r="G35" i="1"/>
  <c r="H35" i="1"/>
  <c r="I35" i="1"/>
  <c r="F34" i="1" a="1"/>
  <c r="F34" i="1" s="1"/>
  <c r="I34" i="1"/>
  <c r="E40" i="1"/>
  <c r="E39" i="1"/>
  <c r="E38" i="1"/>
  <c r="E37" i="1"/>
  <c r="E36" i="1"/>
  <c r="E35" i="1"/>
  <c r="E34" i="1"/>
  <c r="F40" i="2" a="1"/>
  <c r="F40" i="2" s="1"/>
  <c r="H40" i="2"/>
  <c r="I40" i="2"/>
  <c r="F39" i="2" a="1"/>
  <c r="F39" i="2" s="1"/>
  <c r="H39" i="2"/>
  <c r="I39" i="2"/>
  <c r="F38" i="2" a="1"/>
  <c r="F38" i="2" s="1"/>
  <c r="H38" i="2"/>
  <c r="I38" i="2"/>
  <c r="F37" i="2" a="1"/>
  <c r="F37" i="2" s="1"/>
  <c r="H37" i="2"/>
  <c r="I37" i="2"/>
  <c r="F36" i="2" a="1"/>
  <c r="F36" i="2" s="1"/>
  <c r="H36" i="2"/>
  <c r="I36" i="2"/>
  <c r="F35" i="2" a="1"/>
  <c r="F35" i="2" s="1"/>
  <c r="H35" i="2"/>
  <c r="I35" i="2"/>
  <c r="F34" i="2" a="1"/>
  <c r="F34" i="2" s="1"/>
  <c r="H34" i="2"/>
  <c r="I34" i="2"/>
  <c r="E40" i="2"/>
  <c r="E39" i="2"/>
  <c r="E38" i="2"/>
  <c r="E37" i="2"/>
  <c r="E36" i="2"/>
  <c r="E35" i="2"/>
  <c r="E34" i="2"/>
  <c r="E40" i="3" a="1"/>
  <c r="E40" i="3" s="1"/>
  <c r="G40" i="3"/>
  <c r="H40" i="3"/>
  <c r="E39" i="3" a="1"/>
  <c r="E39" i="3" s="1"/>
  <c r="G39" i="3"/>
  <c r="H39" i="3"/>
  <c r="E38" i="3" a="1"/>
  <c r="E38" i="3" s="1"/>
  <c r="G38" i="3"/>
  <c r="H38" i="3"/>
  <c r="E37" i="3" a="1"/>
  <c r="E37" i="3" s="1"/>
  <c r="G37" i="3"/>
  <c r="H37" i="3"/>
  <c r="E36" i="3" a="1"/>
  <c r="E36" i="3" s="1"/>
  <c r="G36" i="3"/>
  <c r="H36" i="3"/>
  <c r="E35" i="3" a="1"/>
  <c r="E35" i="3" s="1"/>
  <c r="G35" i="3"/>
  <c r="H35" i="3"/>
  <c r="E34" i="3" a="1"/>
  <c r="E34" i="3" s="1"/>
  <c r="G34" i="3"/>
  <c r="H34" i="3"/>
  <c r="D40" i="3"/>
  <c r="D39" i="3"/>
  <c r="D38" i="3"/>
  <c r="D37" i="3"/>
  <c r="D36" i="3"/>
  <c r="D35" i="3"/>
  <c r="D34" i="3"/>
  <c r="E40" i="5" a="1"/>
  <c r="E40" i="5" s="1"/>
  <c r="F40" i="5"/>
  <c r="G40" i="5"/>
  <c r="H40" i="5"/>
  <c r="E39" i="5" a="1"/>
  <c r="E39" i="5" s="1"/>
  <c r="G39" i="5"/>
  <c r="H39" i="5"/>
  <c r="E38" i="5" a="1"/>
  <c r="E38" i="5" s="1"/>
  <c r="G38" i="5"/>
  <c r="H38" i="5"/>
  <c r="E37" i="5" a="1"/>
  <c r="E37" i="5" s="1"/>
  <c r="G37" i="5"/>
  <c r="H37" i="5"/>
  <c r="E36" i="5" a="1"/>
  <c r="E36" i="5" s="1"/>
  <c r="G36" i="5"/>
  <c r="H36" i="5"/>
  <c r="E35" i="5" a="1"/>
  <c r="E35" i="5" s="1"/>
  <c r="G35" i="5"/>
  <c r="H35" i="5"/>
  <c r="E34" i="5" a="1"/>
  <c r="E34" i="5" s="1"/>
  <c r="G34" i="5"/>
  <c r="H34" i="5"/>
  <c r="D40" i="5"/>
  <c r="D39" i="5"/>
  <c r="D38" i="5"/>
  <c r="D37" i="5"/>
  <c r="D36" i="5"/>
  <c r="D35" i="5"/>
  <c r="D34" i="5"/>
  <c r="F41" i="6" a="1"/>
  <c r="F41" i="6" s="1"/>
  <c r="H41" i="6"/>
  <c r="I41" i="6"/>
  <c r="F40" i="6" a="1"/>
  <c r="F40" i="6" s="1"/>
  <c r="H40" i="6"/>
  <c r="I40" i="6"/>
  <c r="F39" i="6" a="1"/>
  <c r="F39" i="6" s="1"/>
  <c r="H39" i="6"/>
  <c r="I39" i="6"/>
  <c r="F38" i="6" a="1"/>
  <c r="F38" i="6" s="1"/>
  <c r="H38" i="6"/>
  <c r="I38" i="6"/>
  <c r="F37" i="6" a="1"/>
  <c r="F37" i="6" s="1"/>
  <c r="H37" i="6"/>
  <c r="I37" i="6"/>
  <c r="F36" i="6" a="1"/>
  <c r="F36" i="6" s="1"/>
  <c r="G36" i="6"/>
  <c r="H36" i="6"/>
  <c r="I36" i="6"/>
  <c r="F35" i="6" a="1"/>
  <c r="F35" i="6" s="1"/>
  <c r="H35" i="6"/>
  <c r="I35" i="6"/>
  <c r="E41" i="6"/>
  <c r="E40" i="6"/>
  <c r="E39" i="6"/>
  <c r="E38" i="6"/>
  <c r="E37" i="6"/>
  <c r="E36" i="6"/>
  <c r="E35" i="6"/>
  <c r="E39" i="7" a="1"/>
  <c r="E39" i="7" s="1"/>
  <c r="G39" i="7"/>
  <c r="H39" i="7"/>
  <c r="E38" i="7" a="1"/>
  <c r="E38" i="7" s="1"/>
  <c r="G38" i="7"/>
  <c r="H38" i="7"/>
  <c r="E37" i="7" a="1"/>
  <c r="E37" i="7" s="1"/>
  <c r="G37" i="7"/>
  <c r="H37" i="7"/>
  <c r="E36" i="7" a="1"/>
  <c r="E36" i="7" s="1"/>
  <c r="G36" i="7"/>
  <c r="H36" i="7"/>
  <c r="E35" i="7" a="1"/>
  <c r="E35" i="7" s="1"/>
  <c r="F35" i="7"/>
  <c r="G35" i="7"/>
  <c r="H35" i="7"/>
  <c r="E34" i="7" a="1"/>
  <c r="E34" i="7" s="1"/>
  <c r="G34" i="7"/>
  <c r="H34" i="7"/>
  <c r="E33" i="7" a="1"/>
  <c r="E33" i="7" s="1"/>
  <c r="D39" i="7"/>
  <c r="D38" i="7"/>
  <c r="D37" i="7"/>
  <c r="D36" i="7"/>
  <c r="D35" i="7"/>
  <c r="D34" i="7"/>
  <c r="D33" i="7"/>
  <c r="P4" i="6"/>
  <c r="Q4" i="6"/>
  <c r="R4" i="6"/>
  <c r="P5" i="6"/>
  <c r="Q5" i="6"/>
  <c r="R5" i="6"/>
  <c r="P6" i="6"/>
  <c r="Q6" i="6"/>
  <c r="R6" i="6"/>
  <c r="P7" i="6"/>
  <c r="Q7" i="6"/>
  <c r="R7" i="6"/>
  <c r="P8" i="6"/>
  <c r="Q8" i="6"/>
  <c r="R8" i="6"/>
  <c r="P9" i="6"/>
  <c r="Q9" i="6"/>
  <c r="R9" i="6"/>
  <c r="P10" i="6"/>
  <c r="Q10" i="6"/>
  <c r="R10" i="6"/>
  <c r="P11" i="6"/>
  <c r="Q11" i="6"/>
  <c r="R11" i="6"/>
  <c r="P12" i="6"/>
  <c r="Q12" i="6"/>
  <c r="R12" i="6"/>
  <c r="P13" i="6"/>
  <c r="Q13" i="6"/>
  <c r="R13" i="6"/>
  <c r="P14" i="6"/>
  <c r="Q14" i="6"/>
  <c r="R14" i="6"/>
  <c r="P15" i="6"/>
  <c r="Q15" i="6"/>
  <c r="R15" i="6"/>
  <c r="P16" i="6"/>
  <c r="Q16" i="6"/>
  <c r="R16" i="6"/>
  <c r="P17" i="6"/>
  <c r="Q17" i="6"/>
  <c r="R17" i="6"/>
  <c r="P18" i="6"/>
  <c r="Q18" i="6"/>
  <c r="R18" i="6"/>
  <c r="P19" i="6"/>
  <c r="Q19" i="6"/>
  <c r="R19" i="6"/>
  <c r="P20" i="6"/>
  <c r="Q20" i="6"/>
  <c r="R20" i="6"/>
  <c r="P21" i="6"/>
  <c r="Q21" i="6"/>
  <c r="R21" i="6"/>
  <c r="P22" i="6"/>
  <c r="Q22" i="6"/>
  <c r="R22" i="6"/>
  <c r="P23" i="6"/>
  <c r="Q23" i="6"/>
  <c r="R23" i="6"/>
  <c r="P24" i="6"/>
  <c r="Q24" i="6"/>
  <c r="R24" i="6"/>
  <c r="P25" i="6"/>
  <c r="Q25" i="6"/>
  <c r="R25" i="6"/>
  <c r="P26" i="6"/>
  <c r="Q26" i="6"/>
  <c r="R26" i="6"/>
  <c r="P27" i="6"/>
  <c r="Q27" i="6"/>
  <c r="R27" i="6"/>
  <c r="P28" i="6"/>
  <c r="Q28" i="6"/>
  <c r="R28" i="6"/>
  <c r="P29" i="6"/>
  <c r="Q29" i="6"/>
  <c r="R29" i="6"/>
  <c r="P30" i="6"/>
  <c r="Q30" i="6"/>
  <c r="R30" i="6"/>
  <c r="R3" i="6"/>
  <c r="Q3" i="6"/>
  <c r="P3" i="6"/>
  <c r="N3" i="6"/>
  <c r="O3" i="6"/>
  <c r="O4" i="6"/>
  <c r="O5" i="6"/>
  <c r="O6" i="6"/>
  <c r="N7" i="6"/>
  <c r="O7" i="6"/>
  <c r="O8" i="6"/>
  <c r="O9" i="6"/>
  <c r="O10" i="6"/>
  <c r="N11" i="6"/>
  <c r="O11" i="6"/>
  <c r="O12" i="6"/>
  <c r="O13" i="6"/>
  <c r="O14" i="6"/>
  <c r="N15" i="6"/>
  <c r="O15" i="6"/>
  <c r="O16" i="6"/>
  <c r="O17" i="6"/>
  <c r="O18" i="6"/>
  <c r="N19" i="6"/>
  <c r="O19" i="6"/>
  <c r="O20" i="6"/>
  <c r="O21" i="6"/>
  <c r="O22" i="6"/>
  <c r="N23" i="6"/>
  <c r="O23" i="6"/>
  <c r="O24" i="6"/>
  <c r="O25" i="6"/>
  <c r="O26" i="6"/>
  <c r="N27" i="6"/>
  <c r="O27" i="6"/>
  <c r="O28" i="6"/>
  <c r="O29" i="6"/>
  <c r="O30" i="6"/>
  <c r="O2" i="6"/>
  <c r="N2" i="6"/>
  <c r="P4" i="5"/>
  <c r="Q4" i="5"/>
  <c r="R4" i="5"/>
  <c r="P5" i="5"/>
  <c r="Q5" i="5"/>
  <c r="R5" i="5"/>
  <c r="P6" i="5"/>
  <c r="Q6" i="5"/>
  <c r="R6" i="5"/>
  <c r="P7" i="5"/>
  <c r="Q7" i="5"/>
  <c r="R7" i="5"/>
  <c r="P8" i="5"/>
  <c r="Q8" i="5"/>
  <c r="R8" i="5"/>
  <c r="P9" i="5"/>
  <c r="Q9" i="5"/>
  <c r="R9" i="5"/>
  <c r="P10" i="5"/>
  <c r="Q10" i="5"/>
  <c r="R10" i="5"/>
  <c r="P11" i="5"/>
  <c r="Q11" i="5"/>
  <c r="R11" i="5"/>
  <c r="P12" i="5"/>
  <c r="Q12" i="5"/>
  <c r="R12" i="5"/>
  <c r="P13" i="5"/>
  <c r="Q13" i="5"/>
  <c r="R13" i="5"/>
  <c r="P14" i="5"/>
  <c r="Q14" i="5"/>
  <c r="R14" i="5"/>
  <c r="P15" i="5"/>
  <c r="Q15" i="5"/>
  <c r="R15" i="5"/>
  <c r="P16" i="5"/>
  <c r="Q16" i="5"/>
  <c r="R16" i="5"/>
  <c r="P17" i="5"/>
  <c r="Q17" i="5"/>
  <c r="R17" i="5"/>
  <c r="P18" i="5"/>
  <c r="Q18" i="5"/>
  <c r="R18" i="5"/>
  <c r="P19" i="5"/>
  <c r="Q19" i="5"/>
  <c r="R19" i="5"/>
  <c r="P20" i="5"/>
  <c r="Q20" i="5"/>
  <c r="R20" i="5"/>
  <c r="P21" i="5"/>
  <c r="Q21" i="5"/>
  <c r="R21" i="5"/>
  <c r="P22" i="5"/>
  <c r="Q22" i="5"/>
  <c r="R22" i="5"/>
  <c r="P23" i="5"/>
  <c r="Q23" i="5"/>
  <c r="R23" i="5"/>
  <c r="P24" i="5"/>
  <c r="Q24" i="5"/>
  <c r="R24" i="5"/>
  <c r="P25" i="5"/>
  <c r="Q25" i="5"/>
  <c r="R25" i="5"/>
  <c r="P26" i="5"/>
  <c r="Q26" i="5"/>
  <c r="R26" i="5"/>
  <c r="P27" i="5"/>
  <c r="Q27" i="5"/>
  <c r="R27" i="5"/>
  <c r="P28" i="5"/>
  <c r="Q28" i="5"/>
  <c r="R28" i="5"/>
  <c r="P29" i="5"/>
  <c r="Q29" i="5"/>
  <c r="R29" i="5"/>
  <c r="P30" i="5"/>
  <c r="Q30" i="5"/>
  <c r="R30" i="5"/>
  <c r="R3" i="5"/>
  <c r="Q3" i="5"/>
  <c r="P3" i="5"/>
  <c r="N3" i="5"/>
  <c r="O3" i="5"/>
  <c r="O4" i="5"/>
  <c r="O5" i="5"/>
  <c r="O6" i="5"/>
  <c r="N7" i="5"/>
  <c r="O7" i="5"/>
  <c r="O8" i="5"/>
  <c r="O9" i="5"/>
  <c r="O10" i="5"/>
  <c r="N11" i="5"/>
  <c r="O11" i="5"/>
  <c r="O12" i="5"/>
  <c r="O13" i="5"/>
  <c r="O14" i="5"/>
  <c r="N15" i="5"/>
  <c r="O15" i="5"/>
  <c r="O16" i="5"/>
  <c r="O17" i="5"/>
  <c r="O18" i="5"/>
  <c r="N19" i="5"/>
  <c r="O19" i="5"/>
  <c r="O20" i="5"/>
  <c r="O21" i="5"/>
  <c r="O22" i="5"/>
  <c r="N23" i="5"/>
  <c r="O23" i="5"/>
  <c r="O24" i="5"/>
  <c r="O25" i="5"/>
  <c r="O26" i="5"/>
  <c r="N27" i="5"/>
  <c r="O27" i="5"/>
  <c r="O28" i="5"/>
  <c r="O29" i="5"/>
  <c r="O30" i="5"/>
  <c r="O2" i="5"/>
  <c r="N2" i="5"/>
  <c r="P4" i="7"/>
  <c r="Q4" i="7"/>
  <c r="R4" i="7"/>
  <c r="P5" i="7"/>
  <c r="Q5" i="7"/>
  <c r="R5" i="7"/>
  <c r="P6" i="7"/>
  <c r="Q6" i="7"/>
  <c r="R6" i="7"/>
  <c r="P7" i="7"/>
  <c r="Q7" i="7"/>
  <c r="R7" i="7"/>
  <c r="P8" i="7"/>
  <c r="Q8" i="7"/>
  <c r="R8" i="7"/>
  <c r="P9" i="7"/>
  <c r="Q9" i="7"/>
  <c r="R9" i="7"/>
  <c r="P10" i="7"/>
  <c r="Q10" i="7"/>
  <c r="R10" i="7"/>
  <c r="P11" i="7"/>
  <c r="Q11" i="7"/>
  <c r="R11" i="7"/>
  <c r="P12" i="7"/>
  <c r="Q12" i="7"/>
  <c r="R12" i="7"/>
  <c r="P13" i="7"/>
  <c r="Q13" i="7"/>
  <c r="R13" i="7"/>
  <c r="P14" i="7"/>
  <c r="Q14" i="7"/>
  <c r="R14" i="7"/>
  <c r="P15" i="7"/>
  <c r="Q15" i="7"/>
  <c r="R15" i="7"/>
  <c r="P16" i="7"/>
  <c r="Q16" i="7"/>
  <c r="R16" i="7"/>
  <c r="P17" i="7"/>
  <c r="Q17" i="7"/>
  <c r="R17" i="7"/>
  <c r="P18" i="7"/>
  <c r="Q18" i="7"/>
  <c r="R18" i="7"/>
  <c r="P19" i="7"/>
  <c r="Q19" i="7"/>
  <c r="R19" i="7"/>
  <c r="P20" i="7"/>
  <c r="Q20" i="7"/>
  <c r="R20" i="7"/>
  <c r="P21" i="7"/>
  <c r="Q21" i="7"/>
  <c r="R21" i="7"/>
  <c r="P22" i="7"/>
  <c r="Q22" i="7"/>
  <c r="R22" i="7"/>
  <c r="P23" i="7"/>
  <c r="Q23" i="7"/>
  <c r="R23" i="7"/>
  <c r="P24" i="7"/>
  <c r="Q24" i="7"/>
  <c r="R24" i="7"/>
  <c r="P25" i="7"/>
  <c r="Q25" i="7"/>
  <c r="R25" i="7"/>
  <c r="P26" i="7"/>
  <c r="Q26" i="7"/>
  <c r="R26" i="7"/>
  <c r="P27" i="7"/>
  <c r="Q27" i="7"/>
  <c r="R27" i="7"/>
  <c r="P28" i="7"/>
  <c r="Q28" i="7"/>
  <c r="R28" i="7"/>
  <c r="P29" i="7"/>
  <c r="Q29" i="7"/>
  <c r="R29" i="7"/>
  <c r="P30" i="7"/>
  <c r="Q30" i="7"/>
  <c r="R30" i="7"/>
  <c r="R3" i="7"/>
  <c r="Q3" i="7"/>
  <c r="P3" i="7"/>
  <c r="N3" i="7"/>
  <c r="O3" i="7"/>
  <c r="O4" i="7"/>
  <c r="O5" i="7"/>
  <c r="O6" i="7"/>
  <c r="N7" i="7"/>
  <c r="O7" i="7"/>
  <c r="O8" i="7"/>
  <c r="O9" i="7"/>
  <c r="O10" i="7"/>
  <c r="N11" i="7"/>
  <c r="O11" i="7"/>
  <c r="O12" i="7"/>
  <c r="O13" i="7"/>
  <c r="O14" i="7"/>
  <c r="N15" i="7"/>
  <c r="O15" i="7"/>
  <c r="O16" i="7"/>
  <c r="O17" i="7"/>
  <c r="O18" i="7"/>
  <c r="N19" i="7"/>
  <c r="O19" i="7"/>
  <c r="O20" i="7"/>
  <c r="O21" i="7"/>
  <c r="O22" i="7"/>
  <c r="N23" i="7"/>
  <c r="O23" i="7"/>
  <c r="O24" i="7"/>
  <c r="O25" i="7"/>
  <c r="O26" i="7"/>
  <c r="N27" i="7"/>
  <c r="O27" i="7"/>
  <c r="O28" i="7"/>
  <c r="O29" i="7"/>
  <c r="O30" i="7"/>
  <c r="O2" i="7"/>
  <c r="N2" i="7"/>
  <c r="N23" i="4"/>
  <c r="O23" i="4"/>
  <c r="O24" i="4"/>
  <c r="O25" i="4"/>
  <c r="O26" i="4"/>
  <c r="N27" i="4"/>
  <c r="O27" i="4"/>
  <c r="O28" i="4"/>
  <c r="O29" i="4"/>
  <c r="O30" i="4"/>
  <c r="P23" i="4"/>
  <c r="Q23" i="4"/>
  <c r="R23" i="4"/>
  <c r="P24" i="4"/>
  <c r="Q24" i="4"/>
  <c r="R24" i="4"/>
  <c r="P25" i="4"/>
  <c r="Q25" i="4"/>
  <c r="R25" i="4"/>
  <c r="P26" i="4"/>
  <c r="Q26" i="4"/>
  <c r="R26" i="4"/>
  <c r="P27" i="4"/>
  <c r="Q27" i="4"/>
  <c r="R27" i="4"/>
  <c r="P28" i="4"/>
  <c r="Q28" i="4"/>
  <c r="R28" i="4"/>
  <c r="P29" i="4"/>
  <c r="Q29" i="4"/>
  <c r="R29" i="4"/>
  <c r="P30" i="4"/>
  <c r="Q30" i="4"/>
  <c r="R30" i="4"/>
  <c r="P4" i="4"/>
  <c r="Q4" i="4"/>
  <c r="R4" i="4"/>
  <c r="P5" i="4"/>
  <c r="Q5" i="4"/>
  <c r="R5" i="4"/>
  <c r="P6" i="4"/>
  <c r="Q6" i="4"/>
  <c r="R6" i="4"/>
  <c r="P7" i="4"/>
  <c r="Q7" i="4"/>
  <c r="R7" i="4"/>
  <c r="P8" i="4"/>
  <c r="Q8" i="4"/>
  <c r="R8" i="4"/>
  <c r="P9" i="4"/>
  <c r="Q9" i="4"/>
  <c r="R9" i="4"/>
  <c r="P10" i="4"/>
  <c r="Q10" i="4"/>
  <c r="R10" i="4"/>
  <c r="P11" i="4"/>
  <c r="Q11" i="4"/>
  <c r="R11" i="4"/>
  <c r="P12" i="4"/>
  <c r="Q12" i="4"/>
  <c r="R12" i="4"/>
  <c r="P13" i="4"/>
  <c r="Q13" i="4"/>
  <c r="R13" i="4"/>
  <c r="P14" i="4"/>
  <c r="Q14" i="4"/>
  <c r="R14" i="4"/>
  <c r="P15" i="4"/>
  <c r="Q15" i="4"/>
  <c r="R15" i="4"/>
  <c r="P16" i="4"/>
  <c r="Q16" i="4"/>
  <c r="R16" i="4"/>
  <c r="P17" i="4"/>
  <c r="Q17" i="4"/>
  <c r="R17" i="4"/>
  <c r="P18" i="4"/>
  <c r="Q18" i="4"/>
  <c r="R18" i="4"/>
  <c r="P19" i="4"/>
  <c r="Q19" i="4"/>
  <c r="R19" i="4"/>
  <c r="P20" i="4"/>
  <c r="Q20" i="4"/>
  <c r="R20" i="4"/>
  <c r="P21" i="4"/>
  <c r="Q21" i="4"/>
  <c r="R21" i="4"/>
  <c r="P22" i="4"/>
  <c r="Q22" i="4"/>
  <c r="R22" i="4"/>
  <c r="R3" i="4"/>
  <c r="Q3" i="4"/>
  <c r="P3" i="4"/>
  <c r="N3" i="4"/>
  <c r="O3" i="4"/>
  <c r="O4" i="4"/>
  <c r="O5" i="4"/>
  <c r="O6" i="4"/>
  <c r="N7" i="4"/>
  <c r="O7" i="4"/>
  <c r="O8" i="4"/>
  <c r="O9" i="4"/>
  <c r="O10" i="4"/>
  <c r="N11" i="4"/>
  <c r="O11" i="4"/>
  <c r="O12" i="4"/>
  <c r="O13" i="4"/>
  <c r="O14" i="4"/>
  <c r="N15" i="4"/>
  <c r="O15" i="4"/>
  <c r="O16" i="4"/>
  <c r="O17" i="4"/>
  <c r="O18" i="4"/>
  <c r="N19" i="4"/>
  <c r="O19" i="4"/>
  <c r="O20" i="4"/>
  <c r="O21" i="4"/>
  <c r="O22" i="4"/>
  <c r="O2" i="4"/>
  <c r="N2" i="4"/>
  <c r="N27" i="3"/>
  <c r="N23" i="3"/>
  <c r="N19" i="3"/>
  <c r="N15" i="3"/>
  <c r="N11" i="3"/>
  <c r="N7" i="3"/>
  <c r="N3" i="3"/>
  <c r="P4" i="3"/>
  <c r="Q4" i="3"/>
  <c r="R4" i="3"/>
  <c r="P5" i="3"/>
  <c r="Q5" i="3"/>
  <c r="R5" i="3"/>
  <c r="P6" i="3"/>
  <c r="Q6" i="3"/>
  <c r="R6" i="3"/>
  <c r="P7" i="3"/>
  <c r="Q7" i="3"/>
  <c r="R7" i="3"/>
  <c r="P8" i="3"/>
  <c r="Q8" i="3"/>
  <c r="R8" i="3"/>
  <c r="P9" i="3"/>
  <c r="Q9" i="3"/>
  <c r="R9" i="3"/>
  <c r="P10" i="3"/>
  <c r="Q10" i="3"/>
  <c r="R10" i="3"/>
  <c r="P11" i="3"/>
  <c r="Q11" i="3"/>
  <c r="R11" i="3"/>
  <c r="P12" i="3"/>
  <c r="Q12" i="3"/>
  <c r="R12" i="3"/>
  <c r="P13" i="3"/>
  <c r="Q13" i="3"/>
  <c r="R13" i="3"/>
  <c r="P14" i="3"/>
  <c r="Q14" i="3"/>
  <c r="R14" i="3"/>
  <c r="P15" i="3"/>
  <c r="Q15" i="3"/>
  <c r="R15" i="3"/>
  <c r="P16" i="3"/>
  <c r="Q16" i="3"/>
  <c r="R16" i="3"/>
  <c r="P17" i="3"/>
  <c r="Q17" i="3"/>
  <c r="R17" i="3"/>
  <c r="P18" i="3"/>
  <c r="Q18" i="3"/>
  <c r="R18" i="3"/>
  <c r="P19" i="3"/>
  <c r="Q19" i="3"/>
  <c r="R19" i="3"/>
  <c r="P20" i="3"/>
  <c r="Q20" i="3"/>
  <c r="R20" i="3"/>
  <c r="P21" i="3"/>
  <c r="Q21" i="3"/>
  <c r="R21" i="3"/>
  <c r="P22" i="3"/>
  <c r="Q22" i="3"/>
  <c r="R22" i="3"/>
  <c r="P23" i="3"/>
  <c r="Q23" i="3"/>
  <c r="R23" i="3"/>
  <c r="P24" i="3"/>
  <c r="Q24" i="3"/>
  <c r="R24" i="3"/>
  <c r="P25" i="3"/>
  <c r="Q25" i="3"/>
  <c r="R25" i="3"/>
  <c r="P26" i="3"/>
  <c r="Q26" i="3"/>
  <c r="R26" i="3"/>
  <c r="P27" i="3"/>
  <c r="Q27" i="3"/>
  <c r="R27" i="3"/>
  <c r="P28" i="3"/>
  <c r="Q28" i="3"/>
  <c r="R28" i="3"/>
  <c r="P29" i="3"/>
  <c r="Q29" i="3"/>
  <c r="R29" i="3"/>
  <c r="P30" i="3"/>
  <c r="Q30" i="3"/>
  <c r="R30" i="3"/>
  <c r="R3" i="3"/>
  <c r="Q3" i="3"/>
  <c r="P3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2" i="3"/>
  <c r="N2" i="3"/>
  <c r="P4" i="2"/>
  <c r="Q4" i="2"/>
  <c r="R4" i="2"/>
  <c r="P5" i="2"/>
  <c r="Q5" i="2"/>
  <c r="R5" i="2"/>
  <c r="P6" i="2"/>
  <c r="Q6" i="2"/>
  <c r="R6" i="2"/>
  <c r="P7" i="2"/>
  <c r="Q7" i="2"/>
  <c r="R7" i="2"/>
  <c r="P8" i="2"/>
  <c r="Q8" i="2"/>
  <c r="R8" i="2"/>
  <c r="P9" i="2"/>
  <c r="Q9" i="2"/>
  <c r="R9" i="2"/>
  <c r="P10" i="2"/>
  <c r="Q10" i="2"/>
  <c r="R10" i="2"/>
  <c r="P11" i="2"/>
  <c r="Q11" i="2"/>
  <c r="R11" i="2"/>
  <c r="P12" i="2"/>
  <c r="Q12" i="2"/>
  <c r="R12" i="2"/>
  <c r="P13" i="2"/>
  <c r="Q13" i="2"/>
  <c r="R13" i="2"/>
  <c r="P14" i="2"/>
  <c r="Q14" i="2"/>
  <c r="R14" i="2"/>
  <c r="P15" i="2"/>
  <c r="Q15" i="2"/>
  <c r="R15" i="2"/>
  <c r="P16" i="2"/>
  <c r="Q16" i="2"/>
  <c r="R16" i="2"/>
  <c r="P17" i="2"/>
  <c r="Q17" i="2"/>
  <c r="R17" i="2"/>
  <c r="P18" i="2"/>
  <c r="Q18" i="2"/>
  <c r="R18" i="2"/>
  <c r="P19" i="2"/>
  <c r="Q19" i="2"/>
  <c r="R19" i="2"/>
  <c r="P20" i="2"/>
  <c r="Q20" i="2"/>
  <c r="R20" i="2"/>
  <c r="P21" i="2"/>
  <c r="Q21" i="2"/>
  <c r="R21" i="2"/>
  <c r="P22" i="2"/>
  <c r="Q22" i="2"/>
  <c r="R22" i="2"/>
  <c r="P23" i="2"/>
  <c r="Q23" i="2"/>
  <c r="R23" i="2"/>
  <c r="P24" i="2"/>
  <c r="Q24" i="2"/>
  <c r="R24" i="2"/>
  <c r="P25" i="2"/>
  <c r="Q25" i="2"/>
  <c r="R25" i="2"/>
  <c r="P26" i="2"/>
  <c r="Q26" i="2"/>
  <c r="R26" i="2"/>
  <c r="P27" i="2"/>
  <c r="Q27" i="2"/>
  <c r="R27" i="2"/>
  <c r="P28" i="2"/>
  <c r="Q28" i="2"/>
  <c r="R28" i="2"/>
  <c r="P29" i="2"/>
  <c r="Q29" i="2"/>
  <c r="R29" i="2"/>
  <c r="P30" i="2"/>
  <c r="Q30" i="2"/>
  <c r="R30" i="2"/>
  <c r="R3" i="2"/>
  <c r="Q3" i="2"/>
  <c r="P3" i="2"/>
  <c r="O24" i="2"/>
  <c r="O25" i="2"/>
  <c r="O26" i="2"/>
  <c r="N27" i="2"/>
  <c r="O27" i="2"/>
  <c r="O28" i="2"/>
  <c r="O29" i="2"/>
  <c r="O30" i="2"/>
  <c r="N3" i="2"/>
  <c r="O3" i="2"/>
  <c r="O4" i="2"/>
  <c r="O5" i="2"/>
  <c r="O6" i="2"/>
  <c r="N7" i="2"/>
  <c r="O7" i="2"/>
  <c r="O8" i="2"/>
  <c r="O9" i="2"/>
  <c r="O10" i="2"/>
  <c r="N11" i="2"/>
  <c r="O11" i="2"/>
  <c r="O12" i="2"/>
  <c r="O13" i="2"/>
  <c r="O14" i="2"/>
  <c r="N15" i="2"/>
  <c r="O15" i="2"/>
  <c r="O16" i="2"/>
  <c r="O17" i="2"/>
  <c r="O18" i="2"/>
  <c r="N19" i="2"/>
  <c r="O19" i="2"/>
  <c r="O20" i="2"/>
  <c r="O21" i="2"/>
  <c r="O22" i="2"/>
  <c r="N23" i="2"/>
  <c r="O23" i="2"/>
  <c r="O2" i="2"/>
  <c r="N2" i="2"/>
  <c r="G40" i="1" l="1"/>
  <c r="G39" i="1"/>
  <c r="G38" i="1"/>
  <c r="G37" i="1"/>
  <c r="G36" i="1"/>
  <c r="H34" i="1"/>
  <c r="G34" i="1"/>
  <c r="G40" i="2"/>
  <c r="G39" i="2"/>
  <c r="G38" i="2"/>
  <c r="G37" i="2"/>
  <c r="G36" i="2"/>
  <c r="G35" i="2"/>
  <c r="G34" i="2"/>
  <c r="F40" i="3"/>
  <c r="F39" i="3"/>
  <c r="F38" i="3"/>
  <c r="F37" i="3"/>
  <c r="F36" i="3"/>
  <c r="F35" i="3"/>
  <c r="F34" i="3"/>
  <c r="F39" i="5"/>
  <c r="F38" i="5"/>
  <c r="F37" i="5"/>
  <c r="F36" i="5"/>
  <c r="F35" i="5"/>
  <c r="F34" i="5"/>
  <c r="G41" i="6"/>
  <c r="G40" i="6"/>
  <c r="G39" i="6"/>
  <c r="G38" i="6"/>
  <c r="G37" i="6"/>
  <c r="G35" i="6"/>
  <c r="F39" i="7"/>
  <c r="F38" i="7"/>
  <c r="F37" i="7"/>
  <c r="F36" i="7"/>
  <c r="F34" i="7"/>
  <c r="F33" i="7"/>
  <c r="H33" i="7"/>
  <c r="G33" i="7"/>
  <c r="R4" i="1"/>
  <c r="R3" i="1"/>
  <c r="Q3" i="1"/>
  <c r="P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N3" i="1"/>
  <c r="N7" i="1"/>
  <c r="N11" i="1"/>
  <c r="N15" i="1"/>
  <c r="N19" i="1"/>
  <c r="N23" i="1"/>
  <c r="N27" i="1"/>
  <c r="O2" i="1"/>
  <c r="N2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</calcChain>
</file>

<file path=xl/sharedStrings.xml><?xml version="1.0" encoding="utf-8"?>
<sst xmlns="http://schemas.openxmlformats.org/spreadsheetml/2006/main" count="288" uniqueCount="19">
  <si>
    <t>BIC</t>
  </si>
  <si>
    <t>BICc</t>
  </si>
  <si>
    <t>PAL</t>
  </si>
  <si>
    <t>AIC</t>
  </si>
  <si>
    <t>Sample Size</t>
  </si>
  <si>
    <t>Method</t>
  </si>
  <si>
    <t>P(underestimation)</t>
  </si>
  <si>
    <t>P(correct estimation)</t>
  </si>
  <si>
    <t>P(overestimation)</t>
  </si>
  <si>
    <t>Sample size</t>
  </si>
  <si>
    <t>Model Order(Number of components in the model)</t>
  </si>
  <si>
    <t>Model order(number of components in the model)</t>
  </si>
  <si>
    <t>P(Underestimation)</t>
  </si>
  <si>
    <t>Samplesize</t>
  </si>
  <si>
    <t>Model Order(number of components in the model)</t>
  </si>
  <si>
    <t>Sampesize</t>
  </si>
  <si>
    <t>Model Order(numbe of components in the model)</t>
  </si>
  <si>
    <t>Sigmasq</t>
  </si>
  <si>
    <t>1/Sigmasq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</si>
</sst>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sigmasq_1!$E$34:$E$40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sigmasq_1!$F$34:$F$40</c:f>
              <c:numCache>
                <c:formatCode>General</c:formatCode>
                <c:ptCount val="7"/>
                <c:pt idx="0">
                  <c:v>0</c:v>
                </c:pt>
                <c:pt idx="1">
                  <c:v>1.4999999999999999E-2</c:v>
                </c:pt>
                <c:pt idx="2">
                  <c:v>0.16500000000000001</c:v>
                </c:pt>
                <c:pt idx="3">
                  <c:v>0.52500000000000002</c:v>
                </c:pt>
                <c:pt idx="4">
                  <c:v>0.66</c:v>
                </c:pt>
                <c:pt idx="5">
                  <c:v>0.78</c:v>
                </c:pt>
                <c:pt idx="6">
                  <c:v>0.91</c:v>
                </c:pt>
              </c:numCache>
            </c:numRef>
          </c:yVal>
          <c:smooth val="0"/>
        </c:ser>
        <c:ser>
          <c:idx val="1"/>
          <c:order val="1"/>
          <c:tx>
            <c:v>BICc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sigmasq_1!$E$34:$E$40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sigmasq_1!$G$34:$G$40</c:f>
              <c:numCache>
                <c:formatCode>General</c:formatCode>
                <c:ptCount val="7"/>
                <c:pt idx="0">
                  <c:v>0</c:v>
                </c:pt>
                <c:pt idx="1">
                  <c:v>0.72499999999999998</c:v>
                </c:pt>
                <c:pt idx="2">
                  <c:v>0.95499999999999996</c:v>
                </c:pt>
                <c:pt idx="3">
                  <c:v>0.98499999999999999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PAL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sigmasq_1!$E$34:$E$40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sigmasq_1!$H$34:$H$40</c:f>
              <c:numCache>
                <c:formatCode>General</c:formatCode>
                <c:ptCount val="7"/>
                <c:pt idx="0">
                  <c:v>0.29499999999999998</c:v>
                </c:pt>
                <c:pt idx="1">
                  <c:v>0.92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v>AIC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sigmasq_1!$E$34:$E$40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sigmasq_1!$I$34:$I$40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353584"/>
        <c:axId val="1767351952"/>
      </c:scatterChart>
      <c:valAx>
        <c:axId val="1767353584"/>
        <c:scaling>
          <c:orientation val="minMax"/>
          <c:max val="4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Sample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67351952"/>
        <c:crosses val="autoZero"/>
        <c:crossBetween val="midCat"/>
      </c:valAx>
      <c:valAx>
        <c:axId val="17673519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Probability of correct selection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6735358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sigmasq_3!$E$34:$E$40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sigmasq_3!$F$34:$F$40</c:f>
              <c:numCache>
                <c:formatCode>General</c:formatCode>
                <c:ptCount val="7"/>
                <c:pt idx="0">
                  <c:v>0</c:v>
                </c:pt>
                <c:pt idx="1">
                  <c:v>0.01</c:v>
                </c:pt>
                <c:pt idx="2">
                  <c:v>0.105</c:v>
                </c:pt>
                <c:pt idx="3">
                  <c:v>0.53500000000000003</c:v>
                </c:pt>
                <c:pt idx="4">
                  <c:v>0.69</c:v>
                </c:pt>
                <c:pt idx="5">
                  <c:v>0.83</c:v>
                </c:pt>
                <c:pt idx="6">
                  <c:v>0.89500000000000002</c:v>
                </c:pt>
              </c:numCache>
            </c:numRef>
          </c:yVal>
          <c:smooth val="0"/>
        </c:ser>
        <c:ser>
          <c:idx val="1"/>
          <c:order val="1"/>
          <c:tx>
            <c:v>BICc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sigmasq_3!$E$34:$E$40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sigmasq_3!$G$34:$G$40</c:f>
              <c:numCache>
                <c:formatCode>General</c:formatCode>
                <c:ptCount val="7"/>
                <c:pt idx="0">
                  <c:v>0</c:v>
                </c:pt>
                <c:pt idx="1">
                  <c:v>0.59499999999999997</c:v>
                </c:pt>
                <c:pt idx="2">
                  <c:v>0.90500000000000003</c:v>
                </c:pt>
                <c:pt idx="3">
                  <c:v>0.99</c:v>
                </c:pt>
                <c:pt idx="4">
                  <c:v>0.995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PAL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sigmasq_3!$E$34:$E$40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sigmasq_3!$H$34:$H$40</c:f>
              <c:numCache>
                <c:formatCode>General</c:formatCode>
                <c:ptCount val="7"/>
                <c:pt idx="0">
                  <c:v>0.28499999999999998</c:v>
                </c:pt>
                <c:pt idx="1">
                  <c:v>0.78</c:v>
                </c:pt>
                <c:pt idx="2">
                  <c:v>0.94499999999999995</c:v>
                </c:pt>
                <c:pt idx="3">
                  <c:v>0.99</c:v>
                </c:pt>
                <c:pt idx="4">
                  <c:v>0.995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v>AIC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sigmasq_3!$E$34:$E$40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sigmasq_3!$I$34:$I$40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82048"/>
        <c:axId val="1840281504"/>
      </c:scatterChart>
      <c:valAx>
        <c:axId val="1840282048"/>
        <c:scaling>
          <c:orientation val="minMax"/>
          <c:max val="4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Sample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81504"/>
        <c:crosses val="autoZero"/>
        <c:crossBetween val="midCat"/>
      </c:valAx>
      <c:valAx>
        <c:axId val="18402815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Probability of correct selection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4028204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sigmasq_6!$D$34:$D$40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sigmasq_6!$E$34:$E$40</c:f>
              <c:numCache>
                <c:formatCode>General</c:formatCode>
                <c:ptCount val="7"/>
                <c:pt idx="0">
                  <c:v>0</c:v>
                </c:pt>
                <c:pt idx="1">
                  <c:v>0.01</c:v>
                </c:pt>
                <c:pt idx="2">
                  <c:v>0.125</c:v>
                </c:pt>
                <c:pt idx="3">
                  <c:v>0.51</c:v>
                </c:pt>
                <c:pt idx="4">
                  <c:v>0.73</c:v>
                </c:pt>
                <c:pt idx="5">
                  <c:v>0.79</c:v>
                </c:pt>
                <c:pt idx="6">
                  <c:v>0.88500000000000001</c:v>
                </c:pt>
              </c:numCache>
            </c:numRef>
          </c:yVal>
          <c:smooth val="0"/>
        </c:ser>
        <c:ser>
          <c:idx val="1"/>
          <c:order val="1"/>
          <c:tx>
            <c:v>BICc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sigmasq_6!$D$34:$D$40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sigmasq_6!$F$34:$F$40</c:f>
              <c:numCache>
                <c:formatCode>General</c:formatCode>
                <c:ptCount val="7"/>
                <c:pt idx="0">
                  <c:v>0</c:v>
                </c:pt>
                <c:pt idx="1">
                  <c:v>0.38</c:v>
                </c:pt>
                <c:pt idx="2">
                  <c:v>0.86499999999999999</c:v>
                </c:pt>
                <c:pt idx="3">
                  <c:v>0.98499999999999999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PAL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sigmasq_6!$D$34:$D$40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sigmasq_6!$G$34:$G$40</c:f>
              <c:numCache>
                <c:formatCode>General</c:formatCode>
                <c:ptCount val="7"/>
                <c:pt idx="0">
                  <c:v>0.26</c:v>
                </c:pt>
                <c:pt idx="1">
                  <c:v>0.54</c:v>
                </c:pt>
                <c:pt idx="2">
                  <c:v>0.875</c:v>
                </c:pt>
                <c:pt idx="3">
                  <c:v>0.97499999999999998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v>AIC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sigmasq_6!$D$34:$D$40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sigmasq_6!$H$34:$H$40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0711440"/>
        <c:axId val="1765102736"/>
      </c:scatterChart>
      <c:valAx>
        <c:axId val="1860711440"/>
        <c:scaling>
          <c:orientation val="minMax"/>
          <c:max val="4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Sample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102736"/>
        <c:crosses val="autoZero"/>
        <c:crossBetween val="midCat"/>
      </c:valAx>
      <c:valAx>
        <c:axId val="17651027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Probability of correct selection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60711440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sigmasq_9!$D$34:$D$40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sigmasq_9!$E$34:$E$40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0.51</c:v>
                </c:pt>
                <c:pt idx="4">
                  <c:v>0.745</c:v>
                </c:pt>
                <c:pt idx="5">
                  <c:v>0.755</c:v>
                </c:pt>
                <c:pt idx="6">
                  <c:v>0.93500000000000005</c:v>
                </c:pt>
              </c:numCache>
            </c:numRef>
          </c:yVal>
          <c:smooth val="0"/>
        </c:ser>
        <c:ser>
          <c:idx val="1"/>
          <c:order val="1"/>
          <c:tx>
            <c:v>BICc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sigmasq_9!$D$34:$D$40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sigmasq_9!$F$34:$F$40</c:f>
              <c:numCache>
                <c:formatCode>General</c:formatCode>
                <c:ptCount val="7"/>
                <c:pt idx="0">
                  <c:v>0</c:v>
                </c:pt>
                <c:pt idx="1">
                  <c:v>0.24</c:v>
                </c:pt>
                <c:pt idx="2">
                  <c:v>0.72499999999999998</c:v>
                </c:pt>
                <c:pt idx="3">
                  <c:v>0.97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PAL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sigmasq_9!$D$34:$D$40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sigmasq_9!$G$34:$G$40</c:f>
              <c:numCache>
                <c:formatCode>General</c:formatCode>
                <c:ptCount val="7"/>
                <c:pt idx="0">
                  <c:v>0.25</c:v>
                </c:pt>
                <c:pt idx="1">
                  <c:v>0.34</c:v>
                </c:pt>
                <c:pt idx="2">
                  <c:v>0.76</c:v>
                </c:pt>
                <c:pt idx="3">
                  <c:v>0.94</c:v>
                </c:pt>
                <c:pt idx="4">
                  <c:v>0.99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v>AIC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sigmasq_9!$D$34:$D$40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sigmasq_9!$H$34:$H$40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0125536"/>
        <c:axId val="1890124992"/>
      </c:scatterChart>
      <c:valAx>
        <c:axId val="1890125536"/>
        <c:scaling>
          <c:orientation val="minMax"/>
          <c:max val="4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Sample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0124992"/>
        <c:crosses val="autoZero"/>
        <c:crossBetween val="midCat"/>
        <c:majorUnit val="100"/>
      </c:valAx>
      <c:valAx>
        <c:axId val="18901249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Probability of correct selection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012553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sigmasq_15!$D$34:$D$40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sigmasq_15!$E$34:$E$40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0.115</c:v>
                </c:pt>
                <c:pt idx="3">
                  <c:v>0.51500000000000001</c:v>
                </c:pt>
                <c:pt idx="4">
                  <c:v>0.69499999999999995</c:v>
                </c:pt>
                <c:pt idx="5">
                  <c:v>0.77500000000000002</c:v>
                </c:pt>
                <c:pt idx="6">
                  <c:v>0.91</c:v>
                </c:pt>
              </c:numCache>
            </c:numRef>
          </c:yVal>
          <c:smooth val="0"/>
        </c:ser>
        <c:ser>
          <c:idx val="1"/>
          <c:order val="1"/>
          <c:tx>
            <c:v>BICc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sigmasq_15!$D$34:$D$40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sigmasq_15!$F$34:$F$40</c:f>
              <c:numCache>
                <c:formatCode>General</c:formatCode>
                <c:ptCount val="7"/>
                <c:pt idx="0">
                  <c:v>0</c:v>
                </c:pt>
                <c:pt idx="1">
                  <c:v>0.11</c:v>
                </c:pt>
                <c:pt idx="2">
                  <c:v>0.32</c:v>
                </c:pt>
                <c:pt idx="3">
                  <c:v>0.79500000000000004</c:v>
                </c:pt>
                <c:pt idx="4">
                  <c:v>0.995</c:v>
                </c:pt>
                <c:pt idx="5">
                  <c:v>0.995</c:v>
                </c:pt>
                <c:pt idx="6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PAL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sigmasq_15!$D$34:$D$40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sigmasq_15!$G$34:$G$40</c:f>
              <c:numCache>
                <c:formatCode>General</c:formatCode>
                <c:ptCount val="7"/>
                <c:pt idx="0">
                  <c:v>0.18</c:v>
                </c:pt>
                <c:pt idx="1">
                  <c:v>0.16500000000000001</c:v>
                </c:pt>
                <c:pt idx="2">
                  <c:v>0.47499999999999998</c:v>
                </c:pt>
                <c:pt idx="3">
                  <c:v>0.85</c:v>
                </c:pt>
                <c:pt idx="4">
                  <c:v>0.95499999999999996</c:v>
                </c:pt>
                <c:pt idx="5">
                  <c:v>0.98</c:v>
                </c:pt>
                <c:pt idx="6">
                  <c:v>0.995</c:v>
                </c:pt>
              </c:numCache>
            </c:numRef>
          </c:yVal>
          <c:smooth val="0"/>
        </c:ser>
        <c:ser>
          <c:idx val="3"/>
          <c:order val="3"/>
          <c:tx>
            <c:v>AIC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sigmasq_15!$D$34:$D$40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sigmasq_15!$H$34:$H$40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1856880"/>
        <c:axId val="1841856336"/>
      </c:scatterChart>
      <c:valAx>
        <c:axId val="1841856880"/>
        <c:scaling>
          <c:orientation val="minMax"/>
          <c:max val="4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Sample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41856336"/>
        <c:crosses val="autoZero"/>
        <c:crossBetween val="midCat"/>
      </c:valAx>
      <c:valAx>
        <c:axId val="18418563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Probability of correct selection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41856880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sigmasq_20!$F$34</c:f>
              <c:strCache>
                <c:ptCount val="1"/>
                <c:pt idx="0">
                  <c:v>BIC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sigmasq_20!$E$35:$E$41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sigmasq_20!$F$35:$F$41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0.13</c:v>
                </c:pt>
                <c:pt idx="3">
                  <c:v>0.48499999999999999</c:v>
                </c:pt>
                <c:pt idx="4">
                  <c:v>0.73</c:v>
                </c:pt>
                <c:pt idx="5">
                  <c:v>0.79</c:v>
                </c:pt>
                <c:pt idx="6">
                  <c:v>0.88</c:v>
                </c:pt>
              </c:numCache>
            </c:numRef>
          </c:yVal>
          <c:smooth val="0"/>
        </c:ser>
        <c:ser>
          <c:idx val="1"/>
          <c:order val="1"/>
          <c:tx>
            <c:v>BICc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sigmasq_20!$E$35:$E$41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sigmasq_20!$G$35:$G$41</c:f>
              <c:numCache>
                <c:formatCode>General</c:formatCode>
                <c:ptCount val="7"/>
                <c:pt idx="0">
                  <c:v>0</c:v>
                </c:pt>
                <c:pt idx="1">
                  <c:v>7.0000000000000007E-2</c:v>
                </c:pt>
                <c:pt idx="2">
                  <c:v>0.29499999999999998</c:v>
                </c:pt>
                <c:pt idx="3">
                  <c:v>0.52500000000000002</c:v>
                </c:pt>
                <c:pt idx="4">
                  <c:v>0.95499999999999996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PAL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sigmasq_20!$E$35:$E$41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sigmasq_20!$H$35:$H$41</c:f>
              <c:numCache>
                <c:formatCode>General</c:formatCode>
                <c:ptCount val="7"/>
                <c:pt idx="0">
                  <c:v>0.17499999999999999</c:v>
                </c:pt>
                <c:pt idx="1">
                  <c:v>0.115</c:v>
                </c:pt>
                <c:pt idx="2">
                  <c:v>0.4</c:v>
                </c:pt>
                <c:pt idx="3">
                  <c:v>0.66</c:v>
                </c:pt>
                <c:pt idx="4">
                  <c:v>0.92500000000000004</c:v>
                </c:pt>
                <c:pt idx="5">
                  <c:v>0.93</c:v>
                </c:pt>
                <c:pt idx="6">
                  <c:v>0.995</c:v>
                </c:pt>
              </c:numCache>
            </c:numRef>
          </c:yVal>
          <c:smooth val="0"/>
        </c:ser>
        <c:ser>
          <c:idx val="3"/>
          <c:order val="3"/>
          <c:tx>
            <c:v>AIC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sigmasq_20!$E$35:$E$41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sigmasq_20!$I$35:$I$41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5095664"/>
        <c:axId val="1765102192"/>
      </c:scatterChart>
      <c:valAx>
        <c:axId val="1765095664"/>
        <c:scaling>
          <c:orientation val="minMax"/>
          <c:max val="4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Sample</a:t>
                </a:r>
                <a:r>
                  <a:rPr lang="en-US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size</a:t>
                </a:r>
                <a:endParaRPr 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65102192"/>
        <c:crosses val="autoZero"/>
        <c:crossBetween val="midCat"/>
      </c:valAx>
      <c:valAx>
        <c:axId val="17651021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Probability of correct</a:t>
                </a:r>
                <a:r>
                  <a:rPr lang="en-IN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selection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6509566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sigmasq_30!$D$33:$D$39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sigmasq_30!$E$33:$E$39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9.5000000000000001E-2</c:v>
                </c:pt>
                <c:pt idx="3">
                  <c:v>0.315</c:v>
                </c:pt>
                <c:pt idx="4">
                  <c:v>0.625</c:v>
                </c:pt>
                <c:pt idx="5">
                  <c:v>0.81</c:v>
                </c:pt>
                <c:pt idx="6">
                  <c:v>0.88500000000000001</c:v>
                </c:pt>
              </c:numCache>
            </c:numRef>
          </c:yVal>
          <c:smooth val="0"/>
        </c:ser>
        <c:ser>
          <c:idx val="1"/>
          <c:order val="1"/>
          <c:tx>
            <c:v>BICc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sigmasq_30!$D$33:$D$39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sigmasq_30!$F$33:$F$39</c:f>
              <c:numCache>
                <c:formatCode>General</c:formatCode>
                <c:ptCount val="7"/>
                <c:pt idx="0">
                  <c:v>0</c:v>
                </c:pt>
                <c:pt idx="1">
                  <c:v>0.03</c:v>
                </c:pt>
                <c:pt idx="2">
                  <c:v>7.0000000000000007E-2</c:v>
                </c:pt>
                <c:pt idx="3">
                  <c:v>0.17</c:v>
                </c:pt>
                <c:pt idx="4">
                  <c:v>0.77</c:v>
                </c:pt>
                <c:pt idx="5">
                  <c:v>0.98499999999999999</c:v>
                </c:pt>
                <c:pt idx="6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PAL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sigmasq_30!$D$33:$D$39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sigmasq_30!$G$33:$G$39</c:f>
              <c:numCache>
                <c:formatCode>General</c:formatCode>
                <c:ptCount val="7"/>
                <c:pt idx="0">
                  <c:v>0.19</c:v>
                </c:pt>
                <c:pt idx="1">
                  <c:v>0.11</c:v>
                </c:pt>
                <c:pt idx="2">
                  <c:v>0.18</c:v>
                </c:pt>
                <c:pt idx="3">
                  <c:v>0.45</c:v>
                </c:pt>
                <c:pt idx="4">
                  <c:v>0.80500000000000005</c:v>
                </c:pt>
                <c:pt idx="5">
                  <c:v>0.93</c:v>
                </c:pt>
                <c:pt idx="6">
                  <c:v>0.99</c:v>
                </c:pt>
              </c:numCache>
            </c:numRef>
          </c:yVal>
          <c:smooth val="0"/>
        </c:ser>
        <c:ser>
          <c:idx val="3"/>
          <c:order val="3"/>
          <c:tx>
            <c:v>AIC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sigmasq_30!$D$33:$D$39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sigmasq_30!$H$33:$H$39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634416"/>
        <c:axId val="1767637136"/>
      </c:scatterChart>
      <c:valAx>
        <c:axId val="1767634416"/>
        <c:scaling>
          <c:orientation val="minMax"/>
          <c:max val="4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Sample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67637136"/>
        <c:crosses val="autoZero"/>
        <c:crossBetween val="midCat"/>
      </c:valAx>
      <c:valAx>
        <c:axId val="17676371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Probability</a:t>
                </a:r>
                <a:r>
                  <a:rPr lang="en-IN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correct  selection</a:t>
                </a:r>
                <a:endParaRPr lang="en-IN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6763441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'1_sigmasq_50'!$B$3:$B$9</c:f>
              <c:numCache>
                <c:formatCode>0.00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'1_sigmasq_50'!$C$3:$C$9</c:f>
              <c:numCache>
                <c:formatCode>General</c:formatCode>
                <c:ptCount val="7"/>
                <c:pt idx="0">
                  <c:v>0.52500000000000002</c:v>
                </c:pt>
                <c:pt idx="1">
                  <c:v>0.53500000000000003</c:v>
                </c:pt>
                <c:pt idx="2">
                  <c:v>0.51</c:v>
                </c:pt>
                <c:pt idx="3">
                  <c:v>0.51</c:v>
                </c:pt>
                <c:pt idx="4">
                  <c:v>0.01</c:v>
                </c:pt>
                <c:pt idx="5">
                  <c:v>0.48499999999999999</c:v>
                </c:pt>
                <c:pt idx="6">
                  <c:v>0.315</c:v>
                </c:pt>
              </c:numCache>
            </c:numRef>
          </c:yVal>
          <c:smooth val="0"/>
        </c:ser>
        <c:ser>
          <c:idx val="1"/>
          <c:order val="1"/>
          <c:tx>
            <c:v>BICc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'1_sigmasq_50'!$B$3:$B$9</c:f>
              <c:numCache>
                <c:formatCode>0.00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'1_sigmasq_50'!$D$3:$D$9</c:f>
              <c:numCache>
                <c:formatCode>General</c:formatCode>
                <c:ptCount val="7"/>
                <c:pt idx="0">
                  <c:v>0.98499999999999999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0.97</c:v>
                </c:pt>
                <c:pt idx="4">
                  <c:v>0.19500000000000001</c:v>
                </c:pt>
                <c:pt idx="5">
                  <c:v>0.52500000000000002</c:v>
                </c:pt>
                <c:pt idx="6">
                  <c:v>0.17</c:v>
                </c:pt>
              </c:numCache>
            </c:numRef>
          </c:yVal>
          <c:smooth val="0"/>
        </c:ser>
        <c:ser>
          <c:idx val="2"/>
          <c:order val="2"/>
          <c:tx>
            <c:v>PAL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'1_sigmasq_50'!$B$3:$B$9</c:f>
              <c:numCache>
                <c:formatCode>0.00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'1_sigmasq_50'!$E$3:$E$9</c:f>
              <c:numCache>
                <c:formatCode>General</c:formatCode>
                <c:ptCount val="7"/>
                <c:pt idx="0">
                  <c:v>1</c:v>
                </c:pt>
                <c:pt idx="1">
                  <c:v>0.99</c:v>
                </c:pt>
                <c:pt idx="2">
                  <c:v>0.97499999999999998</c:v>
                </c:pt>
                <c:pt idx="3">
                  <c:v>0.94</c:v>
                </c:pt>
                <c:pt idx="4">
                  <c:v>0.05</c:v>
                </c:pt>
                <c:pt idx="5">
                  <c:v>0.66</c:v>
                </c:pt>
                <c:pt idx="6">
                  <c:v>0.45</c:v>
                </c:pt>
              </c:numCache>
            </c:numRef>
          </c:yVal>
          <c:smooth val="0"/>
        </c:ser>
        <c:ser>
          <c:idx val="3"/>
          <c:order val="3"/>
          <c:tx>
            <c:v>AIC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'1_sigmasq_50'!$B$3:$B$9</c:f>
              <c:numCache>
                <c:formatCode>0.00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'1_sigmasq_50'!$F$3:$F$9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409376"/>
        <c:axId val="1865408288"/>
      </c:scatterChart>
      <c:valAx>
        <c:axId val="1865409376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1/Sigmasq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65408288"/>
        <c:crosses val="autoZero"/>
        <c:crossBetween val="midCat"/>
      </c:valAx>
      <c:valAx>
        <c:axId val="18654082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Probability of correct estimation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6540937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'1_sigmasq_100'!$B$3:$B$9</c:f>
              <c:numCache>
                <c:formatCode>0.00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'1_sigmasq_100'!$C$3:$C$9</c:f>
              <c:numCache>
                <c:formatCode>General</c:formatCode>
                <c:ptCount val="7"/>
                <c:pt idx="0">
                  <c:v>0.66</c:v>
                </c:pt>
                <c:pt idx="1">
                  <c:v>0.69</c:v>
                </c:pt>
                <c:pt idx="2">
                  <c:v>0.73</c:v>
                </c:pt>
                <c:pt idx="3">
                  <c:v>0.745</c:v>
                </c:pt>
                <c:pt idx="4">
                  <c:v>0.69499999999999995</c:v>
                </c:pt>
                <c:pt idx="5">
                  <c:v>0.73</c:v>
                </c:pt>
                <c:pt idx="6">
                  <c:v>0.625</c:v>
                </c:pt>
              </c:numCache>
            </c:numRef>
          </c:yVal>
          <c:smooth val="0"/>
        </c:ser>
        <c:ser>
          <c:idx val="1"/>
          <c:order val="1"/>
          <c:tx>
            <c:v>BICc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'1_sigmasq_100'!$B$3:$B$9</c:f>
              <c:numCache>
                <c:formatCode>0.00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'1_sigmasq_100'!$D$3:$D$9</c:f>
              <c:numCache>
                <c:formatCode>General</c:formatCode>
                <c:ptCount val="7"/>
                <c:pt idx="0">
                  <c:v>1</c:v>
                </c:pt>
                <c:pt idx="1">
                  <c:v>0.995</c:v>
                </c:pt>
                <c:pt idx="2">
                  <c:v>1</c:v>
                </c:pt>
                <c:pt idx="3">
                  <c:v>1</c:v>
                </c:pt>
                <c:pt idx="4">
                  <c:v>0.995</c:v>
                </c:pt>
                <c:pt idx="5">
                  <c:v>0.95499999999999996</c:v>
                </c:pt>
                <c:pt idx="6">
                  <c:v>0.77</c:v>
                </c:pt>
              </c:numCache>
            </c:numRef>
          </c:yVal>
          <c:smooth val="0"/>
        </c:ser>
        <c:ser>
          <c:idx val="2"/>
          <c:order val="2"/>
          <c:tx>
            <c:v>PAL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'1_sigmasq_100'!$B$3:$B$9</c:f>
              <c:numCache>
                <c:formatCode>0.00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'1_sigmasq_100'!$E$3:$E$9</c:f>
              <c:numCache>
                <c:formatCode>General</c:formatCode>
                <c:ptCount val="7"/>
                <c:pt idx="0">
                  <c:v>1</c:v>
                </c:pt>
                <c:pt idx="1">
                  <c:v>0.995</c:v>
                </c:pt>
                <c:pt idx="2">
                  <c:v>1</c:v>
                </c:pt>
                <c:pt idx="3">
                  <c:v>0.99</c:v>
                </c:pt>
                <c:pt idx="4">
                  <c:v>0.95499999999999996</c:v>
                </c:pt>
                <c:pt idx="5">
                  <c:v>0.92500000000000004</c:v>
                </c:pt>
                <c:pt idx="6">
                  <c:v>0.80500000000000005</c:v>
                </c:pt>
              </c:numCache>
            </c:numRef>
          </c:yVal>
          <c:smooth val="0"/>
        </c:ser>
        <c:ser>
          <c:idx val="3"/>
          <c:order val="3"/>
          <c:tx>
            <c:v>AIC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'1_sigmasq_100'!$B$3:$B$9</c:f>
              <c:numCache>
                <c:formatCode>0.00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'1_sigmasq_100'!$F$3:$F$9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356528"/>
        <c:axId val="1628355984"/>
      </c:scatterChart>
      <c:valAx>
        <c:axId val="1628356528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1/sigmasq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28355984"/>
        <c:crosses val="autoZero"/>
        <c:crossBetween val="midCat"/>
      </c:valAx>
      <c:valAx>
        <c:axId val="16283559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Probability of correct estimation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2835652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'1_sigmasq_25'!$B$3:$B$9</c:f>
              <c:numCache>
                <c:formatCode>0.00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'1_sigmasq_25'!$C$3:$C$9</c:f>
              <c:numCache>
                <c:formatCode>General</c:formatCode>
                <c:ptCount val="7"/>
                <c:pt idx="0">
                  <c:v>0.16500000000000001</c:v>
                </c:pt>
                <c:pt idx="1">
                  <c:v>0.105</c:v>
                </c:pt>
                <c:pt idx="2">
                  <c:v>0.125</c:v>
                </c:pt>
                <c:pt idx="3">
                  <c:v>0.125</c:v>
                </c:pt>
                <c:pt idx="4">
                  <c:v>0.03</c:v>
                </c:pt>
                <c:pt idx="5">
                  <c:v>0.13</c:v>
                </c:pt>
                <c:pt idx="6">
                  <c:v>9.5000000000000001E-2</c:v>
                </c:pt>
              </c:numCache>
            </c:numRef>
          </c:yVal>
          <c:smooth val="0"/>
        </c:ser>
        <c:ser>
          <c:idx val="1"/>
          <c:order val="1"/>
          <c:tx>
            <c:v>BICc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'1_sigmasq_25'!$B$3:$B$9</c:f>
              <c:numCache>
                <c:formatCode>0.00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'1_sigmasq_25'!$D$3:$D$9</c:f>
              <c:numCache>
                <c:formatCode>General</c:formatCode>
                <c:ptCount val="7"/>
                <c:pt idx="0">
                  <c:v>0.95499999999999996</c:v>
                </c:pt>
                <c:pt idx="1">
                  <c:v>0.90500000000000003</c:v>
                </c:pt>
                <c:pt idx="2">
                  <c:v>0.86499999999999999</c:v>
                </c:pt>
                <c:pt idx="3">
                  <c:v>0.72499999999999998</c:v>
                </c:pt>
                <c:pt idx="4">
                  <c:v>0.65500000000000003</c:v>
                </c:pt>
                <c:pt idx="5">
                  <c:v>0.29499999999999998</c:v>
                </c:pt>
                <c:pt idx="6">
                  <c:v>7.0000000000000007E-2</c:v>
                </c:pt>
              </c:numCache>
            </c:numRef>
          </c:yVal>
          <c:smooth val="0"/>
        </c:ser>
        <c:ser>
          <c:idx val="2"/>
          <c:order val="2"/>
          <c:tx>
            <c:v>PAL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'1_sigmasq_25'!$B$3:$B$9</c:f>
              <c:numCache>
                <c:formatCode>0.00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'1_sigmasq_25'!$E$3:$E$9</c:f>
              <c:numCache>
                <c:formatCode>General</c:formatCode>
                <c:ptCount val="7"/>
                <c:pt idx="0">
                  <c:v>1</c:v>
                </c:pt>
                <c:pt idx="1">
                  <c:v>0.94499999999999995</c:v>
                </c:pt>
                <c:pt idx="2">
                  <c:v>0.875</c:v>
                </c:pt>
                <c:pt idx="3">
                  <c:v>0.76</c:v>
                </c:pt>
                <c:pt idx="4">
                  <c:v>0.36</c:v>
                </c:pt>
                <c:pt idx="5">
                  <c:v>0.4</c:v>
                </c:pt>
                <c:pt idx="6">
                  <c:v>0.18</c:v>
                </c:pt>
              </c:numCache>
            </c:numRef>
          </c:yVal>
          <c:smooth val="0"/>
        </c:ser>
        <c:ser>
          <c:idx val="3"/>
          <c:order val="3"/>
          <c:tx>
            <c:v>AIC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'1_sigmasq_25'!$B$3:$B$9</c:f>
              <c:numCache>
                <c:formatCode>0.00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'1_sigmasq_25'!$F$3:$F$9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1851440"/>
        <c:axId val="1841852528"/>
      </c:scatterChart>
      <c:valAx>
        <c:axId val="1841851440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1/sigmasq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41852528"/>
        <c:crosses val="autoZero"/>
        <c:crossBetween val="midCat"/>
      </c:valAx>
      <c:valAx>
        <c:axId val="18418525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Probability</a:t>
                </a:r>
                <a:r>
                  <a:rPr lang="en-IN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correct estimation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41851440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22</xdr:row>
      <xdr:rowOff>4762</xdr:rowOff>
    </xdr:from>
    <xdr:to>
      <xdr:col>12</xdr:col>
      <xdr:colOff>42862</xdr:colOff>
      <xdr:row>36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319087</xdr:colOff>
      <xdr:row>22</xdr:row>
      <xdr:rowOff>4762</xdr:rowOff>
    </xdr:from>
    <xdr:to>
      <xdr:col>15</xdr:col>
      <xdr:colOff>500062</xdr:colOff>
      <xdr:row>36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319087</xdr:colOff>
      <xdr:row>22</xdr:row>
      <xdr:rowOff>4762</xdr:rowOff>
    </xdr:from>
    <xdr:to>
      <xdr:col>15</xdr:col>
      <xdr:colOff>366712</xdr:colOff>
      <xdr:row>36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319087</xdr:colOff>
      <xdr:row>22</xdr:row>
      <xdr:rowOff>4762</xdr:rowOff>
    </xdr:from>
    <xdr:to>
      <xdr:col>13</xdr:col>
      <xdr:colOff>500062</xdr:colOff>
      <xdr:row>36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319087</xdr:colOff>
      <xdr:row>22</xdr:row>
      <xdr:rowOff>4762</xdr:rowOff>
    </xdr:from>
    <xdr:to>
      <xdr:col>15</xdr:col>
      <xdr:colOff>528637</xdr:colOff>
      <xdr:row>36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319087</xdr:colOff>
      <xdr:row>23</xdr:row>
      <xdr:rowOff>4762</xdr:rowOff>
    </xdr:from>
    <xdr:to>
      <xdr:col>15</xdr:col>
      <xdr:colOff>1033462</xdr:colOff>
      <xdr:row>37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21</xdr:row>
      <xdr:rowOff>90487</xdr:rowOff>
    </xdr:from>
    <xdr:to>
      <xdr:col>16</xdr:col>
      <xdr:colOff>533400</xdr:colOff>
      <xdr:row>35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5</xdr:row>
      <xdr:rowOff>4762</xdr:rowOff>
    </xdr:from>
    <xdr:to>
      <xdr:col>12</xdr:col>
      <xdr:colOff>14287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5</xdr:row>
      <xdr:rowOff>4762</xdr:rowOff>
    </xdr:from>
    <xdr:to>
      <xdr:col>12</xdr:col>
      <xdr:colOff>14287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5</xdr:row>
      <xdr:rowOff>4762</xdr:rowOff>
    </xdr:from>
    <xdr:to>
      <xdr:col>12</xdr:col>
      <xdr:colOff>14287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A18" workbookViewId="0">
      <selection activeCell="C37" sqref="C37"/>
    </sheetView>
  </sheetViews>
  <sheetFormatPr defaultRowHeight="15" x14ac:dyDescent="0.25"/>
  <cols>
    <col min="12" max="12" width="8.7109375" customWidth="1"/>
    <col min="13" max="13" width="1.85546875" customWidth="1"/>
    <col min="14" max="14" width="11" customWidth="1"/>
    <col min="15" max="15" width="8.140625" customWidth="1"/>
    <col min="16" max="16" width="18.85546875" customWidth="1"/>
    <col min="17" max="17" width="20.140625" customWidth="1"/>
    <col min="18" max="18" width="17.5703125" customWidth="1"/>
  </cols>
  <sheetData>
    <row r="1" spans="1:18" x14ac:dyDescent="0.25">
      <c r="C1" s="11" t="s">
        <v>10</v>
      </c>
      <c r="D1" s="11"/>
      <c r="E1" s="11"/>
      <c r="F1" s="11"/>
      <c r="G1" s="11"/>
      <c r="H1" s="11"/>
      <c r="I1" s="11"/>
      <c r="J1" s="11"/>
      <c r="K1" s="11"/>
      <c r="L1" s="11"/>
      <c r="M1" s="1"/>
    </row>
    <row r="2" spans="1:18" x14ac:dyDescent="0.25">
      <c r="A2" t="s">
        <v>4</v>
      </c>
      <c r="B2" t="s">
        <v>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N2" t="str">
        <f>A2</f>
        <v>Sample Size</v>
      </c>
      <c r="O2" t="str">
        <f>B2</f>
        <v>Method</v>
      </c>
      <c r="P2" t="s">
        <v>6</v>
      </c>
      <c r="Q2" t="s">
        <v>7</v>
      </c>
      <c r="R2" t="s">
        <v>8</v>
      </c>
    </row>
    <row r="3" spans="1:18" x14ac:dyDescent="0.25">
      <c r="A3">
        <v>5</v>
      </c>
      <c r="B3" t="s">
        <v>0</v>
      </c>
      <c r="C3">
        <v>0</v>
      </c>
      <c r="D3">
        <v>0</v>
      </c>
      <c r="E3">
        <v>0</v>
      </c>
      <c r="F3">
        <v>0</v>
      </c>
      <c r="G3">
        <v>0.41499999999999998</v>
      </c>
      <c r="H3">
        <v>0.33500000000000002</v>
      </c>
      <c r="I3">
        <v>0.155</v>
      </c>
      <c r="J3">
        <v>0.09</v>
      </c>
      <c r="K3">
        <v>5.0000000000000001E-3</v>
      </c>
      <c r="L3">
        <v>0</v>
      </c>
      <c r="N3" s="11">
        <f t="shared" ref="N3:N27" si="0">A3</f>
        <v>5</v>
      </c>
      <c r="O3" t="str">
        <f t="shared" ref="O3:O30" si="1">B3</f>
        <v>BIC</v>
      </c>
      <c r="P3">
        <f t="shared" ref="P3:P30" si="2">C3+D3</f>
        <v>0</v>
      </c>
      <c r="Q3">
        <f t="shared" ref="Q3:Q30" si="3">E3</f>
        <v>0</v>
      </c>
      <c r="R3">
        <f t="shared" ref="R3:R30" si="4">SUM(F3:L3)</f>
        <v>1</v>
      </c>
    </row>
    <row r="4" spans="1:18" x14ac:dyDescent="0.25">
      <c r="A4">
        <v>5</v>
      </c>
      <c r="B4" t="s">
        <v>1</v>
      </c>
      <c r="C4">
        <v>0</v>
      </c>
      <c r="D4">
        <v>0</v>
      </c>
      <c r="E4">
        <v>0</v>
      </c>
      <c r="F4">
        <v>0</v>
      </c>
      <c r="G4">
        <v>0.48</v>
      </c>
      <c r="H4">
        <v>0.35499999999999998</v>
      </c>
      <c r="I4">
        <v>0.105</v>
      </c>
      <c r="J4">
        <v>0.06</v>
      </c>
      <c r="K4">
        <v>0</v>
      </c>
      <c r="L4">
        <v>0</v>
      </c>
      <c r="N4" s="11"/>
      <c r="O4" t="str">
        <f t="shared" si="1"/>
        <v>BICc</v>
      </c>
      <c r="P4">
        <f t="shared" si="2"/>
        <v>0</v>
      </c>
      <c r="Q4">
        <f t="shared" si="3"/>
        <v>0</v>
      </c>
      <c r="R4">
        <f t="shared" si="4"/>
        <v>1</v>
      </c>
    </row>
    <row r="5" spans="1:18" x14ac:dyDescent="0.25">
      <c r="A5">
        <v>5</v>
      </c>
      <c r="B5" t="s">
        <v>2</v>
      </c>
      <c r="C5">
        <v>0</v>
      </c>
      <c r="D5">
        <v>0.27</v>
      </c>
      <c r="E5">
        <v>0.29499999999999998</v>
      </c>
      <c r="F5">
        <v>0.33</v>
      </c>
      <c r="G5">
        <v>0.06</v>
      </c>
      <c r="H5">
        <v>0.01</v>
      </c>
      <c r="I5">
        <v>0.01</v>
      </c>
      <c r="J5">
        <v>0</v>
      </c>
      <c r="K5">
        <v>5.0000000000000001E-3</v>
      </c>
      <c r="L5">
        <v>0.02</v>
      </c>
      <c r="N5" s="11"/>
      <c r="O5" t="str">
        <f t="shared" si="1"/>
        <v>PAL</v>
      </c>
      <c r="P5">
        <f t="shared" si="2"/>
        <v>0.27</v>
      </c>
      <c r="Q5">
        <f t="shared" si="3"/>
        <v>0.29499999999999998</v>
      </c>
      <c r="R5">
        <f t="shared" si="4"/>
        <v>0.43500000000000005</v>
      </c>
    </row>
    <row r="6" spans="1:18" x14ac:dyDescent="0.25">
      <c r="A6">
        <v>5</v>
      </c>
      <c r="B6" t="s">
        <v>3</v>
      </c>
      <c r="C6">
        <v>0</v>
      </c>
      <c r="D6">
        <v>0</v>
      </c>
      <c r="E6">
        <v>0</v>
      </c>
      <c r="F6">
        <v>0</v>
      </c>
      <c r="G6">
        <v>0.43</v>
      </c>
      <c r="H6">
        <v>0.34</v>
      </c>
      <c r="I6">
        <v>0.14499999999999999</v>
      </c>
      <c r="J6">
        <v>0.08</v>
      </c>
      <c r="K6">
        <v>5.0000000000000001E-3</v>
      </c>
      <c r="L6">
        <v>0</v>
      </c>
      <c r="N6" s="11"/>
      <c r="O6" t="str">
        <f t="shared" si="1"/>
        <v>AIC</v>
      </c>
      <c r="P6">
        <f t="shared" si="2"/>
        <v>0</v>
      </c>
      <c r="Q6">
        <f t="shared" si="3"/>
        <v>0</v>
      </c>
      <c r="R6">
        <f t="shared" si="4"/>
        <v>1</v>
      </c>
    </row>
    <row r="7" spans="1:18" x14ac:dyDescent="0.25">
      <c r="A7">
        <v>15</v>
      </c>
      <c r="B7" t="s">
        <v>0</v>
      </c>
      <c r="C7">
        <v>0</v>
      </c>
      <c r="D7">
        <v>0</v>
      </c>
      <c r="E7">
        <v>1.4999999999999999E-2</v>
      </c>
      <c r="F7">
        <v>0.01</v>
      </c>
      <c r="G7">
        <v>5.0000000000000001E-3</v>
      </c>
      <c r="H7">
        <v>5.0000000000000001E-3</v>
      </c>
      <c r="I7">
        <v>5.0000000000000001E-3</v>
      </c>
      <c r="J7">
        <v>0.03</v>
      </c>
      <c r="K7">
        <v>0.09</v>
      </c>
      <c r="L7">
        <v>0.84</v>
      </c>
      <c r="N7" s="11">
        <f t="shared" si="0"/>
        <v>15</v>
      </c>
      <c r="O7" t="str">
        <f t="shared" si="1"/>
        <v>BIC</v>
      </c>
      <c r="P7">
        <f t="shared" si="2"/>
        <v>0</v>
      </c>
      <c r="Q7">
        <f t="shared" si="3"/>
        <v>1.4999999999999999E-2</v>
      </c>
      <c r="R7">
        <f t="shared" si="4"/>
        <v>0.98499999999999999</v>
      </c>
    </row>
    <row r="8" spans="1:18" x14ac:dyDescent="0.25">
      <c r="A8">
        <v>15</v>
      </c>
      <c r="B8" t="s">
        <v>1</v>
      </c>
      <c r="C8">
        <v>0</v>
      </c>
      <c r="D8">
        <v>0</v>
      </c>
      <c r="E8">
        <v>0.72499999999999998</v>
      </c>
      <c r="F8">
        <v>0.1</v>
      </c>
      <c r="G8">
        <v>0.04</v>
      </c>
      <c r="H8">
        <v>1.4999999999999999E-2</v>
      </c>
      <c r="I8">
        <v>5.0000000000000001E-3</v>
      </c>
      <c r="J8">
        <v>1.4999999999999999E-2</v>
      </c>
      <c r="K8">
        <v>0.02</v>
      </c>
      <c r="L8">
        <v>0.08</v>
      </c>
      <c r="N8" s="11"/>
      <c r="O8" t="str">
        <f t="shared" si="1"/>
        <v>BICc</v>
      </c>
      <c r="P8">
        <f t="shared" si="2"/>
        <v>0</v>
      </c>
      <c r="Q8">
        <f t="shared" si="3"/>
        <v>0.72499999999999998</v>
      </c>
      <c r="R8">
        <f t="shared" si="4"/>
        <v>0.27500000000000002</v>
      </c>
    </row>
    <row r="9" spans="1:18" x14ac:dyDescent="0.25">
      <c r="A9">
        <v>15</v>
      </c>
      <c r="B9" t="s">
        <v>2</v>
      </c>
      <c r="C9">
        <v>0</v>
      </c>
      <c r="D9">
        <v>0</v>
      </c>
      <c r="E9">
        <v>0.92</v>
      </c>
      <c r="F9">
        <v>1.4999999999999999E-2</v>
      </c>
      <c r="G9">
        <v>0.02</v>
      </c>
      <c r="H9">
        <v>1.4999999999999999E-2</v>
      </c>
      <c r="I9">
        <v>0</v>
      </c>
      <c r="J9">
        <v>5.0000000000000001E-3</v>
      </c>
      <c r="K9">
        <v>0</v>
      </c>
      <c r="L9">
        <v>2.5000000000000001E-2</v>
      </c>
      <c r="N9" s="11"/>
      <c r="O9" t="str">
        <f t="shared" si="1"/>
        <v>PAL</v>
      </c>
      <c r="P9">
        <f t="shared" si="2"/>
        <v>0</v>
      </c>
      <c r="Q9">
        <f t="shared" si="3"/>
        <v>0.92</v>
      </c>
      <c r="R9">
        <f t="shared" si="4"/>
        <v>0.08</v>
      </c>
    </row>
    <row r="10" spans="1:18" x14ac:dyDescent="0.25">
      <c r="A10">
        <v>15</v>
      </c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1.4999999999999999E-2</v>
      </c>
      <c r="K10">
        <v>6.5000000000000002E-2</v>
      </c>
      <c r="L10">
        <v>0.92</v>
      </c>
      <c r="N10" s="11"/>
      <c r="O10" t="str">
        <f t="shared" si="1"/>
        <v>AIC</v>
      </c>
      <c r="P10">
        <f t="shared" si="2"/>
        <v>0</v>
      </c>
      <c r="Q10">
        <f t="shared" si="3"/>
        <v>0</v>
      </c>
      <c r="R10">
        <f t="shared" si="4"/>
        <v>1</v>
      </c>
    </row>
    <row r="11" spans="1:18" x14ac:dyDescent="0.25">
      <c r="A11">
        <v>25</v>
      </c>
      <c r="B11" t="s">
        <v>0</v>
      </c>
      <c r="C11">
        <v>0</v>
      </c>
      <c r="D11">
        <v>0</v>
      </c>
      <c r="E11">
        <v>0.16500000000000001</v>
      </c>
      <c r="F11">
        <v>0.16500000000000001</v>
      </c>
      <c r="G11">
        <v>0.115</v>
      </c>
      <c r="H11">
        <v>7.4999999999999997E-2</v>
      </c>
      <c r="I11">
        <v>5.5E-2</v>
      </c>
      <c r="J11">
        <v>5.5E-2</v>
      </c>
      <c r="K11">
        <v>0.09</v>
      </c>
      <c r="L11">
        <v>0.28000000000000003</v>
      </c>
      <c r="N11" s="11">
        <f t="shared" si="0"/>
        <v>25</v>
      </c>
      <c r="O11" t="str">
        <f t="shared" si="1"/>
        <v>BIC</v>
      </c>
      <c r="P11">
        <f t="shared" si="2"/>
        <v>0</v>
      </c>
      <c r="Q11">
        <f t="shared" si="3"/>
        <v>0.16500000000000001</v>
      </c>
      <c r="R11">
        <f t="shared" si="4"/>
        <v>0.83500000000000008</v>
      </c>
    </row>
    <row r="12" spans="1:18" x14ac:dyDescent="0.25">
      <c r="A12">
        <v>25</v>
      </c>
      <c r="B12" t="s">
        <v>1</v>
      </c>
      <c r="C12">
        <v>0</v>
      </c>
      <c r="D12">
        <v>0</v>
      </c>
      <c r="E12">
        <v>0.95499999999999996</v>
      </c>
      <c r="F12">
        <v>0.04</v>
      </c>
      <c r="G12">
        <v>0</v>
      </c>
      <c r="H12">
        <v>5.0000000000000001E-3</v>
      </c>
      <c r="I12">
        <v>0</v>
      </c>
      <c r="J12">
        <v>0</v>
      </c>
      <c r="K12">
        <v>0</v>
      </c>
      <c r="L12">
        <v>0</v>
      </c>
      <c r="N12" s="11"/>
      <c r="O12" t="str">
        <f t="shared" si="1"/>
        <v>BICc</v>
      </c>
      <c r="P12">
        <f t="shared" si="2"/>
        <v>0</v>
      </c>
      <c r="Q12">
        <f t="shared" si="3"/>
        <v>0.95499999999999996</v>
      </c>
      <c r="R12">
        <f t="shared" si="4"/>
        <v>4.4999999999999998E-2</v>
      </c>
    </row>
    <row r="13" spans="1:18" x14ac:dyDescent="0.25">
      <c r="A13">
        <v>25</v>
      </c>
      <c r="B13" t="s">
        <v>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 s="11"/>
      <c r="O13" t="str">
        <f t="shared" si="1"/>
        <v>PAL</v>
      </c>
      <c r="P13">
        <f t="shared" si="2"/>
        <v>0</v>
      </c>
      <c r="Q13">
        <f t="shared" si="3"/>
        <v>1</v>
      </c>
      <c r="R13">
        <f t="shared" si="4"/>
        <v>0</v>
      </c>
    </row>
    <row r="14" spans="1:18" x14ac:dyDescent="0.25">
      <c r="A14">
        <v>25</v>
      </c>
      <c r="B14" t="s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5.0000000000000001E-3</v>
      </c>
      <c r="I14">
        <v>5.0000000000000001E-3</v>
      </c>
      <c r="J14">
        <v>0.01</v>
      </c>
      <c r="K14">
        <v>7.0000000000000007E-2</v>
      </c>
      <c r="L14">
        <v>0.91</v>
      </c>
      <c r="N14" s="11"/>
      <c r="O14" t="str">
        <f t="shared" si="1"/>
        <v>AIC</v>
      </c>
      <c r="P14">
        <f t="shared" si="2"/>
        <v>0</v>
      </c>
      <c r="Q14">
        <f t="shared" si="3"/>
        <v>0</v>
      </c>
      <c r="R14">
        <f t="shared" si="4"/>
        <v>1</v>
      </c>
    </row>
    <row r="15" spans="1:18" x14ac:dyDescent="0.25">
      <c r="A15">
        <v>50</v>
      </c>
      <c r="B15" t="s">
        <v>0</v>
      </c>
      <c r="C15">
        <v>0</v>
      </c>
      <c r="D15">
        <v>0</v>
      </c>
      <c r="E15">
        <v>0.52500000000000002</v>
      </c>
      <c r="F15">
        <v>0.22500000000000001</v>
      </c>
      <c r="G15">
        <v>0.14499999999999999</v>
      </c>
      <c r="H15">
        <v>0.05</v>
      </c>
      <c r="I15">
        <v>2.5000000000000001E-2</v>
      </c>
      <c r="J15">
        <v>0.01</v>
      </c>
      <c r="K15">
        <v>5.0000000000000001E-3</v>
      </c>
      <c r="L15">
        <v>1.4999999999999999E-2</v>
      </c>
      <c r="N15" s="11">
        <f t="shared" si="0"/>
        <v>50</v>
      </c>
      <c r="O15" t="str">
        <f t="shared" si="1"/>
        <v>BIC</v>
      </c>
      <c r="P15">
        <f t="shared" si="2"/>
        <v>0</v>
      </c>
      <c r="Q15">
        <f t="shared" si="3"/>
        <v>0.52500000000000002</v>
      </c>
      <c r="R15">
        <f t="shared" si="4"/>
        <v>0.47500000000000003</v>
      </c>
    </row>
    <row r="16" spans="1:18" x14ac:dyDescent="0.25">
      <c r="A16">
        <v>50</v>
      </c>
      <c r="B16" t="s">
        <v>1</v>
      </c>
      <c r="C16">
        <v>0</v>
      </c>
      <c r="D16">
        <v>0</v>
      </c>
      <c r="E16">
        <v>0.98499999999999999</v>
      </c>
      <c r="F16">
        <v>1.4999999999999999E-2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 s="11"/>
      <c r="O16" t="str">
        <f t="shared" si="1"/>
        <v>BICc</v>
      </c>
      <c r="P16">
        <f t="shared" si="2"/>
        <v>0</v>
      </c>
      <c r="Q16">
        <f t="shared" si="3"/>
        <v>0.98499999999999999</v>
      </c>
      <c r="R16">
        <f t="shared" si="4"/>
        <v>1.4999999999999999E-2</v>
      </c>
    </row>
    <row r="17" spans="1:18" x14ac:dyDescent="0.25">
      <c r="A17">
        <v>50</v>
      </c>
      <c r="B17" t="s">
        <v>2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 s="11"/>
      <c r="O17" t="str">
        <f t="shared" si="1"/>
        <v>PAL</v>
      </c>
      <c r="P17">
        <f t="shared" si="2"/>
        <v>0</v>
      </c>
      <c r="Q17">
        <f t="shared" si="3"/>
        <v>1</v>
      </c>
      <c r="R17">
        <f t="shared" si="4"/>
        <v>0</v>
      </c>
    </row>
    <row r="18" spans="1:18" x14ac:dyDescent="0.25">
      <c r="A18">
        <v>50</v>
      </c>
      <c r="B18" t="s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0.01</v>
      </c>
      <c r="L18">
        <v>0.99</v>
      </c>
      <c r="N18" s="11"/>
      <c r="O18" t="str">
        <f t="shared" si="1"/>
        <v>AIC</v>
      </c>
      <c r="P18">
        <f t="shared" si="2"/>
        <v>0</v>
      </c>
      <c r="Q18">
        <f t="shared" si="3"/>
        <v>0</v>
      </c>
      <c r="R18">
        <f t="shared" si="4"/>
        <v>1</v>
      </c>
    </row>
    <row r="19" spans="1:18" x14ac:dyDescent="0.25">
      <c r="A19">
        <v>100</v>
      </c>
      <c r="B19" t="s">
        <v>0</v>
      </c>
      <c r="C19">
        <v>0</v>
      </c>
      <c r="D19">
        <v>0</v>
      </c>
      <c r="E19">
        <v>0.66</v>
      </c>
      <c r="F19">
        <v>0.26500000000000001</v>
      </c>
      <c r="G19">
        <v>0.05</v>
      </c>
      <c r="H19">
        <v>1.4999999999999999E-2</v>
      </c>
      <c r="I19">
        <v>0.01</v>
      </c>
      <c r="J19">
        <v>0</v>
      </c>
      <c r="K19">
        <v>0</v>
      </c>
      <c r="L19">
        <v>0</v>
      </c>
      <c r="N19" s="11">
        <f t="shared" si="0"/>
        <v>100</v>
      </c>
      <c r="O19" t="str">
        <f t="shared" si="1"/>
        <v>BIC</v>
      </c>
      <c r="P19">
        <f t="shared" si="2"/>
        <v>0</v>
      </c>
      <c r="Q19">
        <f t="shared" si="3"/>
        <v>0.66</v>
      </c>
      <c r="R19">
        <f t="shared" si="4"/>
        <v>0.34</v>
      </c>
    </row>
    <row r="20" spans="1:18" x14ac:dyDescent="0.25">
      <c r="A20">
        <v>100</v>
      </c>
      <c r="B20" t="s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 s="11"/>
      <c r="O20" t="str">
        <f t="shared" si="1"/>
        <v>BICc</v>
      </c>
      <c r="P20">
        <f t="shared" si="2"/>
        <v>0</v>
      </c>
      <c r="Q20">
        <f t="shared" si="3"/>
        <v>1</v>
      </c>
      <c r="R20">
        <f t="shared" si="4"/>
        <v>0</v>
      </c>
    </row>
    <row r="21" spans="1:18" x14ac:dyDescent="0.25">
      <c r="A21">
        <v>100</v>
      </c>
      <c r="B21" t="s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 s="11"/>
      <c r="O21" t="str">
        <f t="shared" si="1"/>
        <v>PAL</v>
      </c>
      <c r="P21">
        <f t="shared" si="2"/>
        <v>0</v>
      </c>
      <c r="Q21">
        <f t="shared" si="3"/>
        <v>1</v>
      </c>
      <c r="R21">
        <f t="shared" si="4"/>
        <v>0</v>
      </c>
    </row>
    <row r="22" spans="1:18" x14ac:dyDescent="0.25">
      <c r="A22">
        <v>100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N22" s="11"/>
      <c r="O22" t="str">
        <f t="shared" si="1"/>
        <v>AIC</v>
      </c>
      <c r="P22">
        <f t="shared" si="2"/>
        <v>0</v>
      </c>
      <c r="Q22">
        <f t="shared" si="3"/>
        <v>0</v>
      </c>
      <c r="R22">
        <f t="shared" si="4"/>
        <v>1</v>
      </c>
    </row>
    <row r="23" spans="1:18" x14ac:dyDescent="0.25">
      <c r="A23">
        <v>200</v>
      </c>
      <c r="B23" t="s">
        <v>0</v>
      </c>
      <c r="C23">
        <v>0</v>
      </c>
      <c r="D23">
        <v>0</v>
      </c>
      <c r="E23">
        <v>0.78</v>
      </c>
      <c r="F23">
        <v>0.20499999999999999</v>
      </c>
      <c r="G23">
        <v>1.4999999999999999E-2</v>
      </c>
      <c r="H23">
        <v>0</v>
      </c>
      <c r="I23">
        <v>0</v>
      </c>
      <c r="J23">
        <v>0</v>
      </c>
      <c r="K23">
        <v>0</v>
      </c>
      <c r="L23">
        <v>0</v>
      </c>
      <c r="N23" s="11">
        <f t="shared" si="0"/>
        <v>200</v>
      </c>
      <c r="O23" t="str">
        <f t="shared" si="1"/>
        <v>BIC</v>
      </c>
      <c r="P23">
        <f t="shared" si="2"/>
        <v>0</v>
      </c>
      <c r="Q23">
        <f t="shared" si="3"/>
        <v>0.78</v>
      </c>
      <c r="R23">
        <f t="shared" si="4"/>
        <v>0.21999999999999997</v>
      </c>
    </row>
    <row r="24" spans="1:18" x14ac:dyDescent="0.25">
      <c r="A24">
        <v>200</v>
      </c>
      <c r="B24" t="s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 s="11"/>
      <c r="O24" t="str">
        <f t="shared" si="1"/>
        <v>BICc</v>
      </c>
      <c r="P24">
        <f t="shared" si="2"/>
        <v>0</v>
      </c>
      <c r="Q24">
        <f t="shared" si="3"/>
        <v>1</v>
      </c>
      <c r="R24">
        <f t="shared" si="4"/>
        <v>0</v>
      </c>
    </row>
    <row r="25" spans="1:18" x14ac:dyDescent="0.25">
      <c r="A25">
        <v>200</v>
      </c>
      <c r="B25" t="s">
        <v>2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N25" s="11"/>
      <c r="O25" t="str">
        <f t="shared" si="1"/>
        <v>PAL</v>
      </c>
      <c r="P25">
        <f t="shared" si="2"/>
        <v>0</v>
      </c>
      <c r="Q25">
        <f t="shared" si="3"/>
        <v>1</v>
      </c>
      <c r="R25">
        <f t="shared" si="4"/>
        <v>0</v>
      </c>
    </row>
    <row r="26" spans="1:18" x14ac:dyDescent="0.25">
      <c r="A26">
        <v>200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N26" s="11"/>
      <c r="O26" t="str">
        <f t="shared" si="1"/>
        <v>AIC</v>
      </c>
      <c r="P26">
        <f t="shared" si="2"/>
        <v>0</v>
      </c>
      <c r="Q26">
        <f t="shared" si="3"/>
        <v>0</v>
      </c>
      <c r="R26">
        <f t="shared" si="4"/>
        <v>1</v>
      </c>
    </row>
    <row r="27" spans="1:18" x14ac:dyDescent="0.25">
      <c r="A27">
        <v>400</v>
      </c>
      <c r="B27" t="s">
        <v>0</v>
      </c>
      <c r="C27">
        <v>0</v>
      </c>
      <c r="D27">
        <v>0</v>
      </c>
      <c r="E27">
        <v>0.91</v>
      </c>
      <c r="F27">
        <v>8.5000000000000006E-2</v>
      </c>
      <c r="G27">
        <v>5.0000000000000001E-3</v>
      </c>
      <c r="H27">
        <v>0</v>
      </c>
      <c r="I27">
        <v>0</v>
      </c>
      <c r="J27">
        <v>0</v>
      </c>
      <c r="K27">
        <v>0</v>
      </c>
      <c r="L27">
        <v>0</v>
      </c>
      <c r="N27" s="11">
        <f t="shared" si="0"/>
        <v>400</v>
      </c>
      <c r="O27" t="str">
        <f t="shared" si="1"/>
        <v>BIC</v>
      </c>
      <c r="P27">
        <f t="shared" si="2"/>
        <v>0</v>
      </c>
      <c r="Q27">
        <f t="shared" si="3"/>
        <v>0.91</v>
      </c>
      <c r="R27">
        <f t="shared" si="4"/>
        <v>9.0000000000000011E-2</v>
      </c>
    </row>
    <row r="28" spans="1:18" x14ac:dyDescent="0.25">
      <c r="A28">
        <v>400</v>
      </c>
      <c r="B28" t="s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 s="11"/>
      <c r="O28" t="str">
        <f t="shared" si="1"/>
        <v>BICc</v>
      </c>
      <c r="P28">
        <f t="shared" si="2"/>
        <v>0</v>
      </c>
      <c r="Q28">
        <f t="shared" si="3"/>
        <v>1</v>
      </c>
      <c r="R28">
        <f t="shared" si="4"/>
        <v>0</v>
      </c>
    </row>
    <row r="29" spans="1:18" x14ac:dyDescent="0.25">
      <c r="A29">
        <v>400</v>
      </c>
      <c r="B29" t="s">
        <v>2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 s="11"/>
      <c r="O29" t="str">
        <f t="shared" si="1"/>
        <v>PAL</v>
      </c>
      <c r="P29">
        <f t="shared" si="2"/>
        <v>0</v>
      </c>
      <c r="Q29">
        <f t="shared" si="3"/>
        <v>1</v>
      </c>
      <c r="R29">
        <f t="shared" si="4"/>
        <v>0</v>
      </c>
    </row>
    <row r="30" spans="1:18" x14ac:dyDescent="0.25">
      <c r="A30">
        <v>400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N30" s="11"/>
      <c r="O30" t="str">
        <f t="shared" si="1"/>
        <v>AIC</v>
      </c>
      <c r="P30">
        <f t="shared" si="2"/>
        <v>0</v>
      </c>
      <c r="Q30">
        <f t="shared" si="3"/>
        <v>0</v>
      </c>
      <c r="R30">
        <f t="shared" si="4"/>
        <v>1</v>
      </c>
    </row>
    <row r="33" spans="5:9" x14ac:dyDescent="0.25">
      <c r="F33" t="s">
        <v>0</v>
      </c>
      <c r="G33" t="s">
        <v>1</v>
      </c>
      <c r="H33" t="s">
        <v>2</v>
      </c>
      <c r="I33" t="s">
        <v>3</v>
      </c>
    </row>
    <row r="34" spans="5:9" x14ac:dyDescent="0.25">
      <c r="E34">
        <f>N3</f>
        <v>5</v>
      </c>
      <c r="F34">
        <f t="array" ref="F34:I34">TRANSPOSE(Q3:Q6)</f>
        <v>0</v>
      </c>
      <c r="G34">
        <v>0</v>
      </c>
      <c r="H34">
        <v>0.29499999999999998</v>
      </c>
      <c r="I34">
        <v>0</v>
      </c>
    </row>
    <row r="35" spans="5:9" x14ac:dyDescent="0.25">
      <c r="E35">
        <f>N7</f>
        <v>15</v>
      </c>
      <c r="F35">
        <f t="array" ref="F35:I35">TRANSPOSE(Q7:Q10)</f>
        <v>1.4999999999999999E-2</v>
      </c>
      <c r="G35">
        <v>0.72499999999999998</v>
      </c>
      <c r="H35">
        <v>0.92</v>
      </c>
      <c r="I35">
        <v>0</v>
      </c>
    </row>
    <row r="36" spans="5:9" x14ac:dyDescent="0.25">
      <c r="E36">
        <f>N11</f>
        <v>25</v>
      </c>
      <c r="F36">
        <f t="array" ref="F36:I36">TRANSPOSE(Q11:Q14)</f>
        <v>0.16500000000000001</v>
      </c>
      <c r="G36">
        <v>0.95499999999999996</v>
      </c>
      <c r="H36">
        <v>1</v>
      </c>
      <c r="I36">
        <v>0</v>
      </c>
    </row>
    <row r="37" spans="5:9" x14ac:dyDescent="0.25">
      <c r="E37">
        <f>N15</f>
        <v>50</v>
      </c>
      <c r="F37">
        <f t="array" ref="F37:I37">TRANSPOSE(Q15:Q18)</f>
        <v>0.52500000000000002</v>
      </c>
      <c r="G37">
        <v>0.98499999999999999</v>
      </c>
      <c r="H37">
        <v>1</v>
      </c>
      <c r="I37">
        <v>0</v>
      </c>
    </row>
    <row r="38" spans="5:9" x14ac:dyDescent="0.25">
      <c r="E38">
        <f>N19</f>
        <v>100</v>
      </c>
      <c r="F38">
        <f t="array" ref="F38:I38">TRANSPOSE(Q19:Q22)</f>
        <v>0.66</v>
      </c>
      <c r="G38">
        <v>1</v>
      </c>
      <c r="H38">
        <v>1</v>
      </c>
      <c r="I38">
        <v>0</v>
      </c>
    </row>
    <row r="39" spans="5:9" x14ac:dyDescent="0.25">
      <c r="E39">
        <f>N23</f>
        <v>200</v>
      </c>
      <c r="F39">
        <f t="array" ref="F39:I39">TRANSPOSE(Q23:Q26)</f>
        <v>0.78</v>
      </c>
      <c r="G39">
        <v>1</v>
      </c>
      <c r="H39">
        <v>1</v>
      </c>
      <c r="I39">
        <v>0</v>
      </c>
    </row>
    <row r="40" spans="5:9" x14ac:dyDescent="0.25">
      <c r="E40">
        <f>N27</f>
        <v>400</v>
      </c>
      <c r="F40">
        <f t="array" ref="F40:I40">TRANSPOSE(Q27:Q30)</f>
        <v>0.91</v>
      </c>
      <c r="G40">
        <v>1</v>
      </c>
      <c r="H40">
        <v>1</v>
      </c>
      <c r="I40">
        <v>0</v>
      </c>
    </row>
  </sheetData>
  <mergeCells count="8">
    <mergeCell ref="N19:N22"/>
    <mergeCell ref="N23:N26"/>
    <mergeCell ref="N27:N30"/>
    <mergeCell ref="C1:L1"/>
    <mergeCell ref="N3:N6"/>
    <mergeCell ref="N7:N10"/>
    <mergeCell ref="N11:N14"/>
    <mergeCell ref="N15:N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F18" workbookViewId="0">
      <selection activeCell="Q35" sqref="Q35"/>
    </sheetView>
  </sheetViews>
  <sheetFormatPr defaultRowHeight="15" x14ac:dyDescent="0.25"/>
  <cols>
    <col min="13" max="13" width="1.85546875" customWidth="1"/>
    <col min="16" max="16" width="18.28515625" customWidth="1"/>
    <col min="17" max="17" width="19.28515625" customWidth="1"/>
    <col min="18" max="18" width="17.140625" customWidth="1"/>
  </cols>
  <sheetData>
    <row r="1" spans="1:18" x14ac:dyDescent="0.25">
      <c r="C1" s="11" t="s">
        <v>10</v>
      </c>
      <c r="D1" s="11"/>
      <c r="E1" s="11"/>
      <c r="F1" s="11"/>
      <c r="G1" s="11"/>
      <c r="H1" s="11"/>
      <c r="I1" s="11"/>
      <c r="J1" s="11"/>
      <c r="K1" s="11"/>
      <c r="L1" s="11"/>
    </row>
    <row r="2" spans="1:18" x14ac:dyDescent="0.25">
      <c r="A2" t="s">
        <v>9</v>
      </c>
      <c r="B2" t="s">
        <v>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N2" t="str">
        <f>A2</f>
        <v>Sample size</v>
      </c>
      <c r="O2" t="str">
        <f>B2</f>
        <v>Method</v>
      </c>
      <c r="P2" t="s">
        <v>6</v>
      </c>
      <c r="Q2" t="s">
        <v>7</v>
      </c>
      <c r="R2" t="s">
        <v>8</v>
      </c>
    </row>
    <row r="3" spans="1:18" x14ac:dyDescent="0.25">
      <c r="A3">
        <v>5</v>
      </c>
      <c r="B3" t="s">
        <v>0</v>
      </c>
      <c r="C3">
        <v>0</v>
      </c>
      <c r="D3">
        <v>0</v>
      </c>
      <c r="E3">
        <v>0</v>
      </c>
      <c r="F3">
        <v>0</v>
      </c>
      <c r="G3">
        <v>0.43</v>
      </c>
      <c r="H3">
        <v>0.25</v>
      </c>
      <c r="I3">
        <v>0.215</v>
      </c>
      <c r="J3">
        <v>0.09</v>
      </c>
      <c r="K3">
        <v>1.4999999999999999E-2</v>
      </c>
      <c r="L3">
        <v>0</v>
      </c>
      <c r="N3" s="11">
        <f t="shared" ref="N3:N23" si="0">A3</f>
        <v>5</v>
      </c>
      <c r="O3" t="str">
        <f t="shared" ref="O3:O23" si="1">B3</f>
        <v>BIC</v>
      </c>
      <c r="P3">
        <f>C3+D3</f>
        <v>0</v>
      </c>
      <c r="Q3">
        <f>E3</f>
        <v>0</v>
      </c>
      <c r="R3">
        <f>SUM(F3:L3)</f>
        <v>0.99999999999999989</v>
      </c>
    </row>
    <row r="4" spans="1:18" x14ac:dyDescent="0.25">
      <c r="A4">
        <v>5</v>
      </c>
      <c r="B4" t="s">
        <v>1</v>
      </c>
      <c r="C4">
        <v>0</v>
      </c>
      <c r="D4">
        <v>0</v>
      </c>
      <c r="E4">
        <v>0</v>
      </c>
      <c r="F4">
        <v>0</v>
      </c>
      <c r="G4">
        <v>0.49</v>
      </c>
      <c r="H4">
        <v>0.25</v>
      </c>
      <c r="I4">
        <v>0.19</v>
      </c>
      <c r="J4">
        <v>6.5000000000000002E-2</v>
      </c>
      <c r="K4">
        <v>5.0000000000000001E-3</v>
      </c>
      <c r="L4">
        <v>0</v>
      </c>
      <c r="N4" s="11"/>
      <c r="O4" t="str">
        <f t="shared" si="1"/>
        <v>BICc</v>
      </c>
      <c r="P4">
        <f t="shared" ref="P4:P30" si="2">C4+D4</f>
        <v>0</v>
      </c>
      <c r="Q4">
        <f t="shared" ref="Q4:Q30" si="3">E4</f>
        <v>0</v>
      </c>
      <c r="R4">
        <f t="shared" ref="R4:R30" si="4">SUM(F4:L4)</f>
        <v>0.99999999999999989</v>
      </c>
    </row>
    <row r="5" spans="1:18" x14ac:dyDescent="0.25">
      <c r="A5">
        <v>5</v>
      </c>
      <c r="B5" t="s">
        <v>2</v>
      </c>
      <c r="C5">
        <v>0</v>
      </c>
      <c r="D5">
        <v>0.125</v>
      </c>
      <c r="E5">
        <v>0.28499999999999998</v>
      </c>
      <c r="F5">
        <v>0.46500000000000002</v>
      </c>
      <c r="G5">
        <v>6.5000000000000002E-2</v>
      </c>
      <c r="H5">
        <v>1.4999999999999999E-2</v>
      </c>
      <c r="I5">
        <v>0.01</v>
      </c>
      <c r="J5">
        <v>0</v>
      </c>
      <c r="K5">
        <v>1.4999999999999999E-2</v>
      </c>
      <c r="L5">
        <v>0.02</v>
      </c>
      <c r="N5" s="11"/>
      <c r="O5" t="str">
        <f t="shared" si="1"/>
        <v>PAL</v>
      </c>
      <c r="P5">
        <f t="shared" si="2"/>
        <v>0.125</v>
      </c>
      <c r="Q5">
        <f t="shared" si="3"/>
        <v>0.28499999999999998</v>
      </c>
      <c r="R5">
        <f t="shared" si="4"/>
        <v>0.59000000000000008</v>
      </c>
    </row>
    <row r="6" spans="1:18" x14ac:dyDescent="0.25">
      <c r="A6">
        <v>5</v>
      </c>
      <c r="B6" t="s">
        <v>3</v>
      </c>
      <c r="C6">
        <v>0</v>
      </c>
      <c r="D6">
        <v>0</v>
      </c>
      <c r="E6">
        <v>0</v>
      </c>
      <c r="F6">
        <v>0</v>
      </c>
      <c r="G6">
        <v>0.45500000000000002</v>
      </c>
      <c r="H6">
        <v>0.255</v>
      </c>
      <c r="I6">
        <v>0.19500000000000001</v>
      </c>
      <c r="J6">
        <v>8.5000000000000006E-2</v>
      </c>
      <c r="K6">
        <v>0.01</v>
      </c>
      <c r="L6">
        <v>0</v>
      </c>
      <c r="N6" s="11"/>
      <c r="O6" t="str">
        <f t="shared" si="1"/>
        <v>AIC</v>
      </c>
      <c r="P6">
        <f t="shared" si="2"/>
        <v>0</v>
      </c>
      <c r="Q6">
        <f t="shared" si="3"/>
        <v>0</v>
      </c>
      <c r="R6">
        <f t="shared" si="4"/>
        <v>1</v>
      </c>
    </row>
    <row r="7" spans="1:18" x14ac:dyDescent="0.25">
      <c r="A7">
        <v>15</v>
      </c>
      <c r="B7" t="s">
        <v>0</v>
      </c>
      <c r="C7">
        <v>0</v>
      </c>
      <c r="D7">
        <v>0</v>
      </c>
      <c r="E7">
        <v>0.01</v>
      </c>
      <c r="F7">
        <v>5.0000000000000001E-3</v>
      </c>
      <c r="G7">
        <v>0.01</v>
      </c>
      <c r="H7">
        <v>1.4999999999999999E-2</v>
      </c>
      <c r="I7">
        <v>2.5000000000000001E-2</v>
      </c>
      <c r="J7">
        <v>0.04</v>
      </c>
      <c r="K7">
        <v>0.105</v>
      </c>
      <c r="L7">
        <v>0.79</v>
      </c>
      <c r="N7" s="11">
        <f t="shared" si="0"/>
        <v>15</v>
      </c>
      <c r="O7" t="str">
        <f t="shared" si="1"/>
        <v>BIC</v>
      </c>
      <c r="P7">
        <f t="shared" si="2"/>
        <v>0</v>
      </c>
      <c r="Q7">
        <f t="shared" si="3"/>
        <v>0.01</v>
      </c>
      <c r="R7">
        <f t="shared" si="4"/>
        <v>0.99</v>
      </c>
    </row>
    <row r="8" spans="1:18" x14ac:dyDescent="0.25">
      <c r="A8">
        <v>15</v>
      </c>
      <c r="B8" t="s">
        <v>1</v>
      </c>
      <c r="C8">
        <v>0</v>
      </c>
      <c r="D8">
        <v>0.01</v>
      </c>
      <c r="E8">
        <v>0.59499999999999997</v>
      </c>
      <c r="F8">
        <v>0.09</v>
      </c>
      <c r="G8">
        <v>0.06</v>
      </c>
      <c r="H8">
        <v>0.03</v>
      </c>
      <c r="I8">
        <v>0.04</v>
      </c>
      <c r="J8">
        <v>3.5000000000000003E-2</v>
      </c>
      <c r="K8">
        <v>3.5000000000000003E-2</v>
      </c>
      <c r="L8">
        <v>0.105</v>
      </c>
      <c r="N8" s="11"/>
      <c r="O8" t="str">
        <f t="shared" si="1"/>
        <v>BICc</v>
      </c>
      <c r="P8">
        <f t="shared" si="2"/>
        <v>0.01</v>
      </c>
      <c r="Q8">
        <f t="shared" si="3"/>
        <v>0.59499999999999997</v>
      </c>
      <c r="R8">
        <f t="shared" si="4"/>
        <v>0.39500000000000002</v>
      </c>
    </row>
    <row r="9" spans="1:18" x14ac:dyDescent="0.25">
      <c r="A9">
        <v>15</v>
      </c>
      <c r="B9" t="s">
        <v>2</v>
      </c>
      <c r="C9">
        <v>0</v>
      </c>
      <c r="D9">
        <v>1.4999999999999999E-2</v>
      </c>
      <c r="E9">
        <v>0.78</v>
      </c>
      <c r="F9">
        <v>7.4999999999999997E-2</v>
      </c>
      <c r="G9">
        <v>7.0000000000000007E-2</v>
      </c>
      <c r="H9">
        <v>2.5000000000000001E-2</v>
      </c>
      <c r="I9">
        <v>1.4999999999999999E-2</v>
      </c>
      <c r="J9">
        <v>0.02</v>
      </c>
      <c r="K9">
        <v>0</v>
      </c>
      <c r="L9">
        <v>0</v>
      </c>
      <c r="N9" s="11"/>
      <c r="O9" t="str">
        <f t="shared" si="1"/>
        <v>PAL</v>
      </c>
      <c r="P9">
        <f t="shared" si="2"/>
        <v>1.4999999999999999E-2</v>
      </c>
      <c r="Q9">
        <f t="shared" si="3"/>
        <v>0.78</v>
      </c>
      <c r="R9">
        <f t="shared" si="4"/>
        <v>0.20499999999999999</v>
      </c>
    </row>
    <row r="10" spans="1:18" x14ac:dyDescent="0.25">
      <c r="A10">
        <v>15</v>
      </c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5.0000000000000001E-3</v>
      </c>
      <c r="J10">
        <v>5.0000000000000001E-3</v>
      </c>
      <c r="K10">
        <v>0.08</v>
      </c>
      <c r="L10">
        <v>0.91</v>
      </c>
      <c r="N10" s="11"/>
      <c r="O10" t="str">
        <f t="shared" si="1"/>
        <v>AIC</v>
      </c>
      <c r="P10">
        <f t="shared" si="2"/>
        <v>0</v>
      </c>
      <c r="Q10">
        <f t="shared" si="3"/>
        <v>0</v>
      </c>
      <c r="R10">
        <f t="shared" si="4"/>
        <v>1</v>
      </c>
    </row>
    <row r="11" spans="1:18" x14ac:dyDescent="0.25">
      <c r="A11">
        <v>25</v>
      </c>
      <c r="B11" t="s">
        <v>0</v>
      </c>
      <c r="C11">
        <v>0</v>
      </c>
      <c r="D11">
        <v>0</v>
      </c>
      <c r="E11">
        <v>0.105</v>
      </c>
      <c r="F11">
        <v>0.125</v>
      </c>
      <c r="G11">
        <v>0.08</v>
      </c>
      <c r="H11">
        <v>3.5000000000000003E-2</v>
      </c>
      <c r="I11">
        <v>0.04</v>
      </c>
      <c r="J11">
        <v>0.06</v>
      </c>
      <c r="K11">
        <v>0.105</v>
      </c>
      <c r="L11">
        <v>0.45</v>
      </c>
      <c r="N11" s="11">
        <f t="shared" si="0"/>
        <v>25</v>
      </c>
      <c r="O11" t="str">
        <f t="shared" si="1"/>
        <v>BIC</v>
      </c>
      <c r="P11">
        <f t="shared" si="2"/>
        <v>0</v>
      </c>
      <c r="Q11">
        <f t="shared" si="3"/>
        <v>0.105</v>
      </c>
      <c r="R11">
        <f t="shared" si="4"/>
        <v>0.89500000000000002</v>
      </c>
    </row>
    <row r="12" spans="1:18" x14ac:dyDescent="0.25">
      <c r="A12">
        <v>25</v>
      </c>
      <c r="B12" t="s">
        <v>1</v>
      </c>
      <c r="C12">
        <v>0</v>
      </c>
      <c r="D12">
        <v>0</v>
      </c>
      <c r="E12">
        <v>0.90500000000000003</v>
      </c>
      <c r="F12">
        <v>7.0000000000000007E-2</v>
      </c>
      <c r="G12">
        <v>0.02</v>
      </c>
      <c r="H12">
        <v>5.0000000000000001E-3</v>
      </c>
      <c r="I12">
        <v>0</v>
      </c>
      <c r="J12">
        <v>0</v>
      </c>
      <c r="K12">
        <v>0</v>
      </c>
      <c r="L12">
        <v>0</v>
      </c>
      <c r="N12" s="11"/>
      <c r="O12" t="str">
        <f t="shared" si="1"/>
        <v>BICc</v>
      </c>
      <c r="P12">
        <f t="shared" si="2"/>
        <v>0</v>
      </c>
      <c r="Q12">
        <f t="shared" si="3"/>
        <v>0.90500000000000003</v>
      </c>
      <c r="R12">
        <f t="shared" si="4"/>
        <v>9.5000000000000015E-2</v>
      </c>
    </row>
    <row r="13" spans="1:18" x14ac:dyDescent="0.25">
      <c r="A13">
        <v>25</v>
      </c>
      <c r="B13" t="s">
        <v>2</v>
      </c>
      <c r="C13">
        <v>0</v>
      </c>
      <c r="D13">
        <v>0</v>
      </c>
      <c r="E13">
        <v>0.94499999999999995</v>
      </c>
      <c r="F13">
        <v>3.5000000000000003E-2</v>
      </c>
      <c r="G13">
        <v>0.02</v>
      </c>
      <c r="H13">
        <v>0</v>
      </c>
      <c r="I13">
        <v>0</v>
      </c>
      <c r="J13">
        <v>0</v>
      </c>
      <c r="K13">
        <v>0</v>
      </c>
      <c r="L13">
        <v>0</v>
      </c>
      <c r="N13" s="11"/>
      <c r="O13" t="str">
        <f t="shared" si="1"/>
        <v>PAL</v>
      </c>
      <c r="P13">
        <f t="shared" si="2"/>
        <v>0</v>
      </c>
      <c r="Q13">
        <f t="shared" si="3"/>
        <v>0.94499999999999995</v>
      </c>
      <c r="R13">
        <f t="shared" si="4"/>
        <v>5.5000000000000007E-2</v>
      </c>
    </row>
    <row r="14" spans="1:18" x14ac:dyDescent="0.25">
      <c r="A14">
        <v>25</v>
      </c>
      <c r="B14" t="s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5.0000000000000001E-3</v>
      </c>
      <c r="K14">
        <v>0.06</v>
      </c>
      <c r="L14">
        <v>0.93500000000000005</v>
      </c>
      <c r="N14" s="11"/>
      <c r="O14" t="str">
        <f t="shared" si="1"/>
        <v>AIC</v>
      </c>
      <c r="P14">
        <f t="shared" si="2"/>
        <v>0</v>
      </c>
      <c r="Q14">
        <f t="shared" si="3"/>
        <v>0</v>
      </c>
      <c r="R14">
        <f t="shared" si="4"/>
        <v>1</v>
      </c>
    </row>
    <row r="15" spans="1:18" x14ac:dyDescent="0.25">
      <c r="A15">
        <v>50</v>
      </c>
      <c r="B15" t="s">
        <v>0</v>
      </c>
      <c r="C15">
        <v>0</v>
      </c>
      <c r="D15">
        <v>0</v>
      </c>
      <c r="E15">
        <v>0.53500000000000003</v>
      </c>
      <c r="F15">
        <v>0.23</v>
      </c>
      <c r="G15">
        <v>0.12</v>
      </c>
      <c r="H15">
        <v>0.05</v>
      </c>
      <c r="I15">
        <v>0.02</v>
      </c>
      <c r="J15">
        <v>1.4999999999999999E-2</v>
      </c>
      <c r="K15">
        <v>1.4999999999999999E-2</v>
      </c>
      <c r="L15">
        <v>1.4999999999999999E-2</v>
      </c>
      <c r="N15" s="11">
        <f t="shared" si="0"/>
        <v>50</v>
      </c>
      <c r="O15" t="str">
        <f t="shared" si="1"/>
        <v>BIC</v>
      </c>
      <c r="P15">
        <f t="shared" si="2"/>
        <v>0</v>
      </c>
      <c r="Q15">
        <f t="shared" si="3"/>
        <v>0.53500000000000003</v>
      </c>
      <c r="R15">
        <f t="shared" si="4"/>
        <v>0.46500000000000002</v>
      </c>
    </row>
    <row r="16" spans="1:18" x14ac:dyDescent="0.25">
      <c r="A16">
        <v>50</v>
      </c>
      <c r="B16" t="s">
        <v>1</v>
      </c>
      <c r="C16">
        <v>0</v>
      </c>
      <c r="D16">
        <v>0</v>
      </c>
      <c r="E16">
        <v>0.99</v>
      </c>
      <c r="F16">
        <v>5.0000000000000001E-3</v>
      </c>
      <c r="G16">
        <v>5.0000000000000001E-3</v>
      </c>
      <c r="H16">
        <v>0</v>
      </c>
      <c r="I16">
        <v>0</v>
      </c>
      <c r="J16">
        <v>0</v>
      </c>
      <c r="K16">
        <v>0</v>
      </c>
      <c r="L16">
        <v>0</v>
      </c>
      <c r="N16" s="11"/>
      <c r="O16" t="str">
        <f t="shared" si="1"/>
        <v>BICc</v>
      </c>
      <c r="P16">
        <f t="shared" si="2"/>
        <v>0</v>
      </c>
      <c r="Q16">
        <f t="shared" si="3"/>
        <v>0.99</v>
      </c>
      <c r="R16">
        <f t="shared" si="4"/>
        <v>0.01</v>
      </c>
    </row>
    <row r="17" spans="1:18" x14ac:dyDescent="0.25">
      <c r="A17">
        <v>50</v>
      </c>
      <c r="B17" t="s">
        <v>2</v>
      </c>
      <c r="C17">
        <v>0</v>
      </c>
      <c r="D17">
        <v>0</v>
      </c>
      <c r="E17">
        <v>0.99</v>
      </c>
      <c r="F17">
        <v>5.0000000000000001E-3</v>
      </c>
      <c r="G17">
        <v>5.0000000000000001E-3</v>
      </c>
      <c r="H17">
        <v>0</v>
      </c>
      <c r="I17">
        <v>0</v>
      </c>
      <c r="J17">
        <v>0</v>
      </c>
      <c r="K17">
        <v>0</v>
      </c>
      <c r="L17">
        <v>0</v>
      </c>
      <c r="N17" s="11"/>
      <c r="O17" t="str">
        <f t="shared" si="1"/>
        <v>PAL</v>
      </c>
      <c r="P17">
        <f t="shared" si="2"/>
        <v>0</v>
      </c>
      <c r="Q17">
        <f t="shared" si="3"/>
        <v>0.99</v>
      </c>
      <c r="R17">
        <f t="shared" si="4"/>
        <v>0.01</v>
      </c>
    </row>
    <row r="18" spans="1:18" x14ac:dyDescent="0.25">
      <c r="A18">
        <v>50</v>
      </c>
      <c r="B18" t="s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N18" s="11"/>
      <c r="O18" t="str">
        <f t="shared" si="1"/>
        <v>AIC</v>
      </c>
      <c r="P18">
        <f t="shared" si="2"/>
        <v>0</v>
      </c>
      <c r="Q18">
        <f t="shared" si="3"/>
        <v>0</v>
      </c>
      <c r="R18">
        <f t="shared" si="4"/>
        <v>1</v>
      </c>
    </row>
    <row r="19" spans="1:18" x14ac:dyDescent="0.25">
      <c r="A19">
        <v>100</v>
      </c>
      <c r="B19" t="s">
        <v>0</v>
      </c>
      <c r="C19">
        <v>0</v>
      </c>
      <c r="D19">
        <v>0</v>
      </c>
      <c r="E19">
        <v>0.69</v>
      </c>
      <c r="F19">
        <v>0.23499999999999999</v>
      </c>
      <c r="G19">
        <v>6.5000000000000002E-2</v>
      </c>
      <c r="H19">
        <v>0.01</v>
      </c>
      <c r="I19">
        <v>0</v>
      </c>
      <c r="J19">
        <v>0</v>
      </c>
      <c r="K19">
        <v>0</v>
      </c>
      <c r="L19">
        <v>0</v>
      </c>
      <c r="N19" s="11">
        <f t="shared" si="0"/>
        <v>100</v>
      </c>
      <c r="O19" t="str">
        <f t="shared" si="1"/>
        <v>BIC</v>
      </c>
      <c r="P19">
        <f t="shared" si="2"/>
        <v>0</v>
      </c>
      <c r="Q19">
        <f t="shared" si="3"/>
        <v>0.69</v>
      </c>
      <c r="R19">
        <f t="shared" si="4"/>
        <v>0.31</v>
      </c>
    </row>
    <row r="20" spans="1:18" x14ac:dyDescent="0.25">
      <c r="A20">
        <v>100</v>
      </c>
      <c r="B20" t="s">
        <v>1</v>
      </c>
      <c r="C20">
        <v>0</v>
      </c>
      <c r="D20">
        <v>0</v>
      </c>
      <c r="E20">
        <v>0.995</v>
      </c>
      <c r="F20">
        <v>5.0000000000000001E-3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 s="11"/>
      <c r="O20" t="str">
        <f t="shared" si="1"/>
        <v>BICc</v>
      </c>
      <c r="P20">
        <f t="shared" si="2"/>
        <v>0</v>
      </c>
      <c r="Q20">
        <f t="shared" si="3"/>
        <v>0.995</v>
      </c>
      <c r="R20">
        <f t="shared" si="4"/>
        <v>5.0000000000000001E-3</v>
      </c>
    </row>
    <row r="21" spans="1:18" x14ac:dyDescent="0.25">
      <c r="A21">
        <v>100</v>
      </c>
      <c r="B21" t="s">
        <v>2</v>
      </c>
      <c r="C21">
        <v>0</v>
      </c>
      <c r="D21">
        <v>0</v>
      </c>
      <c r="E21">
        <v>0.995</v>
      </c>
      <c r="F21">
        <v>5.0000000000000001E-3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 s="11"/>
      <c r="O21" t="str">
        <f t="shared" si="1"/>
        <v>PAL</v>
      </c>
      <c r="P21">
        <f t="shared" si="2"/>
        <v>0</v>
      </c>
      <c r="Q21">
        <f t="shared" si="3"/>
        <v>0.995</v>
      </c>
      <c r="R21">
        <f t="shared" si="4"/>
        <v>5.0000000000000001E-3</v>
      </c>
    </row>
    <row r="22" spans="1:18" x14ac:dyDescent="0.25">
      <c r="A22">
        <v>100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N22" s="11"/>
      <c r="O22" t="str">
        <f t="shared" si="1"/>
        <v>AIC</v>
      </c>
      <c r="P22">
        <f t="shared" si="2"/>
        <v>0</v>
      </c>
      <c r="Q22">
        <f t="shared" si="3"/>
        <v>0</v>
      </c>
      <c r="R22">
        <f t="shared" si="4"/>
        <v>1</v>
      </c>
    </row>
    <row r="23" spans="1:18" x14ac:dyDescent="0.25">
      <c r="A23">
        <v>200</v>
      </c>
      <c r="B23" t="s">
        <v>0</v>
      </c>
      <c r="C23">
        <v>0</v>
      </c>
      <c r="D23">
        <v>0</v>
      </c>
      <c r="E23">
        <v>0.83</v>
      </c>
      <c r="F23">
        <v>0.13500000000000001</v>
      </c>
      <c r="G23">
        <v>3.5000000000000003E-2</v>
      </c>
      <c r="H23">
        <v>0</v>
      </c>
      <c r="I23">
        <v>0</v>
      </c>
      <c r="J23">
        <v>0</v>
      </c>
      <c r="K23">
        <v>0</v>
      </c>
      <c r="L23">
        <v>0</v>
      </c>
      <c r="N23" s="11">
        <f t="shared" si="0"/>
        <v>200</v>
      </c>
      <c r="O23" t="str">
        <f t="shared" si="1"/>
        <v>BIC</v>
      </c>
      <c r="P23">
        <f t="shared" si="2"/>
        <v>0</v>
      </c>
      <c r="Q23">
        <f t="shared" si="3"/>
        <v>0.83</v>
      </c>
      <c r="R23">
        <f t="shared" si="4"/>
        <v>0.17</v>
      </c>
    </row>
    <row r="24" spans="1:18" x14ac:dyDescent="0.25">
      <c r="A24">
        <v>200</v>
      </c>
      <c r="B24" t="s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 s="11"/>
      <c r="O24" t="str">
        <f>B24</f>
        <v>BICc</v>
      </c>
      <c r="P24">
        <f t="shared" si="2"/>
        <v>0</v>
      </c>
      <c r="Q24">
        <f t="shared" si="3"/>
        <v>1</v>
      </c>
      <c r="R24">
        <f t="shared" si="4"/>
        <v>0</v>
      </c>
    </row>
    <row r="25" spans="1:18" x14ac:dyDescent="0.25">
      <c r="A25">
        <v>200</v>
      </c>
      <c r="B25" t="s">
        <v>2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N25" s="11"/>
      <c r="O25" t="str">
        <f t="shared" ref="O25:O30" si="5">B25</f>
        <v>PAL</v>
      </c>
      <c r="P25">
        <f t="shared" si="2"/>
        <v>0</v>
      </c>
      <c r="Q25">
        <f t="shared" si="3"/>
        <v>1</v>
      </c>
      <c r="R25">
        <f t="shared" si="4"/>
        <v>0</v>
      </c>
    </row>
    <row r="26" spans="1:18" x14ac:dyDescent="0.25">
      <c r="A26">
        <v>200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N26" s="11"/>
      <c r="O26" t="str">
        <f t="shared" si="5"/>
        <v>AIC</v>
      </c>
      <c r="P26">
        <f t="shared" si="2"/>
        <v>0</v>
      </c>
      <c r="Q26">
        <f t="shared" si="3"/>
        <v>0</v>
      </c>
      <c r="R26">
        <f t="shared" si="4"/>
        <v>1</v>
      </c>
    </row>
    <row r="27" spans="1:18" x14ac:dyDescent="0.25">
      <c r="A27">
        <v>400</v>
      </c>
      <c r="B27" t="s">
        <v>0</v>
      </c>
      <c r="C27">
        <v>0</v>
      </c>
      <c r="D27">
        <v>0</v>
      </c>
      <c r="E27">
        <v>0.89500000000000002</v>
      </c>
      <c r="F27">
        <v>8.5000000000000006E-2</v>
      </c>
      <c r="G27">
        <v>1.4999999999999999E-2</v>
      </c>
      <c r="H27">
        <v>5.0000000000000001E-3</v>
      </c>
      <c r="I27">
        <v>0</v>
      </c>
      <c r="J27">
        <v>0</v>
      </c>
      <c r="K27">
        <v>0</v>
      </c>
      <c r="L27">
        <v>0</v>
      </c>
      <c r="N27" s="11">
        <f t="shared" ref="N27" si="6">A27</f>
        <v>400</v>
      </c>
      <c r="O27" t="str">
        <f t="shared" si="5"/>
        <v>BIC</v>
      </c>
      <c r="P27">
        <f t="shared" si="2"/>
        <v>0</v>
      </c>
      <c r="Q27">
        <f t="shared" si="3"/>
        <v>0.89500000000000002</v>
      </c>
      <c r="R27">
        <f t="shared" si="4"/>
        <v>0.10500000000000001</v>
      </c>
    </row>
    <row r="28" spans="1:18" x14ac:dyDescent="0.25">
      <c r="A28">
        <v>400</v>
      </c>
      <c r="B28" t="s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 s="11"/>
      <c r="O28" t="str">
        <f t="shared" si="5"/>
        <v>BICc</v>
      </c>
      <c r="P28">
        <f t="shared" si="2"/>
        <v>0</v>
      </c>
      <c r="Q28">
        <f t="shared" si="3"/>
        <v>1</v>
      </c>
      <c r="R28">
        <f t="shared" si="4"/>
        <v>0</v>
      </c>
    </row>
    <row r="29" spans="1:18" x14ac:dyDescent="0.25">
      <c r="A29">
        <v>400</v>
      </c>
      <c r="B29" t="s">
        <v>2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 s="11"/>
      <c r="O29" t="str">
        <f t="shared" si="5"/>
        <v>PAL</v>
      </c>
      <c r="P29">
        <f t="shared" si="2"/>
        <v>0</v>
      </c>
      <c r="Q29">
        <f t="shared" si="3"/>
        <v>1</v>
      </c>
      <c r="R29">
        <f t="shared" si="4"/>
        <v>0</v>
      </c>
    </row>
    <row r="30" spans="1:18" x14ac:dyDescent="0.25">
      <c r="A30">
        <v>400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N30" s="11"/>
      <c r="O30" t="str">
        <f t="shared" si="5"/>
        <v>AIC</v>
      </c>
      <c r="P30">
        <f t="shared" si="2"/>
        <v>0</v>
      </c>
      <c r="Q30">
        <f t="shared" si="3"/>
        <v>0</v>
      </c>
      <c r="R30">
        <f t="shared" si="4"/>
        <v>1</v>
      </c>
    </row>
    <row r="33" spans="5:9" x14ac:dyDescent="0.25">
      <c r="F33" t="s">
        <v>0</v>
      </c>
      <c r="G33" t="s">
        <v>1</v>
      </c>
      <c r="H33" t="s">
        <v>2</v>
      </c>
      <c r="I33" t="s">
        <v>3</v>
      </c>
    </row>
    <row r="34" spans="5:9" x14ac:dyDescent="0.25">
      <c r="E34">
        <f>N3</f>
        <v>5</v>
      </c>
      <c r="F34">
        <f t="array" ref="F34:I34">TRANSPOSE(Q3:Q6)</f>
        <v>0</v>
      </c>
      <c r="G34">
        <v>0</v>
      </c>
      <c r="H34">
        <v>0.28499999999999998</v>
      </c>
      <c r="I34">
        <v>0</v>
      </c>
    </row>
    <row r="35" spans="5:9" x14ac:dyDescent="0.25">
      <c r="E35">
        <f>N7</f>
        <v>15</v>
      </c>
      <c r="F35">
        <f t="array" ref="F35:I35">TRANSPOSE(Q7:Q10)</f>
        <v>0.01</v>
      </c>
      <c r="G35">
        <v>0.59499999999999997</v>
      </c>
      <c r="H35">
        <v>0.78</v>
      </c>
      <c r="I35">
        <v>0</v>
      </c>
    </row>
    <row r="36" spans="5:9" x14ac:dyDescent="0.25">
      <c r="E36">
        <f>N11</f>
        <v>25</v>
      </c>
      <c r="F36">
        <f t="array" ref="F36:I36">TRANSPOSE(Q11:Q14)</f>
        <v>0.105</v>
      </c>
      <c r="G36">
        <v>0.90500000000000003</v>
      </c>
      <c r="H36">
        <v>0.94499999999999995</v>
      </c>
      <c r="I36">
        <v>0</v>
      </c>
    </row>
    <row r="37" spans="5:9" x14ac:dyDescent="0.25">
      <c r="E37">
        <f>N15</f>
        <v>50</v>
      </c>
      <c r="F37">
        <f t="array" ref="F37:I37">TRANSPOSE(Q15:Q18)</f>
        <v>0.53500000000000003</v>
      </c>
      <c r="G37">
        <v>0.99</v>
      </c>
      <c r="H37">
        <v>0.99</v>
      </c>
      <c r="I37">
        <v>0</v>
      </c>
    </row>
    <row r="38" spans="5:9" x14ac:dyDescent="0.25">
      <c r="E38">
        <f>N19</f>
        <v>100</v>
      </c>
      <c r="F38">
        <f t="array" ref="F38:I38">TRANSPOSE(Q19:Q22)</f>
        <v>0.69</v>
      </c>
      <c r="G38">
        <v>0.995</v>
      </c>
      <c r="H38">
        <v>0.995</v>
      </c>
      <c r="I38">
        <v>0</v>
      </c>
    </row>
    <row r="39" spans="5:9" x14ac:dyDescent="0.25">
      <c r="E39">
        <f>N23</f>
        <v>200</v>
      </c>
      <c r="F39">
        <f t="array" ref="F39:I39">TRANSPOSE(Q23:Q26)</f>
        <v>0.83</v>
      </c>
      <c r="G39">
        <v>1</v>
      </c>
      <c r="H39">
        <v>1</v>
      </c>
      <c r="I39">
        <v>0</v>
      </c>
    </row>
    <row r="40" spans="5:9" x14ac:dyDescent="0.25">
      <c r="E40">
        <f>N27</f>
        <v>400</v>
      </c>
      <c r="F40">
        <f t="array" ref="F40:I40">TRANSPOSE(Q27:Q30)</f>
        <v>0.89500000000000002</v>
      </c>
      <c r="G40">
        <v>1</v>
      </c>
      <c r="H40">
        <v>1</v>
      </c>
      <c r="I40">
        <v>0</v>
      </c>
    </row>
  </sheetData>
  <mergeCells count="8">
    <mergeCell ref="N23:N26"/>
    <mergeCell ref="N27:N30"/>
    <mergeCell ref="C1:L1"/>
    <mergeCell ref="N3:N6"/>
    <mergeCell ref="N7:N10"/>
    <mergeCell ref="N11:N14"/>
    <mergeCell ref="N15:N18"/>
    <mergeCell ref="N19:N2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F8" workbookViewId="0">
      <selection activeCell="P35" sqref="P35"/>
    </sheetView>
  </sheetViews>
  <sheetFormatPr defaultRowHeight="15" x14ac:dyDescent="0.25"/>
  <cols>
    <col min="13" max="13" width="1.42578125" customWidth="1"/>
    <col min="14" max="14" width="11.5703125" customWidth="1"/>
    <col min="16" max="16" width="17.85546875" customWidth="1"/>
    <col min="17" max="17" width="19.28515625" customWidth="1"/>
    <col min="18" max="18" width="16.85546875" customWidth="1"/>
  </cols>
  <sheetData>
    <row r="1" spans="1:18" s="4" customFormat="1" x14ac:dyDescent="0.25">
      <c r="C1" s="11" t="s">
        <v>11</v>
      </c>
      <c r="D1" s="11"/>
      <c r="E1" s="11"/>
      <c r="F1" s="11"/>
      <c r="G1" s="11"/>
      <c r="H1" s="11"/>
      <c r="I1" s="11"/>
      <c r="J1" s="11"/>
      <c r="K1" s="11"/>
      <c r="L1" s="11"/>
    </row>
    <row r="2" spans="1:18" s="4" customFormat="1" x14ac:dyDescent="0.25">
      <c r="A2" s="4" t="s">
        <v>4</v>
      </c>
      <c r="B2" s="4" t="s">
        <v>5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N2" s="4" t="str">
        <f>A2</f>
        <v>Sample Size</v>
      </c>
      <c r="O2" s="4" t="str">
        <f>B2</f>
        <v>Method</v>
      </c>
      <c r="P2" s="4" t="s">
        <v>12</v>
      </c>
      <c r="Q2" s="4" t="s">
        <v>7</v>
      </c>
      <c r="R2" s="4" t="s">
        <v>8</v>
      </c>
    </row>
    <row r="3" spans="1:18" x14ac:dyDescent="0.25">
      <c r="A3" s="11">
        <v>5</v>
      </c>
      <c r="B3" s="4" t="s">
        <v>0</v>
      </c>
      <c r="C3" s="3">
        <v>0</v>
      </c>
      <c r="D3" s="3">
        <v>0</v>
      </c>
      <c r="E3" s="3">
        <v>0</v>
      </c>
      <c r="F3" s="3">
        <v>0</v>
      </c>
      <c r="G3" s="3">
        <v>0.375</v>
      </c>
      <c r="H3" s="3">
        <v>0.32</v>
      </c>
      <c r="I3" s="3">
        <v>0.22</v>
      </c>
      <c r="J3" s="3">
        <v>7.0000000000000007E-2</v>
      </c>
      <c r="K3" s="3">
        <v>1.4999999999999999E-2</v>
      </c>
      <c r="L3" s="3">
        <v>0</v>
      </c>
      <c r="N3" s="11">
        <f>A3</f>
        <v>5</v>
      </c>
      <c r="O3" s="4" t="str">
        <f t="shared" ref="O3:O30" si="0">B3</f>
        <v>BIC</v>
      </c>
      <c r="P3">
        <f>C3+D3</f>
        <v>0</v>
      </c>
      <c r="Q3">
        <f>E3</f>
        <v>0</v>
      </c>
      <c r="R3">
        <f>SUM(F3:L3)</f>
        <v>1</v>
      </c>
    </row>
    <row r="4" spans="1:18" x14ac:dyDescent="0.25">
      <c r="A4" s="11"/>
      <c r="B4" s="4" t="s">
        <v>1</v>
      </c>
      <c r="C4" s="3">
        <v>0</v>
      </c>
      <c r="D4" s="3">
        <v>0</v>
      </c>
      <c r="E4" s="3">
        <v>0</v>
      </c>
      <c r="F4" s="3">
        <v>0</v>
      </c>
      <c r="G4" s="3">
        <v>0.435</v>
      </c>
      <c r="H4" s="3">
        <v>0.34499999999999997</v>
      </c>
      <c r="I4" s="3">
        <v>0.18</v>
      </c>
      <c r="J4" s="3">
        <v>0.04</v>
      </c>
      <c r="K4" s="3">
        <v>0</v>
      </c>
      <c r="L4" s="3">
        <v>0</v>
      </c>
      <c r="N4" s="11"/>
      <c r="O4" s="4" t="str">
        <f t="shared" si="0"/>
        <v>BICc</v>
      </c>
      <c r="P4" s="4">
        <f t="shared" ref="P4:P30" si="1">C4+D4</f>
        <v>0</v>
      </c>
      <c r="Q4" s="4">
        <f t="shared" ref="Q4:Q30" si="2">E4</f>
        <v>0</v>
      </c>
      <c r="R4" s="4">
        <f t="shared" ref="R4:R30" si="3">SUM(F4:L4)</f>
        <v>1</v>
      </c>
    </row>
    <row r="5" spans="1:18" x14ac:dyDescent="0.25">
      <c r="A5" s="11"/>
      <c r="B5" s="4" t="s">
        <v>2</v>
      </c>
      <c r="C5" s="3">
        <v>5.0000000000000001E-3</v>
      </c>
      <c r="D5" s="3">
        <v>0.09</v>
      </c>
      <c r="E5" s="3">
        <v>0.26</v>
      </c>
      <c r="F5" s="3">
        <v>0.49</v>
      </c>
      <c r="G5" s="3">
        <v>0.09</v>
      </c>
      <c r="H5" s="3">
        <v>0.01</v>
      </c>
      <c r="I5" s="3">
        <v>5.0000000000000001E-3</v>
      </c>
      <c r="J5" s="3">
        <v>5.0000000000000001E-3</v>
      </c>
      <c r="K5" s="3">
        <v>0.01</v>
      </c>
      <c r="L5" s="3">
        <v>3.5000000000000003E-2</v>
      </c>
      <c r="N5" s="11"/>
      <c r="O5" s="4" t="str">
        <f t="shared" si="0"/>
        <v>PAL</v>
      </c>
      <c r="P5" s="4">
        <f t="shared" si="1"/>
        <v>9.5000000000000001E-2</v>
      </c>
      <c r="Q5" s="4">
        <f t="shared" si="2"/>
        <v>0.26</v>
      </c>
      <c r="R5" s="4">
        <f t="shared" si="3"/>
        <v>0.64500000000000002</v>
      </c>
    </row>
    <row r="6" spans="1:18" x14ac:dyDescent="0.25">
      <c r="A6" s="11"/>
      <c r="B6" s="4" t="s">
        <v>3</v>
      </c>
      <c r="C6" s="3">
        <v>0</v>
      </c>
      <c r="D6" s="3">
        <v>0</v>
      </c>
      <c r="E6" s="3">
        <v>0</v>
      </c>
      <c r="F6" s="3">
        <v>0</v>
      </c>
      <c r="G6" s="3">
        <v>0.4</v>
      </c>
      <c r="H6" s="3">
        <v>0.32500000000000001</v>
      </c>
      <c r="I6" s="3">
        <v>0.21</v>
      </c>
      <c r="J6" s="3">
        <v>5.5E-2</v>
      </c>
      <c r="K6" s="3">
        <v>0.01</v>
      </c>
      <c r="L6" s="3">
        <v>0</v>
      </c>
      <c r="N6" s="11"/>
      <c r="O6" s="4" t="str">
        <f t="shared" si="0"/>
        <v>AIC</v>
      </c>
      <c r="P6" s="4">
        <f t="shared" si="1"/>
        <v>0</v>
      </c>
      <c r="Q6" s="4">
        <f t="shared" si="2"/>
        <v>0</v>
      </c>
      <c r="R6" s="4">
        <f t="shared" si="3"/>
        <v>1</v>
      </c>
    </row>
    <row r="7" spans="1:18" x14ac:dyDescent="0.25">
      <c r="A7" s="3">
        <v>15</v>
      </c>
      <c r="B7" s="4" t="s">
        <v>0</v>
      </c>
      <c r="C7" s="3">
        <v>0</v>
      </c>
      <c r="D7" s="3">
        <v>0</v>
      </c>
      <c r="E7" s="3">
        <v>0.01</v>
      </c>
      <c r="F7" s="3">
        <v>0</v>
      </c>
      <c r="G7" s="3">
        <v>5.0000000000000001E-3</v>
      </c>
      <c r="H7" s="3">
        <v>0</v>
      </c>
      <c r="I7" s="3">
        <v>1.4999999999999999E-2</v>
      </c>
      <c r="J7" s="3">
        <v>0.05</v>
      </c>
      <c r="K7" s="3">
        <v>0.13</v>
      </c>
      <c r="L7" s="3">
        <v>0.79</v>
      </c>
      <c r="N7" s="11">
        <f>A10</f>
        <v>15</v>
      </c>
      <c r="O7" s="4" t="str">
        <f t="shared" si="0"/>
        <v>BIC</v>
      </c>
      <c r="P7" s="4">
        <f t="shared" si="1"/>
        <v>0</v>
      </c>
      <c r="Q7" s="4">
        <f t="shared" si="2"/>
        <v>0.01</v>
      </c>
      <c r="R7" s="4">
        <f t="shared" si="3"/>
        <v>0.99</v>
      </c>
    </row>
    <row r="8" spans="1:18" x14ac:dyDescent="0.25">
      <c r="A8" s="3">
        <v>15</v>
      </c>
      <c r="B8" s="4" t="s">
        <v>1</v>
      </c>
      <c r="C8" s="3">
        <v>0.01</v>
      </c>
      <c r="D8" s="3">
        <v>0.105</v>
      </c>
      <c r="E8" s="3">
        <v>0.38</v>
      </c>
      <c r="F8" s="3">
        <v>7.0000000000000007E-2</v>
      </c>
      <c r="G8" s="3">
        <v>0.04</v>
      </c>
      <c r="H8" s="3">
        <v>3.5000000000000003E-2</v>
      </c>
      <c r="I8" s="3">
        <v>3.5000000000000003E-2</v>
      </c>
      <c r="J8" s="3">
        <v>3.5000000000000003E-2</v>
      </c>
      <c r="K8" s="3">
        <v>8.5000000000000006E-2</v>
      </c>
      <c r="L8" s="3">
        <v>0.20499999999999999</v>
      </c>
      <c r="N8" s="11"/>
      <c r="O8" s="4" t="str">
        <f t="shared" si="0"/>
        <v>BICc</v>
      </c>
      <c r="P8" s="4">
        <f t="shared" si="1"/>
        <v>0.11499999999999999</v>
      </c>
      <c r="Q8" s="4">
        <f t="shared" si="2"/>
        <v>0.38</v>
      </c>
      <c r="R8" s="4">
        <f t="shared" si="3"/>
        <v>0.505</v>
      </c>
    </row>
    <row r="9" spans="1:18" x14ac:dyDescent="0.25">
      <c r="A9" s="3">
        <v>15</v>
      </c>
      <c r="B9" s="4" t="s">
        <v>2</v>
      </c>
      <c r="C9" s="3">
        <v>0.01</v>
      </c>
      <c r="D9" s="3">
        <v>9.5000000000000001E-2</v>
      </c>
      <c r="E9" s="3">
        <v>0.54</v>
      </c>
      <c r="F9" s="3">
        <v>0.11</v>
      </c>
      <c r="G9" s="3">
        <v>0.1</v>
      </c>
      <c r="H9" s="3">
        <v>0.05</v>
      </c>
      <c r="I9" s="3">
        <v>5.5E-2</v>
      </c>
      <c r="J9" s="3">
        <v>5.0000000000000001E-3</v>
      </c>
      <c r="K9" s="3">
        <v>2.5000000000000001E-2</v>
      </c>
      <c r="L9" s="3">
        <v>0.01</v>
      </c>
      <c r="N9" s="11"/>
      <c r="O9" s="4" t="str">
        <f t="shared" si="0"/>
        <v>PAL</v>
      </c>
      <c r="P9" s="4">
        <f t="shared" si="1"/>
        <v>0.105</v>
      </c>
      <c r="Q9" s="4">
        <f t="shared" si="2"/>
        <v>0.54</v>
      </c>
      <c r="R9" s="4">
        <f t="shared" si="3"/>
        <v>0.35500000000000004</v>
      </c>
    </row>
    <row r="10" spans="1:18" x14ac:dyDescent="0.25">
      <c r="A10" s="3">
        <v>15</v>
      </c>
      <c r="B10" s="4" t="s">
        <v>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0.01</v>
      </c>
      <c r="K10" s="3">
        <v>9.5000000000000001E-2</v>
      </c>
      <c r="L10" s="3">
        <v>0.89500000000000002</v>
      </c>
      <c r="N10" s="11"/>
      <c r="O10" s="4" t="str">
        <f t="shared" si="0"/>
        <v>AIC</v>
      </c>
      <c r="P10" s="4">
        <f t="shared" si="1"/>
        <v>0</v>
      </c>
      <c r="Q10" s="4">
        <f t="shared" si="2"/>
        <v>0</v>
      </c>
      <c r="R10" s="4">
        <f t="shared" si="3"/>
        <v>1</v>
      </c>
    </row>
    <row r="11" spans="1:18" x14ac:dyDescent="0.25">
      <c r="A11" s="3">
        <v>25</v>
      </c>
      <c r="B11" s="4" t="s">
        <v>0</v>
      </c>
      <c r="C11" s="3">
        <v>0</v>
      </c>
      <c r="D11" s="3">
        <v>0</v>
      </c>
      <c r="E11" s="3">
        <v>0.125</v>
      </c>
      <c r="F11" s="3">
        <v>0.08</v>
      </c>
      <c r="G11" s="3">
        <v>6.5000000000000002E-2</v>
      </c>
      <c r="H11" s="3">
        <v>6.5000000000000002E-2</v>
      </c>
      <c r="I11" s="3">
        <v>3.5000000000000003E-2</v>
      </c>
      <c r="J11" s="3">
        <v>0.04</v>
      </c>
      <c r="K11" s="3">
        <v>5.5E-2</v>
      </c>
      <c r="L11" s="3">
        <v>0.53500000000000003</v>
      </c>
      <c r="N11" s="11">
        <f>A11</f>
        <v>25</v>
      </c>
      <c r="O11" s="4" t="str">
        <f t="shared" si="0"/>
        <v>BIC</v>
      </c>
      <c r="P11" s="4">
        <f t="shared" si="1"/>
        <v>0</v>
      </c>
      <c r="Q11" s="4">
        <f t="shared" si="2"/>
        <v>0.125</v>
      </c>
      <c r="R11" s="4">
        <f t="shared" si="3"/>
        <v>0.875</v>
      </c>
    </row>
    <row r="12" spans="1:18" x14ac:dyDescent="0.25">
      <c r="A12" s="3">
        <v>25</v>
      </c>
      <c r="B12" s="4" t="s">
        <v>1</v>
      </c>
      <c r="C12" s="3">
        <v>0</v>
      </c>
      <c r="D12" s="3">
        <v>5.0000000000000001E-3</v>
      </c>
      <c r="E12" s="3">
        <v>0.86499999999999999</v>
      </c>
      <c r="F12" s="3">
        <v>0.1</v>
      </c>
      <c r="G12" s="3">
        <v>2.5000000000000001E-2</v>
      </c>
      <c r="H12" s="3">
        <v>0</v>
      </c>
      <c r="I12" s="3">
        <v>0</v>
      </c>
      <c r="J12" s="3">
        <v>0</v>
      </c>
      <c r="K12" s="3">
        <v>0</v>
      </c>
      <c r="L12" s="3">
        <v>5.0000000000000001E-3</v>
      </c>
      <c r="N12" s="11"/>
      <c r="O12" s="4" t="str">
        <f t="shared" si="0"/>
        <v>BICc</v>
      </c>
      <c r="P12" s="4">
        <f t="shared" si="1"/>
        <v>5.0000000000000001E-3</v>
      </c>
      <c r="Q12" s="4">
        <f t="shared" si="2"/>
        <v>0.86499999999999999</v>
      </c>
      <c r="R12" s="4">
        <f t="shared" si="3"/>
        <v>0.13</v>
      </c>
    </row>
    <row r="13" spans="1:18" x14ac:dyDescent="0.25">
      <c r="A13" s="3">
        <v>25</v>
      </c>
      <c r="B13" s="4" t="s">
        <v>2</v>
      </c>
      <c r="C13" s="3">
        <v>0</v>
      </c>
      <c r="D13" s="3">
        <v>5.0000000000000001E-3</v>
      </c>
      <c r="E13" s="3">
        <v>0.875</v>
      </c>
      <c r="F13" s="3">
        <v>7.4999999999999997E-2</v>
      </c>
      <c r="G13" s="3">
        <v>3.5000000000000003E-2</v>
      </c>
      <c r="H13" s="3">
        <v>0.01</v>
      </c>
      <c r="I13" s="3">
        <v>0</v>
      </c>
      <c r="J13" s="3">
        <v>0</v>
      </c>
      <c r="K13" s="3">
        <v>0</v>
      </c>
      <c r="L13" s="3">
        <v>0</v>
      </c>
      <c r="N13" s="11"/>
      <c r="O13" s="4" t="str">
        <f t="shared" si="0"/>
        <v>PAL</v>
      </c>
      <c r="P13" s="4">
        <f t="shared" si="1"/>
        <v>5.0000000000000001E-3</v>
      </c>
      <c r="Q13" s="4">
        <f t="shared" si="2"/>
        <v>0.875</v>
      </c>
      <c r="R13" s="4">
        <f t="shared" si="3"/>
        <v>0.12</v>
      </c>
    </row>
    <row r="14" spans="1:18" x14ac:dyDescent="0.25">
      <c r="A14" s="3">
        <v>25</v>
      </c>
      <c r="B14" s="4" t="s">
        <v>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5.0000000000000001E-3</v>
      </c>
      <c r="L14" s="3">
        <v>0.995</v>
      </c>
      <c r="N14" s="11"/>
      <c r="O14" s="4" t="str">
        <f t="shared" si="0"/>
        <v>AIC</v>
      </c>
      <c r="P14" s="4">
        <f t="shared" si="1"/>
        <v>0</v>
      </c>
      <c r="Q14" s="4">
        <f t="shared" si="2"/>
        <v>0</v>
      </c>
      <c r="R14" s="4">
        <f t="shared" si="3"/>
        <v>1</v>
      </c>
    </row>
    <row r="15" spans="1:18" x14ac:dyDescent="0.25">
      <c r="A15">
        <v>50</v>
      </c>
      <c r="B15" s="4" t="s">
        <v>0</v>
      </c>
      <c r="C15">
        <v>0</v>
      </c>
      <c r="D15">
        <v>0</v>
      </c>
      <c r="E15">
        <v>0.51</v>
      </c>
      <c r="F15">
        <v>0.26500000000000001</v>
      </c>
      <c r="G15">
        <v>0.125</v>
      </c>
      <c r="H15">
        <v>3.5000000000000003E-2</v>
      </c>
      <c r="I15">
        <v>1.4999999999999999E-2</v>
      </c>
      <c r="J15">
        <v>0.01</v>
      </c>
      <c r="K15">
        <v>1.4999999999999999E-2</v>
      </c>
      <c r="L15">
        <v>2.5000000000000001E-2</v>
      </c>
      <c r="N15" s="11">
        <f>A15</f>
        <v>50</v>
      </c>
      <c r="O15" s="4" t="str">
        <f t="shared" si="0"/>
        <v>BIC</v>
      </c>
      <c r="P15" s="4">
        <f t="shared" si="1"/>
        <v>0</v>
      </c>
      <c r="Q15" s="4">
        <f t="shared" si="2"/>
        <v>0.51</v>
      </c>
      <c r="R15" s="4">
        <f t="shared" si="3"/>
        <v>0.4900000000000001</v>
      </c>
    </row>
    <row r="16" spans="1:18" x14ac:dyDescent="0.25">
      <c r="A16">
        <v>50</v>
      </c>
      <c r="B16" s="4" t="s">
        <v>1</v>
      </c>
      <c r="C16">
        <v>0</v>
      </c>
      <c r="D16">
        <v>0</v>
      </c>
      <c r="E16">
        <v>0.98499999999999999</v>
      </c>
      <c r="F16">
        <v>1.4999999999999999E-2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 s="11"/>
      <c r="O16" s="4" t="str">
        <f t="shared" si="0"/>
        <v>BICc</v>
      </c>
      <c r="P16" s="4">
        <f t="shared" si="1"/>
        <v>0</v>
      </c>
      <c r="Q16" s="4">
        <f t="shared" si="2"/>
        <v>0.98499999999999999</v>
      </c>
      <c r="R16" s="4">
        <f t="shared" si="3"/>
        <v>1.4999999999999999E-2</v>
      </c>
    </row>
    <row r="17" spans="1:18" x14ac:dyDescent="0.25">
      <c r="A17">
        <v>50</v>
      </c>
      <c r="B17" s="4" t="s">
        <v>2</v>
      </c>
      <c r="C17">
        <v>0</v>
      </c>
      <c r="D17">
        <v>0</v>
      </c>
      <c r="E17">
        <v>0.97499999999999998</v>
      </c>
      <c r="F17">
        <v>1.4999999999999999E-2</v>
      </c>
      <c r="G17">
        <v>0.01</v>
      </c>
      <c r="H17">
        <v>0</v>
      </c>
      <c r="I17">
        <v>0</v>
      </c>
      <c r="J17">
        <v>0</v>
      </c>
      <c r="K17">
        <v>0</v>
      </c>
      <c r="L17">
        <v>0</v>
      </c>
      <c r="N17" s="11"/>
      <c r="O17" s="4" t="str">
        <f t="shared" si="0"/>
        <v>PAL</v>
      </c>
      <c r="P17" s="4">
        <f t="shared" si="1"/>
        <v>0</v>
      </c>
      <c r="Q17" s="4">
        <f t="shared" si="2"/>
        <v>0.97499999999999998</v>
      </c>
      <c r="R17" s="4">
        <f t="shared" si="3"/>
        <v>2.5000000000000001E-2</v>
      </c>
    </row>
    <row r="18" spans="1:18" x14ac:dyDescent="0.25">
      <c r="A18">
        <v>50</v>
      </c>
      <c r="B18" s="4" t="s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N18" s="11"/>
      <c r="O18" s="4" t="str">
        <f t="shared" si="0"/>
        <v>AIC</v>
      </c>
      <c r="P18" s="4">
        <f t="shared" si="1"/>
        <v>0</v>
      </c>
      <c r="Q18" s="4">
        <f t="shared" si="2"/>
        <v>0</v>
      </c>
      <c r="R18" s="4">
        <f t="shared" si="3"/>
        <v>1</v>
      </c>
    </row>
    <row r="19" spans="1:18" x14ac:dyDescent="0.25">
      <c r="A19">
        <v>100</v>
      </c>
      <c r="B19" s="4" t="s">
        <v>0</v>
      </c>
      <c r="C19">
        <v>0</v>
      </c>
      <c r="D19">
        <v>0</v>
      </c>
      <c r="E19">
        <v>0.73</v>
      </c>
      <c r="F19">
        <v>0.215</v>
      </c>
      <c r="G19">
        <v>0.04</v>
      </c>
      <c r="H19">
        <v>1.4999999999999999E-2</v>
      </c>
      <c r="I19">
        <v>0</v>
      </c>
      <c r="J19">
        <v>0</v>
      </c>
      <c r="K19">
        <v>0</v>
      </c>
      <c r="L19">
        <v>0</v>
      </c>
      <c r="N19" s="11">
        <f>A19</f>
        <v>100</v>
      </c>
      <c r="O19" s="4" t="str">
        <f t="shared" si="0"/>
        <v>BIC</v>
      </c>
      <c r="P19" s="4">
        <f t="shared" si="1"/>
        <v>0</v>
      </c>
      <c r="Q19" s="4">
        <f t="shared" si="2"/>
        <v>0.73</v>
      </c>
      <c r="R19" s="4">
        <f t="shared" si="3"/>
        <v>0.27</v>
      </c>
    </row>
    <row r="20" spans="1:18" x14ac:dyDescent="0.25">
      <c r="A20">
        <v>100</v>
      </c>
      <c r="B20" s="4" t="s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 s="11"/>
      <c r="O20" s="4" t="str">
        <f t="shared" si="0"/>
        <v>BICc</v>
      </c>
      <c r="P20" s="4">
        <f t="shared" si="1"/>
        <v>0</v>
      </c>
      <c r="Q20" s="4">
        <f t="shared" si="2"/>
        <v>1</v>
      </c>
      <c r="R20" s="4">
        <f t="shared" si="3"/>
        <v>0</v>
      </c>
    </row>
    <row r="21" spans="1:18" x14ac:dyDescent="0.25">
      <c r="A21">
        <v>100</v>
      </c>
      <c r="B21" s="4" t="s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 s="11"/>
      <c r="O21" s="4" t="str">
        <f t="shared" si="0"/>
        <v>PAL</v>
      </c>
      <c r="P21" s="4">
        <f t="shared" si="1"/>
        <v>0</v>
      </c>
      <c r="Q21" s="4">
        <f t="shared" si="2"/>
        <v>1</v>
      </c>
      <c r="R21" s="4">
        <f t="shared" si="3"/>
        <v>0</v>
      </c>
    </row>
    <row r="22" spans="1:18" x14ac:dyDescent="0.25">
      <c r="A22">
        <v>100</v>
      </c>
      <c r="B22" s="4" t="s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N22" s="11"/>
      <c r="O22" s="4" t="str">
        <f t="shared" si="0"/>
        <v>AIC</v>
      </c>
      <c r="P22" s="4">
        <f t="shared" si="1"/>
        <v>0</v>
      </c>
      <c r="Q22" s="4">
        <f t="shared" si="2"/>
        <v>0</v>
      </c>
      <c r="R22" s="4">
        <f t="shared" si="3"/>
        <v>1</v>
      </c>
    </row>
    <row r="23" spans="1:18" x14ac:dyDescent="0.25">
      <c r="A23" s="4">
        <v>200</v>
      </c>
      <c r="B23" s="4" t="s">
        <v>0</v>
      </c>
      <c r="C23" s="4">
        <v>0</v>
      </c>
      <c r="D23" s="4">
        <v>0</v>
      </c>
      <c r="E23" s="4">
        <v>0.79</v>
      </c>
      <c r="F23" s="4">
        <v>0.16500000000000001</v>
      </c>
      <c r="G23" s="4">
        <v>0.04</v>
      </c>
      <c r="H23" s="4">
        <v>0</v>
      </c>
      <c r="I23" s="4">
        <v>0</v>
      </c>
      <c r="J23" s="4">
        <v>5.0000000000000001E-3</v>
      </c>
      <c r="K23" s="4">
        <v>0</v>
      </c>
      <c r="L23" s="4">
        <v>0</v>
      </c>
      <c r="N23" s="11">
        <f>A23</f>
        <v>200</v>
      </c>
      <c r="O23" s="4" t="str">
        <f t="shared" si="0"/>
        <v>BIC</v>
      </c>
      <c r="P23" s="4">
        <f t="shared" si="1"/>
        <v>0</v>
      </c>
      <c r="Q23" s="4">
        <f t="shared" si="2"/>
        <v>0.79</v>
      </c>
      <c r="R23" s="4">
        <f t="shared" si="3"/>
        <v>0.21000000000000002</v>
      </c>
    </row>
    <row r="24" spans="1:18" x14ac:dyDescent="0.25">
      <c r="A24" s="4">
        <v>200</v>
      </c>
      <c r="B24" s="4" t="s">
        <v>1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N24" s="11"/>
      <c r="O24" s="4" t="str">
        <f t="shared" si="0"/>
        <v>BICc</v>
      </c>
      <c r="P24" s="4">
        <f t="shared" si="1"/>
        <v>0</v>
      </c>
      <c r="Q24" s="4">
        <f t="shared" si="2"/>
        <v>1</v>
      </c>
      <c r="R24" s="4">
        <f t="shared" si="3"/>
        <v>0</v>
      </c>
    </row>
    <row r="25" spans="1:18" x14ac:dyDescent="0.25">
      <c r="A25" s="4">
        <v>200</v>
      </c>
      <c r="B25" s="4" t="s">
        <v>2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N25" s="11"/>
      <c r="O25" s="4" t="str">
        <f t="shared" si="0"/>
        <v>PAL</v>
      </c>
      <c r="P25" s="4">
        <f t="shared" si="1"/>
        <v>0</v>
      </c>
      <c r="Q25" s="4">
        <f t="shared" si="2"/>
        <v>1</v>
      </c>
      <c r="R25" s="4">
        <f t="shared" si="3"/>
        <v>0</v>
      </c>
    </row>
    <row r="26" spans="1:18" x14ac:dyDescent="0.25">
      <c r="A26" s="4">
        <v>200</v>
      </c>
      <c r="B26" s="4" t="s">
        <v>3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N26" s="11"/>
      <c r="O26" s="4" t="str">
        <f t="shared" si="0"/>
        <v>AIC</v>
      </c>
      <c r="P26" s="4">
        <f t="shared" si="1"/>
        <v>0</v>
      </c>
      <c r="Q26" s="4">
        <f t="shared" si="2"/>
        <v>0</v>
      </c>
      <c r="R26" s="4">
        <f t="shared" si="3"/>
        <v>1</v>
      </c>
    </row>
    <row r="27" spans="1:18" x14ac:dyDescent="0.25">
      <c r="A27" s="4">
        <v>400</v>
      </c>
      <c r="B27" s="4" t="s">
        <v>0</v>
      </c>
      <c r="C27" s="4">
        <v>0</v>
      </c>
      <c r="D27" s="4">
        <v>0</v>
      </c>
      <c r="E27" s="4">
        <v>0.88500000000000001</v>
      </c>
      <c r="F27" s="4">
        <v>0.105</v>
      </c>
      <c r="G27" s="4">
        <v>0.01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N27" s="11">
        <f>A27</f>
        <v>400</v>
      </c>
      <c r="O27" s="4" t="str">
        <f t="shared" si="0"/>
        <v>BIC</v>
      </c>
      <c r="P27" s="4">
        <f t="shared" si="1"/>
        <v>0</v>
      </c>
      <c r="Q27" s="4">
        <f t="shared" si="2"/>
        <v>0.88500000000000001</v>
      </c>
      <c r="R27" s="4">
        <f t="shared" si="3"/>
        <v>0.11499999999999999</v>
      </c>
    </row>
    <row r="28" spans="1:18" x14ac:dyDescent="0.25">
      <c r="A28" s="4">
        <v>400</v>
      </c>
      <c r="B28" s="4" t="s">
        <v>1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N28" s="11"/>
      <c r="O28" s="4" t="str">
        <f t="shared" si="0"/>
        <v>BICc</v>
      </c>
      <c r="P28" s="4">
        <f t="shared" si="1"/>
        <v>0</v>
      </c>
      <c r="Q28" s="4">
        <f t="shared" si="2"/>
        <v>1</v>
      </c>
      <c r="R28" s="4">
        <f t="shared" si="3"/>
        <v>0</v>
      </c>
    </row>
    <row r="29" spans="1:18" x14ac:dyDescent="0.25">
      <c r="A29" s="4">
        <v>400</v>
      </c>
      <c r="B29" s="4" t="s">
        <v>2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N29" s="11"/>
      <c r="O29" s="4" t="str">
        <f t="shared" si="0"/>
        <v>PAL</v>
      </c>
      <c r="P29" s="4">
        <f t="shared" si="1"/>
        <v>0</v>
      </c>
      <c r="Q29" s="4">
        <f t="shared" si="2"/>
        <v>1</v>
      </c>
      <c r="R29" s="4">
        <f t="shared" si="3"/>
        <v>0</v>
      </c>
    </row>
    <row r="30" spans="1:18" x14ac:dyDescent="0.25">
      <c r="A30" s="4">
        <v>400</v>
      </c>
      <c r="B30" s="4" t="s">
        <v>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N30" s="11"/>
      <c r="O30" s="4" t="str">
        <f t="shared" si="0"/>
        <v>AIC</v>
      </c>
      <c r="P30" s="4">
        <f t="shared" si="1"/>
        <v>0</v>
      </c>
      <c r="Q30" s="4">
        <f t="shared" si="2"/>
        <v>0</v>
      </c>
      <c r="R30" s="4">
        <f t="shared" si="3"/>
        <v>1</v>
      </c>
    </row>
    <row r="33" spans="4:8" x14ac:dyDescent="0.25">
      <c r="E33" t="s">
        <v>0</v>
      </c>
      <c r="F33" t="s">
        <v>1</v>
      </c>
      <c r="G33" t="s">
        <v>2</v>
      </c>
      <c r="H33" t="s">
        <v>3</v>
      </c>
    </row>
    <row r="34" spans="4:8" x14ac:dyDescent="0.25">
      <c r="D34">
        <f>N3</f>
        <v>5</v>
      </c>
      <c r="E34">
        <f t="array" ref="E34:H34">TRANSPOSE(Q3:Q6)</f>
        <v>0</v>
      </c>
      <c r="F34">
        <v>0</v>
      </c>
      <c r="G34">
        <v>0.26</v>
      </c>
      <c r="H34">
        <v>0</v>
      </c>
    </row>
    <row r="35" spans="4:8" x14ac:dyDescent="0.25">
      <c r="D35">
        <f>N7</f>
        <v>15</v>
      </c>
      <c r="E35">
        <f t="array" ref="E35:H35">TRANSPOSE(Q7:Q10)</f>
        <v>0.01</v>
      </c>
      <c r="F35">
        <v>0.38</v>
      </c>
      <c r="G35">
        <v>0.54</v>
      </c>
      <c r="H35">
        <v>0</v>
      </c>
    </row>
    <row r="36" spans="4:8" x14ac:dyDescent="0.25">
      <c r="D36">
        <f>N11</f>
        <v>25</v>
      </c>
      <c r="E36">
        <f t="array" ref="E36:H36">TRANSPOSE(Q11:Q14)</f>
        <v>0.125</v>
      </c>
      <c r="F36">
        <v>0.86499999999999999</v>
      </c>
      <c r="G36">
        <v>0.875</v>
      </c>
      <c r="H36">
        <v>0</v>
      </c>
    </row>
    <row r="37" spans="4:8" x14ac:dyDescent="0.25">
      <c r="D37">
        <f>N15</f>
        <v>50</v>
      </c>
      <c r="E37">
        <f t="array" ref="E37:H37">TRANSPOSE(Q15:Q18)</f>
        <v>0.51</v>
      </c>
      <c r="F37">
        <v>0.98499999999999999</v>
      </c>
      <c r="G37">
        <v>0.97499999999999998</v>
      </c>
      <c r="H37">
        <v>0</v>
      </c>
    </row>
    <row r="38" spans="4:8" x14ac:dyDescent="0.25">
      <c r="D38">
        <f>N19</f>
        <v>100</v>
      </c>
      <c r="E38">
        <f t="array" ref="E38:H38">TRANSPOSE(Q19:Q22)</f>
        <v>0.73</v>
      </c>
      <c r="F38">
        <v>1</v>
      </c>
      <c r="G38">
        <v>1</v>
      </c>
      <c r="H38">
        <v>0</v>
      </c>
    </row>
    <row r="39" spans="4:8" x14ac:dyDescent="0.25">
      <c r="D39">
        <f>N23</f>
        <v>200</v>
      </c>
      <c r="E39">
        <f t="array" ref="E39:H39">TRANSPOSE(Q23:Q26)</f>
        <v>0.79</v>
      </c>
      <c r="F39">
        <v>1</v>
      </c>
      <c r="G39">
        <v>1</v>
      </c>
      <c r="H39">
        <v>0</v>
      </c>
    </row>
    <row r="40" spans="4:8" x14ac:dyDescent="0.25">
      <c r="D40">
        <f>N27</f>
        <v>400</v>
      </c>
      <c r="E40">
        <f t="array" ref="E40:H40">TRANSPOSE(Q27:Q30)</f>
        <v>0.88500000000000001</v>
      </c>
      <c r="F40">
        <v>1</v>
      </c>
      <c r="G40">
        <v>1</v>
      </c>
      <c r="H40">
        <v>0</v>
      </c>
    </row>
  </sheetData>
  <mergeCells count="9">
    <mergeCell ref="N19:N22"/>
    <mergeCell ref="N23:N26"/>
    <mergeCell ref="N27:N30"/>
    <mergeCell ref="C1:L1"/>
    <mergeCell ref="A3:A6"/>
    <mergeCell ref="N3:N6"/>
    <mergeCell ref="N7:N10"/>
    <mergeCell ref="N11:N14"/>
    <mergeCell ref="N15:N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F8" workbookViewId="0">
      <selection activeCell="O37" sqref="O37"/>
    </sheetView>
  </sheetViews>
  <sheetFormatPr defaultRowHeight="15" x14ac:dyDescent="0.25"/>
  <cols>
    <col min="13" max="13" width="1.85546875" customWidth="1"/>
    <col min="14" max="14" width="11.140625" customWidth="1"/>
    <col min="16" max="16" width="19" customWidth="1"/>
    <col min="17" max="17" width="19.28515625" customWidth="1"/>
    <col min="18" max="18" width="17.28515625" customWidth="1"/>
  </cols>
  <sheetData>
    <row r="1" spans="1:18" s="7" customFormat="1" x14ac:dyDescent="0.25">
      <c r="C1" s="11" t="s">
        <v>11</v>
      </c>
      <c r="D1" s="11"/>
      <c r="E1" s="11"/>
      <c r="F1" s="11"/>
      <c r="G1" s="11"/>
      <c r="H1" s="11"/>
      <c r="I1" s="11"/>
      <c r="J1" s="11"/>
      <c r="K1" s="11"/>
      <c r="L1" s="11"/>
    </row>
    <row r="2" spans="1:18" s="7" customFormat="1" x14ac:dyDescent="0.25">
      <c r="A2" s="7" t="s">
        <v>13</v>
      </c>
      <c r="B2" s="7" t="s">
        <v>5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N2" s="7" t="str">
        <f>A2</f>
        <v>Samplesize</v>
      </c>
      <c r="O2" s="7" t="str">
        <f>B2</f>
        <v>Method</v>
      </c>
      <c r="P2" s="7" t="s">
        <v>6</v>
      </c>
      <c r="Q2" s="7" t="s">
        <v>7</v>
      </c>
      <c r="R2" s="7" t="s">
        <v>8</v>
      </c>
    </row>
    <row r="3" spans="1:18" x14ac:dyDescent="0.25">
      <c r="A3" s="6">
        <v>5</v>
      </c>
      <c r="B3" s="7" t="s">
        <v>0</v>
      </c>
      <c r="C3" s="6">
        <v>0</v>
      </c>
      <c r="D3" s="6">
        <v>0</v>
      </c>
      <c r="E3" s="6">
        <v>0</v>
      </c>
      <c r="F3" s="6">
        <v>0</v>
      </c>
      <c r="G3" s="6">
        <v>0.39</v>
      </c>
      <c r="H3" s="6">
        <v>0.34499999999999997</v>
      </c>
      <c r="I3" s="6">
        <v>0.17</v>
      </c>
      <c r="J3" s="6">
        <v>0.09</v>
      </c>
      <c r="K3" s="6">
        <v>5.0000000000000001E-3</v>
      </c>
      <c r="L3" s="6">
        <v>0</v>
      </c>
      <c r="N3" s="11">
        <f t="shared" ref="N3:N19" si="0">A3</f>
        <v>5</v>
      </c>
      <c r="O3" s="7" t="str">
        <f t="shared" ref="O3:O22" si="1">B3</f>
        <v>BIC</v>
      </c>
      <c r="P3">
        <f>C3+D3</f>
        <v>0</v>
      </c>
      <c r="Q3">
        <f>E3</f>
        <v>0</v>
      </c>
      <c r="R3">
        <f>SUM(F3:L3)</f>
        <v>1</v>
      </c>
    </row>
    <row r="4" spans="1:18" x14ac:dyDescent="0.25">
      <c r="A4" s="6">
        <v>5</v>
      </c>
      <c r="B4" s="7" t="s">
        <v>1</v>
      </c>
      <c r="C4" s="6">
        <v>0</v>
      </c>
      <c r="D4" s="6">
        <v>0</v>
      </c>
      <c r="E4" s="6">
        <v>0</v>
      </c>
      <c r="F4" s="6">
        <v>0</v>
      </c>
      <c r="G4" s="6">
        <v>0.46500000000000002</v>
      </c>
      <c r="H4" s="6">
        <v>0.35499999999999998</v>
      </c>
      <c r="I4" s="6">
        <v>0.14000000000000001</v>
      </c>
      <c r="J4" s="6">
        <v>0.04</v>
      </c>
      <c r="K4" s="6">
        <v>0</v>
      </c>
      <c r="L4" s="6">
        <v>0</v>
      </c>
      <c r="N4" s="11"/>
      <c r="O4" s="7" t="str">
        <f t="shared" si="1"/>
        <v>BICc</v>
      </c>
      <c r="P4" s="7">
        <f t="shared" ref="P4:P22" si="2">C4+D4</f>
        <v>0</v>
      </c>
      <c r="Q4" s="7">
        <f t="shared" ref="Q4:Q22" si="3">E4</f>
        <v>0</v>
      </c>
      <c r="R4" s="7">
        <f t="shared" ref="R4:R22" si="4">SUM(F4:L4)</f>
        <v>1</v>
      </c>
    </row>
    <row r="5" spans="1:18" x14ac:dyDescent="0.25">
      <c r="A5" s="6">
        <v>5</v>
      </c>
      <c r="B5" s="7" t="s">
        <v>2</v>
      </c>
      <c r="C5" s="6">
        <v>0</v>
      </c>
      <c r="D5" s="6">
        <v>0.05</v>
      </c>
      <c r="E5" s="6">
        <v>0.25</v>
      </c>
      <c r="F5" s="6">
        <v>0.55000000000000004</v>
      </c>
      <c r="G5" s="6">
        <v>0.105</v>
      </c>
      <c r="H5" s="6">
        <v>1.4999999999999999E-2</v>
      </c>
      <c r="I5" s="6">
        <v>0.01</v>
      </c>
      <c r="J5" s="6">
        <v>1.4999999999999999E-2</v>
      </c>
      <c r="K5" s="6">
        <v>5.0000000000000001E-3</v>
      </c>
      <c r="L5" s="6">
        <v>0</v>
      </c>
      <c r="N5" s="11"/>
      <c r="O5" s="7" t="str">
        <f t="shared" si="1"/>
        <v>PAL</v>
      </c>
      <c r="P5" s="7">
        <f t="shared" si="2"/>
        <v>0.05</v>
      </c>
      <c r="Q5" s="7">
        <f t="shared" si="3"/>
        <v>0.25</v>
      </c>
      <c r="R5" s="7">
        <f t="shared" si="4"/>
        <v>0.70000000000000007</v>
      </c>
    </row>
    <row r="6" spans="1:18" x14ac:dyDescent="0.25">
      <c r="A6" s="6">
        <v>5</v>
      </c>
      <c r="B6" s="7" t="s">
        <v>3</v>
      </c>
      <c r="C6" s="6">
        <v>0</v>
      </c>
      <c r="D6" s="6">
        <v>0</v>
      </c>
      <c r="E6" s="6">
        <v>0</v>
      </c>
      <c r="F6" s="6">
        <v>0</v>
      </c>
      <c r="G6" s="6">
        <v>0.435</v>
      </c>
      <c r="H6" s="6">
        <v>0.34499999999999997</v>
      </c>
      <c r="I6" s="6">
        <v>0.16</v>
      </c>
      <c r="J6" s="6">
        <v>0.06</v>
      </c>
      <c r="K6" s="6">
        <v>0</v>
      </c>
      <c r="L6" s="6">
        <v>0</v>
      </c>
      <c r="N6" s="11"/>
      <c r="O6" s="7" t="str">
        <f t="shared" si="1"/>
        <v>AIC</v>
      </c>
      <c r="P6" s="7">
        <f t="shared" si="2"/>
        <v>0</v>
      </c>
      <c r="Q6" s="7">
        <f t="shared" si="3"/>
        <v>0</v>
      </c>
      <c r="R6" s="7">
        <f t="shared" si="4"/>
        <v>1</v>
      </c>
    </row>
    <row r="7" spans="1:18" x14ac:dyDescent="0.25">
      <c r="A7" s="6">
        <v>15</v>
      </c>
      <c r="B7" s="7" t="s">
        <v>0</v>
      </c>
      <c r="C7" s="6">
        <v>0</v>
      </c>
      <c r="D7" s="6">
        <v>0</v>
      </c>
      <c r="E7" s="6">
        <v>0</v>
      </c>
      <c r="F7" s="6">
        <v>0</v>
      </c>
      <c r="G7" s="6">
        <v>0.01</v>
      </c>
      <c r="H7" s="6">
        <v>0</v>
      </c>
      <c r="I7" s="6">
        <v>0</v>
      </c>
      <c r="J7" s="6">
        <v>0.02</v>
      </c>
      <c r="K7" s="6">
        <v>0.14499999999999999</v>
      </c>
      <c r="L7" s="6">
        <v>0.82499999999999996</v>
      </c>
      <c r="N7" s="11">
        <f t="shared" si="0"/>
        <v>15</v>
      </c>
      <c r="O7" s="7" t="str">
        <f t="shared" si="1"/>
        <v>BIC</v>
      </c>
      <c r="P7" s="7">
        <f t="shared" si="2"/>
        <v>0</v>
      </c>
      <c r="Q7" s="7">
        <f t="shared" si="3"/>
        <v>0</v>
      </c>
      <c r="R7" s="7">
        <f t="shared" si="4"/>
        <v>1</v>
      </c>
    </row>
    <row r="8" spans="1:18" x14ac:dyDescent="0.25">
      <c r="A8" s="6">
        <v>15</v>
      </c>
      <c r="B8" s="7" t="s">
        <v>1</v>
      </c>
      <c r="C8" s="6">
        <v>0.1</v>
      </c>
      <c r="D8" s="6">
        <v>0.19</v>
      </c>
      <c r="E8" s="6">
        <v>0.24</v>
      </c>
      <c r="F8" s="6">
        <v>7.4999999999999997E-2</v>
      </c>
      <c r="G8" s="6">
        <v>2.5000000000000001E-2</v>
      </c>
      <c r="H8" s="6">
        <v>0.04</v>
      </c>
      <c r="I8" s="6">
        <v>2.5000000000000001E-2</v>
      </c>
      <c r="J8" s="6">
        <v>1.4999999999999999E-2</v>
      </c>
      <c r="K8" s="6">
        <v>0.09</v>
      </c>
      <c r="L8" s="6">
        <v>0.2</v>
      </c>
      <c r="N8" s="11"/>
      <c r="O8" s="7" t="str">
        <f t="shared" si="1"/>
        <v>BICc</v>
      </c>
      <c r="P8" s="7">
        <f t="shared" si="2"/>
        <v>0.29000000000000004</v>
      </c>
      <c r="Q8" s="7">
        <f t="shared" si="3"/>
        <v>0.24</v>
      </c>
      <c r="R8" s="7">
        <f t="shared" si="4"/>
        <v>0.47000000000000003</v>
      </c>
    </row>
    <row r="9" spans="1:18" x14ac:dyDescent="0.25">
      <c r="A9" s="6">
        <v>15</v>
      </c>
      <c r="B9" s="7" t="s">
        <v>2</v>
      </c>
      <c r="C9" s="6">
        <v>0.125</v>
      </c>
      <c r="D9" s="6">
        <v>0.18</v>
      </c>
      <c r="E9" s="6">
        <v>0.34</v>
      </c>
      <c r="F9" s="6">
        <v>0.12</v>
      </c>
      <c r="G9" s="6">
        <v>0.09</v>
      </c>
      <c r="H9" s="6">
        <v>0.05</v>
      </c>
      <c r="I9" s="6">
        <v>4.4999999999999998E-2</v>
      </c>
      <c r="J9" s="6">
        <v>0.02</v>
      </c>
      <c r="K9" s="6">
        <v>0.02</v>
      </c>
      <c r="L9" s="6">
        <v>0.01</v>
      </c>
      <c r="N9" s="11"/>
      <c r="O9" s="7" t="str">
        <f t="shared" si="1"/>
        <v>PAL</v>
      </c>
      <c r="P9" s="7">
        <f t="shared" si="2"/>
        <v>0.30499999999999999</v>
      </c>
      <c r="Q9" s="7">
        <f t="shared" si="3"/>
        <v>0.34</v>
      </c>
      <c r="R9" s="7">
        <f t="shared" si="4"/>
        <v>0.35500000000000004</v>
      </c>
    </row>
    <row r="10" spans="1:18" x14ac:dyDescent="0.25">
      <c r="A10" s="6">
        <v>15</v>
      </c>
      <c r="B10" s="7" t="s">
        <v>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5.0000000000000001E-3</v>
      </c>
      <c r="K10" s="6">
        <v>0.1</v>
      </c>
      <c r="L10" s="6">
        <v>0.89500000000000002</v>
      </c>
      <c r="N10" s="11"/>
      <c r="O10" s="7" t="str">
        <f t="shared" si="1"/>
        <v>AIC</v>
      </c>
      <c r="P10" s="7">
        <f t="shared" si="2"/>
        <v>0</v>
      </c>
      <c r="Q10" s="7">
        <f t="shared" si="3"/>
        <v>0</v>
      </c>
      <c r="R10" s="7">
        <f t="shared" si="4"/>
        <v>1</v>
      </c>
    </row>
    <row r="11" spans="1:18" x14ac:dyDescent="0.25">
      <c r="A11" s="6">
        <v>25</v>
      </c>
      <c r="B11" s="7" t="s">
        <v>0</v>
      </c>
      <c r="C11" s="6">
        <v>0</v>
      </c>
      <c r="D11" s="6">
        <v>0</v>
      </c>
      <c r="E11" s="6">
        <v>0.125</v>
      </c>
      <c r="F11" s="6">
        <v>8.5000000000000006E-2</v>
      </c>
      <c r="G11" s="6">
        <v>0.05</v>
      </c>
      <c r="H11" s="6">
        <v>6.5000000000000002E-2</v>
      </c>
      <c r="I11" s="6">
        <v>0.03</v>
      </c>
      <c r="J11" s="6">
        <v>5.5E-2</v>
      </c>
      <c r="K11" s="6">
        <v>5.5E-2</v>
      </c>
      <c r="L11" s="6">
        <v>0.53500000000000003</v>
      </c>
      <c r="N11" s="11">
        <f t="shared" si="0"/>
        <v>25</v>
      </c>
      <c r="O11" s="7" t="str">
        <f t="shared" si="1"/>
        <v>BIC</v>
      </c>
      <c r="P11" s="7">
        <f t="shared" si="2"/>
        <v>0</v>
      </c>
      <c r="Q11" s="7">
        <f t="shared" si="3"/>
        <v>0.125</v>
      </c>
      <c r="R11" s="7">
        <f t="shared" si="4"/>
        <v>0.875</v>
      </c>
    </row>
    <row r="12" spans="1:18" x14ac:dyDescent="0.25">
      <c r="A12" s="6">
        <v>25</v>
      </c>
      <c r="B12" s="7" t="s">
        <v>1</v>
      </c>
      <c r="C12" s="6">
        <v>0.02</v>
      </c>
      <c r="D12" s="6">
        <v>0.14000000000000001</v>
      </c>
      <c r="E12" s="6">
        <v>0.72499999999999998</v>
      </c>
      <c r="F12" s="6">
        <v>8.5000000000000006E-2</v>
      </c>
      <c r="G12" s="6">
        <v>2.5000000000000001E-2</v>
      </c>
      <c r="H12" s="6">
        <v>0</v>
      </c>
      <c r="I12" s="6">
        <v>0</v>
      </c>
      <c r="J12" s="6">
        <v>0</v>
      </c>
      <c r="K12" s="6">
        <v>0</v>
      </c>
      <c r="L12" s="6">
        <v>5.0000000000000001E-3</v>
      </c>
      <c r="N12" s="11"/>
      <c r="O12" s="7" t="str">
        <f t="shared" si="1"/>
        <v>BICc</v>
      </c>
      <c r="P12" s="7">
        <f t="shared" si="2"/>
        <v>0.16</v>
      </c>
      <c r="Q12" s="7">
        <f t="shared" si="3"/>
        <v>0.72499999999999998</v>
      </c>
      <c r="R12" s="7">
        <f t="shared" si="4"/>
        <v>0.11500000000000002</v>
      </c>
    </row>
    <row r="13" spans="1:18" x14ac:dyDescent="0.25">
      <c r="A13" s="6">
        <v>25</v>
      </c>
      <c r="B13" s="7" t="s">
        <v>2</v>
      </c>
      <c r="C13" s="6">
        <v>5.0000000000000001E-3</v>
      </c>
      <c r="D13" s="6">
        <v>4.4999999999999998E-2</v>
      </c>
      <c r="E13" s="6">
        <v>0.76</v>
      </c>
      <c r="F13" s="6">
        <v>0.14000000000000001</v>
      </c>
      <c r="G13" s="6">
        <v>0.04</v>
      </c>
      <c r="H13" s="6">
        <v>0.01</v>
      </c>
      <c r="I13" s="6">
        <v>0</v>
      </c>
      <c r="J13" s="6">
        <v>0</v>
      </c>
      <c r="K13" s="6">
        <v>0</v>
      </c>
      <c r="L13" s="6">
        <v>0</v>
      </c>
      <c r="N13" s="11"/>
      <c r="O13" s="7" t="str">
        <f t="shared" si="1"/>
        <v>PAL</v>
      </c>
      <c r="P13" s="7">
        <f t="shared" si="2"/>
        <v>4.9999999999999996E-2</v>
      </c>
      <c r="Q13" s="7">
        <f t="shared" si="3"/>
        <v>0.76</v>
      </c>
      <c r="R13" s="7">
        <f t="shared" si="4"/>
        <v>0.19000000000000003</v>
      </c>
    </row>
    <row r="14" spans="1:18" x14ac:dyDescent="0.25">
      <c r="A14" s="6">
        <v>25</v>
      </c>
      <c r="B14" s="7" t="s">
        <v>3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5.0000000000000001E-3</v>
      </c>
      <c r="L14" s="6">
        <v>0.995</v>
      </c>
      <c r="N14" s="11"/>
      <c r="O14" s="7" t="str">
        <f t="shared" si="1"/>
        <v>AIC</v>
      </c>
      <c r="P14" s="7">
        <f t="shared" si="2"/>
        <v>0</v>
      </c>
      <c r="Q14" s="7">
        <f t="shared" si="3"/>
        <v>0</v>
      </c>
      <c r="R14" s="7">
        <f t="shared" si="4"/>
        <v>1</v>
      </c>
    </row>
    <row r="15" spans="1:18" x14ac:dyDescent="0.25">
      <c r="A15" s="7">
        <v>50</v>
      </c>
      <c r="B15" s="7" t="s">
        <v>0</v>
      </c>
      <c r="C15" s="7">
        <v>0</v>
      </c>
      <c r="D15" s="7">
        <v>0</v>
      </c>
      <c r="E15" s="7">
        <v>0.51</v>
      </c>
      <c r="F15" s="7">
        <v>0.27</v>
      </c>
      <c r="G15" s="7">
        <v>0.125</v>
      </c>
      <c r="H15" s="7">
        <v>0.03</v>
      </c>
      <c r="I15" s="7">
        <v>1.4999999999999999E-2</v>
      </c>
      <c r="J15" s="7">
        <v>5.0000000000000001E-3</v>
      </c>
      <c r="K15" s="7">
        <v>0.01</v>
      </c>
      <c r="L15" s="7">
        <v>3.5000000000000003E-2</v>
      </c>
      <c r="N15" s="11">
        <f t="shared" si="0"/>
        <v>50</v>
      </c>
      <c r="O15" s="7" t="str">
        <f t="shared" si="1"/>
        <v>BIC</v>
      </c>
      <c r="P15" s="7">
        <f t="shared" si="2"/>
        <v>0</v>
      </c>
      <c r="Q15" s="7">
        <f t="shared" si="3"/>
        <v>0.51</v>
      </c>
      <c r="R15" s="7">
        <f t="shared" si="4"/>
        <v>0.4900000000000001</v>
      </c>
    </row>
    <row r="16" spans="1:18" x14ac:dyDescent="0.25">
      <c r="A16" s="7">
        <v>50</v>
      </c>
      <c r="B16" s="7" t="s">
        <v>1</v>
      </c>
      <c r="C16" s="7">
        <v>0</v>
      </c>
      <c r="D16" s="7">
        <v>1.4999999999999999E-2</v>
      </c>
      <c r="E16" s="7">
        <v>0.97</v>
      </c>
      <c r="F16" s="7">
        <v>1.4999999999999999E-2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N16" s="11"/>
      <c r="O16" s="7" t="str">
        <f t="shared" si="1"/>
        <v>BICc</v>
      </c>
      <c r="P16" s="7">
        <f t="shared" si="2"/>
        <v>1.4999999999999999E-2</v>
      </c>
      <c r="Q16" s="7">
        <f t="shared" si="3"/>
        <v>0.97</v>
      </c>
      <c r="R16" s="7">
        <f t="shared" si="4"/>
        <v>1.4999999999999999E-2</v>
      </c>
    </row>
    <row r="17" spans="1:18" x14ac:dyDescent="0.25">
      <c r="A17" s="7">
        <v>50</v>
      </c>
      <c r="B17" s="7" t="s">
        <v>2</v>
      </c>
      <c r="C17" s="7">
        <v>0</v>
      </c>
      <c r="D17" s="7">
        <v>5.0000000000000001E-3</v>
      </c>
      <c r="E17" s="7">
        <v>0.94</v>
      </c>
      <c r="F17" s="7">
        <v>3.5000000000000003E-2</v>
      </c>
      <c r="G17" s="7">
        <v>0.02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N17" s="11"/>
      <c r="O17" s="7" t="str">
        <f t="shared" si="1"/>
        <v>PAL</v>
      </c>
      <c r="P17" s="7">
        <f t="shared" si="2"/>
        <v>5.0000000000000001E-3</v>
      </c>
      <c r="Q17" s="7">
        <f t="shared" si="3"/>
        <v>0.94</v>
      </c>
      <c r="R17" s="7">
        <f t="shared" si="4"/>
        <v>5.5000000000000007E-2</v>
      </c>
    </row>
    <row r="18" spans="1:18" x14ac:dyDescent="0.25">
      <c r="A18" s="7">
        <v>50</v>
      </c>
      <c r="B18" s="7" t="s">
        <v>3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1</v>
      </c>
      <c r="N18" s="11"/>
      <c r="O18" s="7" t="str">
        <f t="shared" si="1"/>
        <v>AIC</v>
      </c>
      <c r="P18" s="7">
        <f t="shared" si="2"/>
        <v>0</v>
      </c>
      <c r="Q18" s="7">
        <f t="shared" si="3"/>
        <v>0</v>
      </c>
      <c r="R18" s="7">
        <f t="shared" si="4"/>
        <v>1</v>
      </c>
    </row>
    <row r="19" spans="1:18" x14ac:dyDescent="0.25">
      <c r="A19" s="7">
        <v>100</v>
      </c>
      <c r="B19" s="7" t="s">
        <v>0</v>
      </c>
      <c r="C19" s="7">
        <v>0</v>
      </c>
      <c r="D19" s="7">
        <v>0</v>
      </c>
      <c r="E19" s="7">
        <v>0.745</v>
      </c>
      <c r="F19" s="7">
        <v>0.2</v>
      </c>
      <c r="G19" s="7">
        <v>4.4999999999999998E-2</v>
      </c>
      <c r="H19" s="7">
        <v>0.01</v>
      </c>
      <c r="I19" s="7">
        <v>0</v>
      </c>
      <c r="J19" s="7">
        <v>0</v>
      </c>
      <c r="K19" s="7">
        <v>0</v>
      </c>
      <c r="L19" s="7">
        <v>0</v>
      </c>
      <c r="N19" s="11">
        <f t="shared" si="0"/>
        <v>100</v>
      </c>
      <c r="O19" s="7" t="str">
        <f t="shared" si="1"/>
        <v>BIC</v>
      </c>
      <c r="P19" s="7">
        <f t="shared" si="2"/>
        <v>0</v>
      </c>
      <c r="Q19" s="7">
        <f t="shared" si="3"/>
        <v>0.745</v>
      </c>
      <c r="R19" s="7">
        <f t="shared" si="4"/>
        <v>0.255</v>
      </c>
    </row>
    <row r="20" spans="1:18" x14ac:dyDescent="0.25">
      <c r="A20" s="7">
        <v>100</v>
      </c>
      <c r="B20" s="7" t="s">
        <v>1</v>
      </c>
      <c r="C20" s="7">
        <v>0</v>
      </c>
      <c r="D20" s="7">
        <v>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N20" s="11"/>
      <c r="O20" s="7" t="str">
        <f t="shared" si="1"/>
        <v>BICc</v>
      </c>
      <c r="P20" s="7">
        <f t="shared" si="2"/>
        <v>0</v>
      </c>
      <c r="Q20" s="7">
        <f t="shared" si="3"/>
        <v>1</v>
      </c>
      <c r="R20" s="7">
        <f t="shared" si="4"/>
        <v>0</v>
      </c>
    </row>
    <row r="21" spans="1:18" x14ac:dyDescent="0.25">
      <c r="A21" s="7">
        <v>100</v>
      </c>
      <c r="B21" s="7" t="s">
        <v>2</v>
      </c>
      <c r="C21" s="7">
        <v>0</v>
      </c>
      <c r="D21" s="7">
        <v>0</v>
      </c>
      <c r="E21" s="7">
        <v>0.99</v>
      </c>
      <c r="F21" s="7">
        <v>5.0000000000000001E-3</v>
      </c>
      <c r="G21" s="7">
        <v>5.0000000000000001E-3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N21" s="11"/>
      <c r="O21" s="7" t="str">
        <f t="shared" si="1"/>
        <v>PAL</v>
      </c>
      <c r="P21" s="7">
        <f t="shared" si="2"/>
        <v>0</v>
      </c>
      <c r="Q21" s="7">
        <f t="shared" si="3"/>
        <v>0.99</v>
      </c>
      <c r="R21" s="7">
        <f t="shared" si="4"/>
        <v>0.01</v>
      </c>
    </row>
    <row r="22" spans="1:18" x14ac:dyDescent="0.25">
      <c r="A22" s="7">
        <v>100</v>
      </c>
      <c r="B22" s="7" t="s">
        <v>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1</v>
      </c>
      <c r="N22" s="11"/>
      <c r="O22" s="7" t="str">
        <f t="shared" si="1"/>
        <v>AIC</v>
      </c>
      <c r="P22" s="7">
        <f t="shared" si="2"/>
        <v>0</v>
      </c>
      <c r="Q22" s="7">
        <f t="shared" si="3"/>
        <v>0</v>
      </c>
      <c r="R22" s="7">
        <f t="shared" si="4"/>
        <v>1</v>
      </c>
    </row>
    <row r="23" spans="1:18" x14ac:dyDescent="0.25">
      <c r="A23" s="10">
        <v>200</v>
      </c>
      <c r="B23" s="10" t="s">
        <v>0</v>
      </c>
      <c r="C23" s="10">
        <v>0</v>
      </c>
      <c r="D23" s="10">
        <v>0</v>
      </c>
      <c r="E23" s="10">
        <v>0.755</v>
      </c>
      <c r="F23" s="10">
        <v>0.22500000000000001</v>
      </c>
      <c r="G23" s="10">
        <v>1.4999999999999999E-2</v>
      </c>
      <c r="H23" s="10">
        <v>0</v>
      </c>
      <c r="I23" s="10">
        <v>5.0000000000000001E-3</v>
      </c>
      <c r="J23" s="10">
        <v>0</v>
      </c>
      <c r="K23" s="10">
        <v>0</v>
      </c>
      <c r="L23" s="10">
        <v>0</v>
      </c>
      <c r="N23" s="11">
        <f t="shared" ref="N23:N27" si="5">A23</f>
        <v>200</v>
      </c>
      <c r="O23" s="7" t="str">
        <f t="shared" ref="O23:O30" si="6">B23</f>
        <v>BIC</v>
      </c>
      <c r="P23" s="7">
        <f>C23+D23</f>
        <v>0</v>
      </c>
      <c r="Q23" s="7">
        <f>E23</f>
        <v>0.755</v>
      </c>
      <c r="R23" s="7">
        <f>SUM(F23:L23)</f>
        <v>0.245</v>
      </c>
    </row>
    <row r="24" spans="1:18" x14ac:dyDescent="0.25">
      <c r="A24" s="10">
        <v>200</v>
      </c>
      <c r="B24" s="10" t="s">
        <v>1</v>
      </c>
      <c r="C24" s="10">
        <v>0</v>
      </c>
      <c r="D24" s="10">
        <v>0</v>
      </c>
      <c r="E24" s="10">
        <v>1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N24" s="11"/>
      <c r="O24" s="7" t="str">
        <f t="shared" si="6"/>
        <v>BICc</v>
      </c>
      <c r="P24" s="7">
        <f t="shared" ref="P24:P30" si="7">C24+D24</f>
        <v>0</v>
      </c>
      <c r="Q24" s="7">
        <f t="shared" ref="Q24:Q30" si="8">E24</f>
        <v>1</v>
      </c>
      <c r="R24" s="7">
        <f t="shared" ref="R24:R30" si="9">SUM(F24:L24)</f>
        <v>0</v>
      </c>
    </row>
    <row r="25" spans="1:18" x14ac:dyDescent="0.25">
      <c r="A25" s="10">
        <v>200</v>
      </c>
      <c r="B25" s="10" t="s">
        <v>2</v>
      </c>
      <c r="C25" s="10">
        <v>0</v>
      </c>
      <c r="D25" s="10">
        <v>0</v>
      </c>
      <c r="E25" s="10">
        <v>1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N25" s="11"/>
      <c r="O25" s="7" t="str">
        <f t="shared" si="6"/>
        <v>PAL</v>
      </c>
      <c r="P25" s="7">
        <f t="shared" si="7"/>
        <v>0</v>
      </c>
      <c r="Q25" s="7">
        <f t="shared" si="8"/>
        <v>1</v>
      </c>
      <c r="R25" s="7">
        <f t="shared" si="9"/>
        <v>0</v>
      </c>
    </row>
    <row r="26" spans="1:18" x14ac:dyDescent="0.25">
      <c r="A26" s="10">
        <v>200</v>
      </c>
      <c r="B26" s="10" t="s">
        <v>3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1</v>
      </c>
      <c r="N26" s="11"/>
      <c r="O26" s="7" t="str">
        <f t="shared" si="6"/>
        <v>AIC</v>
      </c>
      <c r="P26" s="7">
        <f t="shared" si="7"/>
        <v>0</v>
      </c>
      <c r="Q26" s="7">
        <f t="shared" si="8"/>
        <v>0</v>
      </c>
      <c r="R26" s="7">
        <f t="shared" si="9"/>
        <v>1</v>
      </c>
    </row>
    <row r="27" spans="1:18" x14ac:dyDescent="0.25">
      <c r="A27" s="10">
        <v>400</v>
      </c>
      <c r="B27" s="10" t="s">
        <v>0</v>
      </c>
      <c r="C27" s="10">
        <v>0</v>
      </c>
      <c r="D27" s="10">
        <v>0</v>
      </c>
      <c r="E27" s="10">
        <v>0.93500000000000005</v>
      </c>
      <c r="F27" s="10">
        <v>0.06</v>
      </c>
      <c r="G27" s="10">
        <v>5.0000000000000001E-3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N27" s="11">
        <f t="shared" si="5"/>
        <v>400</v>
      </c>
      <c r="O27" s="7" t="str">
        <f t="shared" si="6"/>
        <v>BIC</v>
      </c>
      <c r="P27" s="7">
        <f t="shared" si="7"/>
        <v>0</v>
      </c>
      <c r="Q27" s="7">
        <f t="shared" si="8"/>
        <v>0.93500000000000005</v>
      </c>
      <c r="R27" s="7">
        <f t="shared" si="9"/>
        <v>6.5000000000000002E-2</v>
      </c>
    </row>
    <row r="28" spans="1:18" x14ac:dyDescent="0.25">
      <c r="A28" s="10">
        <v>400</v>
      </c>
      <c r="B28" s="10" t="s">
        <v>1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N28" s="11"/>
      <c r="O28" s="7" t="str">
        <f t="shared" si="6"/>
        <v>BICc</v>
      </c>
      <c r="P28" s="7">
        <f t="shared" si="7"/>
        <v>0</v>
      </c>
      <c r="Q28" s="7">
        <f t="shared" si="8"/>
        <v>1</v>
      </c>
      <c r="R28" s="7">
        <f t="shared" si="9"/>
        <v>0</v>
      </c>
    </row>
    <row r="29" spans="1:18" x14ac:dyDescent="0.25">
      <c r="A29" s="10">
        <v>400</v>
      </c>
      <c r="B29" s="10" t="s">
        <v>2</v>
      </c>
      <c r="C29" s="10">
        <v>0</v>
      </c>
      <c r="D29" s="10">
        <v>0</v>
      </c>
      <c r="E29" s="10">
        <v>1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N29" s="11"/>
      <c r="O29" s="7" t="str">
        <f t="shared" si="6"/>
        <v>PAL</v>
      </c>
      <c r="P29" s="7">
        <f t="shared" si="7"/>
        <v>0</v>
      </c>
      <c r="Q29" s="7">
        <f t="shared" si="8"/>
        <v>1</v>
      </c>
      <c r="R29" s="7">
        <f t="shared" si="9"/>
        <v>0</v>
      </c>
    </row>
    <row r="30" spans="1:18" x14ac:dyDescent="0.25">
      <c r="A30" s="10">
        <v>400</v>
      </c>
      <c r="B30" s="10" t="s">
        <v>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1</v>
      </c>
      <c r="N30" s="11"/>
      <c r="O30" s="7" t="str">
        <f t="shared" si="6"/>
        <v>AIC</v>
      </c>
      <c r="P30" s="7">
        <f t="shared" si="7"/>
        <v>0</v>
      </c>
      <c r="Q30" s="7">
        <f t="shared" si="8"/>
        <v>0</v>
      </c>
      <c r="R30" s="7">
        <f t="shared" si="9"/>
        <v>1</v>
      </c>
    </row>
    <row r="33" spans="4:8" x14ac:dyDescent="0.25">
      <c r="E33" t="s">
        <v>0</v>
      </c>
      <c r="F33" t="s">
        <v>1</v>
      </c>
      <c r="G33" t="s">
        <v>2</v>
      </c>
      <c r="H33" t="s">
        <v>3</v>
      </c>
    </row>
    <row r="34" spans="4:8" x14ac:dyDescent="0.25">
      <c r="D34">
        <f>N3</f>
        <v>5</v>
      </c>
      <c r="E34">
        <f t="array" ref="E34:H34">TRANSPOSE(Q3:Q6)</f>
        <v>0</v>
      </c>
      <c r="F34">
        <v>0</v>
      </c>
      <c r="G34">
        <v>0.25</v>
      </c>
      <c r="H34">
        <v>0</v>
      </c>
    </row>
    <row r="35" spans="4:8" x14ac:dyDescent="0.25">
      <c r="D35">
        <f>N7</f>
        <v>15</v>
      </c>
      <c r="E35">
        <f t="array" ref="E35:H35">TRANSPOSE(Q7:Q10)</f>
        <v>0</v>
      </c>
      <c r="F35">
        <v>0.24</v>
      </c>
      <c r="G35">
        <v>0.34</v>
      </c>
      <c r="H35">
        <v>0</v>
      </c>
    </row>
    <row r="36" spans="4:8" x14ac:dyDescent="0.25">
      <c r="D36">
        <f>N11</f>
        <v>25</v>
      </c>
      <c r="E36">
        <f t="array" ref="E36:H36">TRANSPOSE(Q11:Q14)</f>
        <v>0.125</v>
      </c>
      <c r="F36">
        <v>0.72499999999999998</v>
      </c>
      <c r="G36">
        <v>0.76</v>
      </c>
      <c r="H36">
        <v>0</v>
      </c>
    </row>
    <row r="37" spans="4:8" x14ac:dyDescent="0.25">
      <c r="D37">
        <f>N15</f>
        <v>50</v>
      </c>
      <c r="E37">
        <f t="array" ref="E37:H37">TRANSPOSE(Q15:Q18)</f>
        <v>0.51</v>
      </c>
      <c r="F37">
        <v>0.97</v>
      </c>
      <c r="G37">
        <v>0.94</v>
      </c>
      <c r="H37">
        <v>0</v>
      </c>
    </row>
    <row r="38" spans="4:8" x14ac:dyDescent="0.25">
      <c r="D38">
        <f>N19</f>
        <v>100</v>
      </c>
      <c r="E38">
        <f t="array" ref="E38:H38">TRANSPOSE(Q19:Q22)</f>
        <v>0.745</v>
      </c>
      <c r="F38">
        <v>1</v>
      </c>
      <c r="G38">
        <v>0.99</v>
      </c>
      <c r="H38">
        <v>0</v>
      </c>
    </row>
    <row r="39" spans="4:8" x14ac:dyDescent="0.25">
      <c r="D39">
        <f>N23</f>
        <v>200</v>
      </c>
      <c r="E39">
        <f t="array" ref="E39:H39">TRANSPOSE(Q23:Q26)</f>
        <v>0.755</v>
      </c>
      <c r="F39">
        <v>1</v>
      </c>
      <c r="G39">
        <v>1</v>
      </c>
      <c r="H39">
        <v>0</v>
      </c>
    </row>
    <row r="40" spans="4:8" x14ac:dyDescent="0.25">
      <c r="D40">
        <f>N27</f>
        <v>400</v>
      </c>
      <c r="E40">
        <f t="array" ref="E40:H40">TRANSPOSE(Q27:Q30)</f>
        <v>0.93500000000000005</v>
      </c>
      <c r="F40">
        <v>1</v>
      </c>
      <c r="G40">
        <v>1</v>
      </c>
      <c r="H40">
        <v>0</v>
      </c>
    </row>
  </sheetData>
  <mergeCells count="8">
    <mergeCell ref="N23:N26"/>
    <mergeCell ref="N27:N30"/>
    <mergeCell ref="C1:L1"/>
    <mergeCell ref="N3:N6"/>
    <mergeCell ref="N7:N10"/>
    <mergeCell ref="N11:N14"/>
    <mergeCell ref="N15:N18"/>
    <mergeCell ref="N19:N2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D8" workbookViewId="0">
      <selection activeCell="D34" sqref="D34:E40"/>
    </sheetView>
  </sheetViews>
  <sheetFormatPr defaultRowHeight="15" x14ac:dyDescent="0.25"/>
  <cols>
    <col min="13" max="13" width="1.42578125" customWidth="1"/>
    <col min="14" max="14" width="10.28515625" customWidth="1"/>
    <col min="15" max="15" width="8" customWidth="1"/>
    <col min="16" max="16" width="18.5703125" customWidth="1"/>
    <col min="17" max="17" width="19.7109375" customWidth="1"/>
    <col min="18" max="18" width="17.42578125" customWidth="1"/>
  </cols>
  <sheetData>
    <row r="1" spans="1:18" s="5" customFormat="1" x14ac:dyDescent="0.25">
      <c r="C1" s="11" t="s">
        <v>16</v>
      </c>
      <c r="D1" s="11"/>
      <c r="E1" s="11"/>
      <c r="F1" s="11"/>
      <c r="G1" s="11"/>
      <c r="H1" s="11"/>
      <c r="I1" s="11"/>
      <c r="J1" s="11"/>
      <c r="K1" s="11"/>
      <c r="L1" s="11"/>
    </row>
    <row r="2" spans="1:18" s="5" customFormat="1" x14ac:dyDescent="0.25">
      <c r="A2" s="5" t="s">
        <v>15</v>
      </c>
      <c r="B2" s="5" t="s">
        <v>5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N2" s="5" t="str">
        <f>A2</f>
        <v>Sampesize</v>
      </c>
      <c r="O2" s="5" t="str">
        <f>B2</f>
        <v>Method</v>
      </c>
      <c r="P2" s="5" t="s">
        <v>12</v>
      </c>
      <c r="Q2" s="5" t="s">
        <v>7</v>
      </c>
      <c r="R2" s="5" t="s">
        <v>8</v>
      </c>
    </row>
    <row r="3" spans="1:18" x14ac:dyDescent="0.25">
      <c r="A3" s="4">
        <v>5</v>
      </c>
      <c r="B3" s="5" t="s">
        <v>0</v>
      </c>
      <c r="C3" s="4">
        <v>0</v>
      </c>
      <c r="D3" s="4">
        <v>0</v>
      </c>
      <c r="E3" s="4">
        <v>0</v>
      </c>
      <c r="F3" s="4">
        <v>0</v>
      </c>
      <c r="G3" s="4">
        <v>0.41</v>
      </c>
      <c r="H3" s="4">
        <v>0.30499999999999999</v>
      </c>
      <c r="I3" s="4">
        <v>0.2</v>
      </c>
      <c r="J3" s="4">
        <v>6.5000000000000002E-2</v>
      </c>
      <c r="K3" s="4">
        <v>0.02</v>
      </c>
      <c r="L3" s="4">
        <v>0</v>
      </c>
      <c r="N3" s="11">
        <f t="shared" ref="N3:N27" si="0">A3</f>
        <v>5</v>
      </c>
      <c r="O3" s="7" t="str">
        <f t="shared" ref="O3:O30" si="1">B3</f>
        <v>BIC</v>
      </c>
      <c r="P3">
        <f>C3+D3</f>
        <v>0</v>
      </c>
      <c r="Q3">
        <f>E3</f>
        <v>0</v>
      </c>
      <c r="R3">
        <f>SUM(F3:L3)</f>
        <v>1</v>
      </c>
    </row>
    <row r="4" spans="1:18" x14ac:dyDescent="0.25">
      <c r="A4" s="4">
        <v>5</v>
      </c>
      <c r="B4" s="5" t="s">
        <v>1</v>
      </c>
      <c r="C4" s="4">
        <v>0</v>
      </c>
      <c r="D4" s="4">
        <v>0</v>
      </c>
      <c r="E4" s="4">
        <v>0</v>
      </c>
      <c r="F4" s="4">
        <v>0</v>
      </c>
      <c r="G4" s="4">
        <v>0.52</v>
      </c>
      <c r="H4" s="4">
        <v>0.28000000000000003</v>
      </c>
      <c r="I4" s="4">
        <v>0.15</v>
      </c>
      <c r="J4" s="4">
        <v>0.05</v>
      </c>
      <c r="K4" s="4">
        <v>0</v>
      </c>
      <c r="L4" s="4">
        <v>0</v>
      </c>
      <c r="N4" s="11"/>
      <c r="O4" s="7" t="str">
        <f t="shared" si="1"/>
        <v>BICc</v>
      </c>
      <c r="P4" s="7">
        <f t="shared" ref="P4:P30" si="2">C4+D4</f>
        <v>0</v>
      </c>
      <c r="Q4" s="7">
        <f t="shared" ref="Q4:Q30" si="3">E4</f>
        <v>0</v>
      </c>
      <c r="R4" s="7">
        <f t="shared" ref="R4:R30" si="4">SUM(F4:L4)</f>
        <v>1</v>
      </c>
    </row>
    <row r="5" spans="1:18" x14ac:dyDescent="0.25">
      <c r="A5" s="4">
        <v>5</v>
      </c>
      <c r="B5" s="5" t="s">
        <v>2</v>
      </c>
      <c r="C5" s="4">
        <v>5.0000000000000001E-3</v>
      </c>
      <c r="D5" s="4">
        <v>0.02</v>
      </c>
      <c r="E5" s="4">
        <v>0.18</v>
      </c>
      <c r="F5" s="4">
        <v>0.63</v>
      </c>
      <c r="G5" s="4">
        <v>0.06</v>
      </c>
      <c r="H5" s="4">
        <v>0.01</v>
      </c>
      <c r="I5" s="4">
        <v>0.01</v>
      </c>
      <c r="J5" s="4">
        <v>0.02</v>
      </c>
      <c r="K5" s="4">
        <v>0.02</v>
      </c>
      <c r="L5" s="4">
        <v>4.4999999999999998E-2</v>
      </c>
      <c r="N5" s="11"/>
      <c r="O5" s="7" t="str">
        <f t="shared" si="1"/>
        <v>PAL</v>
      </c>
      <c r="P5" s="7">
        <f t="shared" si="2"/>
        <v>2.5000000000000001E-2</v>
      </c>
      <c r="Q5" s="7">
        <f t="shared" si="3"/>
        <v>0.18</v>
      </c>
      <c r="R5" s="7">
        <f t="shared" si="4"/>
        <v>0.79500000000000004</v>
      </c>
    </row>
    <row r="6" spans="1:18" x14ac:dyDescent="0.25">
      <c r="A6" s="4">
        <v>5</v>
      </c>
      <c r="B6" s="5" t="s">
        <v>3</v>
      </c>
      <c r="C6" s="4">
        <v>0</v>
      </c>
      <c r="D6" s="4">
        <v>0</v>
      </c>
      <c r="E6" s="4">
        <v>0</v>
      </c>
      <c r="F6" s="4">
        <v>0</v>
      </c>
      <c r="G6" s="4">
        <v>0.44500000000000001</v>
      </c>
      <c r="H6" s="4">
        <v>0.3</v>
      </c>
      <c r="I6" s="4">
        <v>0.17499999999999999</v>
      </c>
      <c r="J6" s="4">
        <v>6.5000000000000002E-2</v>
      </c>
      <c r="K6" s="4">
        <v>1.4999999999999999E-2</v>
      </c>
      <c r="L6" s="4">
        <v>0</v>
      </c>
      <c r="N6" s="11"/>
      <c r="O6" s="7" t="str">
        <f t="shared" si="1"/>
        <v>AIC</v>
      </c>
      <c r="P6" s="7">
        <f t="shared" si="2"/>
        <v>0</v>
      </c>
      <c r="Q6" s="7">
        <f t="shared" si="3"/>
        <v>0</v>
      </c>
      <c r="R6" s="7">
        <f t="shared" si="4"/>
        <v>0.99999999999999989</v>
      </c>
    </row>
    <row r="7" spans="1:18" x14ac:dyDescent="0.25">
      <c r="A7" s="4">
        <v>15</v>
      </c>
      <c r="B7" s="5" t="s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0.01</v>
      </c>
      <c r="J7" s="4">
        <v>0.03</v>
      </c>
      <c r="K7" s="4">
        <v>0.115</v>
      </c>
      <c r="L7" s="4">
        <v>0.84499999999999997</v>
      </c>
      <c r="N7" s="11">
        <f t="shared" si="0"/>
        <v>15</v>
      </c>
      <c r="O7" s="7" t="str">
        <f t="shared" si="1"/>
        <v>BIC</v>
      </c>
      <c r="P7" s="7">
        <f t="shared" si="2"/>
        <v>0</v>
      </c>
      <c r="Q7" s="7">
        <f t="shared" si="3"/>
        <v>0</v>
      </c>
      <c r="R7" s="7">
        <f t="shared" si="4"/>
        <v>1</v>
      </c>
    </row>
    <row r="8" spans="1:18" x14ac:dyDescent="0.25">
      <c r="A8" s="4">
        <v>15</v>
      </c>
      <c r="B8" s="5" t="s">
        <v>1</v>
      </c>
      <c r="C8" s="4">
        <v>0.33500000000000002</v>
      </c>
      <c r="D8" s="4">
        <v>0.14499999999999999</v>
      </c>
      <c r="E8" s="4">
        <v>0.11</v>
      </c>
      <c r="F8" s="4">
        <v>6.5000000000000002E-2</v>
      </c>
      <c r="G8" s="4">
        <v>0.03</v>
      </c>
      <c r="H8" s="4">
        <v>1.4999999999999999E-2</v>
      </c>
      <c r="I8" s="4">
        <v>0.04</v>
      </c>
      <c r="J8" s="4">
        <v>0.04</v>
      </c>
      <c r="K8" s="4">
        <v>6.5000000000000002E-2</v>
      </c>
      <c r="L8" s="4">
        <v>0.155</v>
      </c>
      <c r="N8" s="11"/>
      <c r="O8" s="7" t="str">
        <f t="shared" si="1"/>
        <v>BICc</v>
      </c>
      <c r="P8" s="7">
        <f t="shared" si="2"/>
        <v>0.48</v>
      </c>
      <c r="Q8" s="7">
        <f t="shared" si="3"/>
        <v>0.11</v>
      </c>
      <c r="R8" s="7">
        <f t="shared" si="4"/>
        <v>0.41000000000000003</v>
      </c>
    </row>
    <row r="9" spans="1:18" x14ac:dyDescent="0.25">
      <c r="A9" s="4">
        <v>15</v>
      </c>
      <c r="B9" s="5" t="s">
        <v>2</v>
      </c>
      <c r="C9" s="4">
        <v>0.34499999999999997</v>
      </c>
      <c r="D9" s="4">
        <v>0.125</v>
      </c>
      <c r="E9" s="4">
        <v>0.16500000000000001</v>
      </c>
      <c r="F9" s="4">
        <v>0.16</v>
      </c>
      <c r="G9" s="4">
        <v>0.08</v>
      </c>
      <c r="H9" s="4">
        <v>4.4999999999999998E-2</v>
      </c>
      <c r="I9" s="4">
        <v>3.5000000000000003E-2</v>
      </c>
      <c r="J9" s="4">
        <v>1.4999999999999999E-2</v>
      </c>
      <c r="K9" s="4">
        <v>0.01</v>
      </c>
      <c r="L9" s="4">
        <v>0.02</v>
      </c>
      <c r="N9" s="11"/>
      <c r="O9" s="7" t="str">
        <f t="shared" si="1"/>
        <v>PAL</v>
      </c>
      <c r="P9" s="7">
        <f t="shared" si="2"/>
        <v>0.47</v>
      </c>
      <c r="Q9" s="7">
        <f t="shared" si="3"/>
        <v>0.16500000000000001</v>
      </c>
      <c r="R9" s="7">
        <f t="shared" si="4"/>
        <v>0.36499999999999999</v>
      </c>
    </row>
    <row r="10" spans="1:18" x14ac:dyDescent="0.25">
      <c r="A10" s="4">
        <v>15</v>
      </c>
      <c r="B10" s="5" t="s">
        <v>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0.01</v>
      </c>
      <c r="K10" s="4">
        <v>0.09</v>
      </c>
      <c r="L10" s="4">
        <v>0.9</v>
      </c>
      <c r="N10" s="11"/>
      <c r="O10" s="7" t="str">
        <f t="shared" si="1"/>
        <v>AIC</v>
      </c>
      <c r="P10" s="7">
        <f t="shared" si="2"/>
        <v>0</v>
      </c>
      <c r="Q10" s="7">
        <f t="shared" si="3"/>
        <v>0</v>
      </c>
      <c r="R10" s="7">
        <f t="shared" si="4"/>
        <v>1</v>
      </c>
    </row>
    <row r="11" spans="1:18" x14ac:dyDescent="0.25">
      <c r="A11" s="4">
        <v>25</v>
      </c>
      <c r="B11" s="5" t="s">
        <v>0</v>
      </c>
      <c r="C11" s="4">
        <v>0</v>
      </c>
      <c r="D11" s="4">
        <v>0.03</v>
      </c>
      <c r="E11" s="4">
        <v>0.115</v>
      </c>
      <c r="F11" s="4">
        <v>0.05</v>
      </c>
      <c r="G11" s="4">
        <v>0.04</v>
      </c>
      <c r="H11" s="4">
        <v>7.0000000000000007E-2</v>
      </c>
      <c r="I11" s="4">
        <v>0.03</v>
      </c>
      <c r="J11" s="4">
        <v>0.04</v>
      </c>
      <c r="K11" s="4">
        <v>0.06</v>
      </c>
      <c r="L11" s="4">
        <v>0.56499999999999995</v>
      </c>
      <c r="N11" s="11">
        <f t="shared" si="0"/>
        <v>25</v>
      </c>
      <c r="O11" s="7" t="str">
        <f t="shared" si="1"/>
        <v>BIC</v>
      </c>
      <c r="P11" s="7">
        <f t="shared" si="2"/>
        <v>0.03</v>
      </c>
      <c r="Q11" s="7">
        <f t="shared" si="3"/>
        <v>0.115</v>
      </c>
      <c r="R11" s="7">
        <f t="shared" si="4"/>
        <v>0.85499999999999998</v>
      </c>
    </row>
    <row r="12" spans="1:18" x14ac:dyDescent="0.25">
      <c r="A12" s="4">
        <v>25</v>
      </c>
      <c r="B12" s="5" t="s">
        <v>1</v>
      </c>
      <c r="C12" s="4">
        <v>0.23</v>
      </c>
      <c r="D12" s="4">
        <v>0.42499999999999999</v>
      </c>
      <c r="E12" s="4">
        <v>0.32</v>
      </c>
      <c r="F12" s="4">
        <v>1.4999999999999999E-2</v>
      </c>
      <c r="G12" s="4">
        <v>5.0000000000000001E-3</v>
      </c>
      <c r="H12" s="4">
        <v>0</v>
      </c>
      <c r="I12" s="4">
        <v>0</v>
      </c>
      <c r="J12" s="4">
        <v>5.0000000000000001E-3</v>
      </c>
      <c r="K12" s="4">
        <v>0</v>
      </c>
      <c r="L12" s="4">
        <v>0</v>
      </c>
      <c r="N12" s="11"/>
      <c r="O12" s="7" t="str">
        <f t="shared" si="1"/>
        <v>BICc</v>
      </c>
      <c r="P12" s="7">
        <f t="shared" si="2"/>
        <v>0.65500000000000003</v>
      </c>
      <c r="Q12" s="7">
        <f t="shared" si="3"/>
        <v>0.32</v>
      </c>
      <c r="R12" s="7">
        <f t="shared" si="4"/>
        <v>2.5000000000000001E-2</v>
      </c>
    </row>
    <row r="13" spans="1:18" x14ac:dyDescent="0.25">
      <c r="A13" s="4">
        <v>25</v>
      </c>
      <c r="B13" s="5" t="s">
        <v>2</v>
      </c>
      <c r="C13" s="4">
        <v>0.13500000000000001</v>
      </c>
      <c r="D13" s="4">
        <v>0.22500000000000001</v>
      </c>
      <c r="E13" s="4">
        <v>0.47499999999999998</v>
      </c>
      <c r="F13" s="4">
        <v>0.115</v>
      </c>
      <c r="G13" s="4">
        <v>0.04</v>
      </c>
      <c r="H13" s="4">
        <v>0.01</v>
      </c>
      <c r="I13" s="4">
        <v>0</v>
      </c>
      <c r="J13" s="4">
        <v>0</v>
      </c>
      <c r="K13" s="4">
        <v>0</v>
      </c>
      <c r="L13" s="4">
        <v>0</v>
      </c>
      <c r="N13" s="11"/>
      <c r="O13" s="7" t="str">
        <f t="shared" si="1"/>
        <v>PAL</v>
      </c>
      <c r="P13" s="7">
        <f t="shared" si="2"/>
        <v>0.36</v>
      </c>
      <c r="Q13" s="7">
        <f t="shared" si="3"/>
        <v>0.47499999999999998</v>
      </c>
      <c r="R13" s="7">
        <f t="shared" si="4"/>
        <v>0.16500000000000001</v>
      </c>
    </row>
    <row r="14" spans="1:18" x14ac:dyDescent="0.25">
      <c r="A14" s="4">
        <v>25</v>
      </c>
      <c r="B14" s="5" t="s">
        <v>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0.01</v>
      </c>
      <c r="L14" s="4">
        <v>0.99</v>
      </c>
      <c r="N14" s="11"/>
      <c r="O14" s="7" t="str">
        <f t="shared" si="1"/>
        <v>AIC</v>
      </c>
      <c r="P14" s="7">
        <f t="shared" si="2"/>
        <v>0</v>
      </c>
      <c r="Q14" s="7">
        <f t="shared" si="3"/>
        <v>0</v>
      </c>
      <c r="R14" s="7">
        <f t="shared" si="4"/>
        <v>1</v>
      </c>
    </row>
    <row r="15" spans="1:18" x14ac:dyDescent="0.25">
      <c r="A15" s="4">
        <v>50</v>
      </c>
      <c r="B15" s="5" t="s">
        <v>0</v>
      </c>
      <c r="C15" s="4">
        <v>0</v>
      </c>
      <c r="D15" s="4">
        <v>0.01</v>
      </c>
      <c r="E15" s="4">
        <v>0.51500000000000001</v>
      </c>
      <c r="F15" s="4">
        <v>0.25</v>
      </c>
      <c r="G15" s="4">
        <v>0.1</v>
      </c>
      <c r="H15" s="4">
        <v>6.5000000000000002E-2</v>
      </c>
      <c r="I15" s="4">
        <v>5.0000000000000001E-3</v>
      </c>
      <c r="J15" s="4">
        <v>5.0000000000000001E-3</v>
      </c>
      <c r="K15" s="4">
        <v>0.02</v>
      </c>
      <c r="L15" s="4">
        <v>0.03</v>
      </c>
      <c r="N15" s="11">
        <f t="shared" si="0"/>
        <v>50</v>
      </c>
      <c r="O15" s="7" t="str">
        <f t="shared" si="1"/>
        <v>BIC</v>
      </c>
      <c r="P15" s="7">
        <f t="shared" si="2"/>
        <v>0.01</v>
      </c>
      <c r="Q15" s="7">
        <f t="shared" si="3"/>
        <v>0.51500000000000001</v>
      </c>
      <c r="R15" s="7">
        <f t="shared" si="4"/>
        <v>0.47499999999999998</v>
      </c>
    </row>
    <row r="16" spans="1:18" x14ac:dyDescent="0.25">
      <c r="A16" s="4">
        <v>50</v>
      </c>
      <c r="B16" s="5" t="s">
        <v>1</v>
      </c>
      <c r="C16" s="4">
        <v>1.4999999999999999E-2</v>
      </c>
      <c r="D16" s="4">
        <v>0.18</v>
      </c>
      <c r="E16" s="4">
        <v>0.79500000000000004</v>
      </c>
      <c r="F16" s="4">
        <v>0.01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N16" s="11"/>
      <c r="O16" s="7" t="str">
        <f t="shared" si="1"/>
        <v>BICc</v>
      </c>
      <c r="P16" s="7">
        <f t="shared" si="2"/>
        <v>0.19500000000000001</v>
      </c>
      <c r="Q16" s="7">
        <f t="shared" si="3"/>
        <v>0.79500000000000004</v>
      </c>
      <c r="R16" s="7">
        <f t="shared" si="4"/>
        <v>0.01</v>
      </c>
    </row>
    <row r="17" spans="1:18" x14ac:dyDescent="0.25">
      <c r="A17" s="4">
        <v>50</v>
      </c>
      <c r="B17" s="5" t="s">
        <v>2</v>
      </c>
      <c r="C17" s="4">
        <v>0.01</v>
      </c>
      <c r="D17" s="4">
        <v>0.04</v>
      </c>
      <c r="E17" s="4">
        <v>0.85</v>
      </c>
      <c r="F17" s="4">
        <v>0.09</v>
      </c>
      <c r="G17" s="4">
        <v>0.01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N17" s="11"/>
      <c r="O17" s="7" t="str">
        <f t="shared" si="1"/>
        <v>PAL</v>
      </c>
      <c r="P17" s="7">
        <f t="shared" si="2"/>
        <v>0.05</v>
      </c>
      <c r="Q17" s="7">
        <f t="shared" si="3"/>
        <v>0.85</v>
      </c>
      <c r="R17" s="7">
        <f t="shared" si="4"/>
        <v>9.9999999999999992E-2</v>
      </c>
    </row>
    <row r="18" spans="1:18" x14ac:dyDescent="0.25">
      <c r="A18" s="4">
        <v>50</v>
      </c>
      <c r="B18" s="5" t="s">
        <v>3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N18" s="11"/>
      <c r="O18" s="7" t="str">
        <f t="shared" si="1"/>
        <v>AIC</v>
      </c>
      <c r="P18" s="7">
        <f t="shared" si="2"/>
        <v>0</v>
      </c>
      <c r="Q18" s="7">
        <f t="shared" si="3"/>
        <v>0</v>
      </c>
      <c r="R18" s="7">
        <f t="shared" si="4"/>
        <v>1</v>
      </c>
    </row>
    <row r="19" spans="1:18" x14ac:dyDescent="0.25">
      <c r="A19" s="4">
        <v>100</v>
      </c>
      <c r="B19" s="5" t="s">
        <v>0</v>
      </c>
      <c r="C19" s="4">
        <v>0</v>
      </c>
      <c r="D19" s="4">
        <v>0</v>
      </c>
      <c r="E19" s="4">
        <v>0.69499999999999995</v>
      </c>
      <c r="F19" s="4">
        <v>0.22</v>
      </c>
      <c r="G19" s="4">
        <v>6.5000000000000002E-2</v>
      </c>
      <c r="H19" s="4">
        <v>5.0000000000000001E-3</v>
      </c>
      <c r="I19" s="4">
        <v>5.0000000000000001E-3</v>
      </c>
      <c r="J19" s="4">
        <v>0.01</v>
      </c>
      <c r="K19" s="4">
        <v>0</v>
      </c>
      <c r="L19" s="4">
        <v>0</v>
      </c>
      <c r="N19" s="11">
        <f t="shared" si="0"/>
        <v>100</v>
      </c>
      <c r="O19" s="7" t="str">
        <f t="shared" si="1"/>
        <v>BIC</v>
      </c>
      <c r="P19" s="7">
        <f t="shared" si="2"/>
        <v>0</v>
      </c>
      <c r="Q19" s="7">
        <f t="shared" si="3"/>
        <v>0.69499999999999995</v>
      </c>
      <c r="R19" s="7">
        <f t="shared" si="4"/>
        <v>0.30500000000000005</v>
      </c>
    </row>
    <row r="20" spans="1:18" x14ac:dyDescent="0.25">
      <c r="A20" s="4">
        <v>100</v>
      </c>
      <c r="B20" s="5" t="s">
        <v>1</v>
      </c>
      <c r="C20" s="4">
        <v>0</v>
      </c>
      <c r="D20" s="4">
        <v>5.0000000000000001E-3</v>
      </c>
      <c r="E20" s="4">
        <v>0.995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N20" s="11"/>
      <c r="O20" s="7" t="str">
        <f t="shared" si="1"/>
        <v>BICc</v>
      </c>
      <c r="P20" s="7">
        <f t="shared" si="2"/>
        <v>5.0000000000000001E-3</v>
      </c>
      <c r="Q20" s="7">
        <f t="shared" si="3"/>
        <v>0.995</v>
      </c>
      <c r="R20" s="7">
        <f t="shared" si="4"/>
        <v>0</v>
      </c>
    </row>
    <row r="21" spans="1:18" x14ac:dyDescent="0.25">
      <c r="A21" s="4">
        <v>100</v>
      </c>
      <c r="B21" s="5" t="s">
        <v>2</v>
      </c>
      <c r="C21" s="4">
        <v>0</v>
      </c>
      <c r="D21" s="4">
        <v>0</v>
      </c>
      <c r="E21" s="4">
        <v>0.95499999999999996</v>
      </c>
      <c r="F21" s="4">
        <v>4.4999999999999998E-2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N21" s="11"/>
      <c r="O21" s="7" t="str">
        <f t="shared" si="1"/>
        <v>PAL</v>
      </c>
      <c r="P21" s="7">
        <f t="shared" si="2"/>
        <v>0</v>
      </c>
      <c r="Q21" s="7">
        <f t="shared" si="3"/>
        <v>0.95499999999999996</v>
      </c>
      <c r="R21" s="7">
        <f t="shared" si="4"/>
        <v>4.4999999999999998E-2</v>
      </c>
    </row>
    <row r="22" spans="1:18" x14ac:dyDescent="0.25">
      <c r="A22" s="4">
        <v>100</v>
      </c>
      <c r="B22" s="5" t="s">
        <v>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N22" s="11"/>
      <c r="O22" s="7" t="str">
        <f t="shared" si="1"/>
        <v>AIC</v>
      </c>
      <c r="P22" s="7">
        <f t="shared" si="2"/>
        <v>0</v>
      </c>
      <c r="Q22" s="7">
        <f t="shared" si="3"/>
        <v>0</v>
      </c>
      <c r="R22" s="7">
        <f t="shared" si="4"/>
        <v>1</v>
      </c>
    </row>
    <row r="23" spans="1:18" x14ac:dyDescent="0.25">
      <c r="A23" s="4">
        <v>200</v>
      </c>
      <c r="B23" s="5" t="s">
        <v>0</v>
      </c>
      <c r="C23" s="4">
        <v>0</v>
      </c>
      <c r="D23" s="4">
        <v>0</v>
      </c>
      <c r="E23" s="4">
        <v>0.77500000000000002</v>
      </c>
      <c r="F23" s="4">
        <v>0.19500000000000001</v>
      </c>
      <c r="G23" s="4">
        <v>2.5000000000000001E-2</v>
      </c>
      <c r="H23" s="4">
        <v>5.0000000000000001E-3</v>
      </c>
      <c r="I23" s="4">
        <v>0</v>
      </c>
      <c r="J23" s="4">
        <v>0</v>
      </c>
      <c r="K23" s="4">
        <v>0</v>
      </c>
      <c r="L23" s="4">
        <v>0</v>
      </c>
      <c r="N23" s="11">
        <f t="shared" si="0"/>
        <v>200</v>
      </c>
      <c r="O23" s="7" t="str">
        <f t="shared" si="1"/>
        <v>BIC</v>
      </c>
      <c r="P23" s="7">
        <f t="shared" si="2"/>
        <v>0</v>
      </c>
      <c r="Q23" s="7">
        <f t="shared" si="3"/>
        <v>0.77500000000000002</v>
      </c>
      <c r="R23" s="7">
        <f t="shared" si="4"/>
        <v>0.22500000000000001</v>
      </c>
    </row>
    <row r="24" spans="1:18" x14ac:dyDescent="0.25">
      <c r="A24" s="4">
        <v>200</v>
      </c>
      <c r="B24" s="5" t="s">
        <v>1</v>
      </c>
      <c r="C24" s="4">
        <v>0</v>
      </c>
      <c r="D24" s="4">
        <v>0</v>
      </c>
      <c r="E24" s="4">
        <v>0.995</v>
      </c>
      <c r="F24" s="4">
        <v>5.0000000000000001E-3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N24" s="11"/>
      <c r="O24" s="7" t="str">
        <f t="shared" si="1"/>
        <v>BICc</v>
      </c>
      <c r="P24" s="7">
        <f t="shared" si="2"/>
        <v>0</v>
      </c>
      <c r="Q24" s="7">
        <f t="shared" si="3"/>
        <v>0.995</v>
      </c>
      <c r="R24" s="7">
        <f t="shared" si="4"/>
        <v>5.0000000000000001E-3</v>
      </c>
    </row>
    <row r="25" spans="1:18" x14ac:dyDescent="0.25">
      <c r="A25" s="4">
        <v>200</v>
      </c>
      <c r="B25" s="5" t="s">
        <v>2</v>
      </c>
      <c r="C25" s="4">
        <v>0</v>
      </c>
      <c r="D25" s="4">
        <v>0</v>
      </c>
      <c r="E25" s="4">
        <v>0.98</v>
      </c>
      <c r="F25" s="4">
        <v>0.02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N25" s="11"/>
      <c r="O25" s="7" t="str">
        <f t="shared" si="1"/>
        <v>PAL</v>
      </c>
      <c r="P25" s="7">
        <f t="shared" si="2"/>
        <v>0</v>
      </c>
      <c r="Q25" s="7">
        <f t="shared" si="3"/>
        <v>0.98</v>
      </c>
      <c r="R25" s="7">
        <f t="shared" si="4"/>
        <v>0.02</v>
      </c>
    </row>
    <row r="26" spans="1:18" x14ac:dyDescent="0.25">
      <c r="A26" s="4">
        <v>200</v>
      </c>
      <c r="B26" s="5" t="s">
        <v>3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N26" s="11"/>
      <c r="O26" s="7" t="str">
        <f t="shared" si="1"/>
        <v>AIC</v>
      </c>
      <c r="P26" s="7">
        <f t="shared" si="2"/>
        <v>0</v>
      </c>
      <c r="Q26" s="7">
        <f t="shared" si="3"/>
        <v>0</v>
      </c>
      <c r="R26" s="7">
        <f t="shared" si="4"/>
        <v>1</v>
      </c>
    </row>
    <row r="27" spans="1:18" x14ac:dyDescent="0.25">
      <c r="A27" s="4">
        <v>400</v>
      </c>
      <c r="B27" s="5" t="s">
        <v>0</v>
      </c>
      <c r="C27" s="4">
        <v>0</v>
      </c>
      <c r="D27" s="4">
        <v>0</v>
      </c>
      <c r="E27" s="4">
        <v>0.91</v>
      </c>
      <c r="F27" s="4">
        <v>0.08</v>
      </c>
      <c r="G27" s="4">
        <v>0.01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N27" s="11">
        <f t="shared" si="0"/>
        <v>400</v>
      </c>
      <c r="O27" s="7" t="str">
        <f t="shared" si="1"/>
        <v>BIC</v>
      </c>
      <c r="P27" s="7">
        <f t="shared" si="2"/>
        <v>0</v>
      </c>
      <c r="Q27" s="7">
        <f t="shared" si="3"/>
        <v>0.91</v>
      </c>
      <c r="R27" s="7">
        <f t="shared" si="4"/>
        <v>0.09</v>
      </c>
    </row>
    <row r="28" spans="1:18" x14ac:dyDescent="0.25">
      <c r="A28" s="4">
        <v>400</v>
      </c>
      <c r="B28" s="5" t="s">
        <v>1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N28" s="11"/>
      <c r="O28" s="7" t="str">
        <f t="shared" si="1"/>
        <v>BICc</v>
      </c>
      <c r="P28" s="7">
        <f t="shared" si="2"/>
        <v>0</v>
      </c>
      <c r="Q28" s="7">
        <f t="shared" si="3"/>
        <v>1</v>
      </c>
      <c r="R28" s="7">
        <f t="shared" si="4"/>
        <v>0</v>
      </c>
    </row>
    <row r="29" spans="1:18" x14ac:dyDescent="0.25">
      <c r="A29" s="4">
        <v>400</v>
      </c>
      <c r="B29" s="5" t="s">
        <v>2</v>
      </c>
      <c r="C29" s="4">
        <v>0</v>
      </c>
      <c r="D29" s="4">
        <v>0</v>
      </c>
      <c r="E29" s="4">
        <v>0.995</v>
      </c>
      <c r="F29" s="4">
        <v>5.0000000000000001E-3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N29" s="11"/>
      <c r="O29" s="7" t="str">
        <f t="shared" si="1"/>
        <v>PAL</v>
      </c>
      <c r="P29" s="7">
        <f t="shared" si="2"/>
        <v>0</v>
      </c>
      <c r="Q29" s="7">
        <f t="shared" si="3"/>
        <v>0.995</v>
      </c>
      <c r="R29" s="7">
        <f t="shared" si="4"/>
        <v>5.0000000000000001E-3</v>
      </c>
    </row>
    <row r="30" spans="1:18" x14ac:dyDescent="0.25">
      <c r="A30" s="4">
        <v>400</v>
      </c>
      <c r="B30" s="5" t="s">
        <v>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N30" s="11"/>
      <c r="O30" s="7" t="str">
        <f t="shared" si="1"/>
        <v>AIC</v>
      </c>
      <c r="P30" s="7">
        <f t="shared" si="2"/>
        <v>0</v>
      </c>
      <c r="Q30" s="7">
        <f t="shared" si="3"/>
        <v>0</v>
      </c>
      <c r="R30" s="7">
        <f t="shared" si="4"/>
        <v>1</v>
      </c>
    </row>
    <row r="33" spans="4:8" x14ac:dyDescent="0.25">
      <c r="E33" t="s">
        <v>0</v>
      </c>
      <c r="F33" t="s">
        <v>1</v>
      </c>
      <c r="G33" t="s">
        <v>2</v>
      </c>
      <c r="H33" t="s">
        <v>3</v>
      </c>
    </row>
    <row r="34" spans="4:8" x14ac:dyDescent="0.25">
      <c r="D34">
        <f>N3</f>
        <v>5</v>
      </c>
      <c r="E34">
        <f t="array" ref="E34:H34">TRANSPOSE(Q3:Q6)</f>
        <v>0</v>
      </c>
      <c r="F34">
        <v>0</v>
      </c>
      <c r="G34">
        <v>0.18</v>
      </c>
      <c r="H34">
        <v>0</v>
      </c>
    </row>
    <row r="35" spans="4:8" x14ac:dyDescent="0.25">
      <c r="D35">
        <f>N7</f>
        <v>15</v>
      </c>
      <c r="E35">
        <f t="array" ref="E35:H35">TRANSPOSE(Q7:Q10)</f>
        <v>0</v>
      </c>
      <c r="F35">
        <v>0.11</v>
      </c>
      <c r="G35">
        <v>0.16500000000000001</v>
      </c>
      <c r="H35">
        <v>0</v>
      </c>
    </row>
    <row r="36" spans="4:8" x14ac:dyDescent="0.25">
      <c r="D36">
        <f>N11</f>
        <v>25</v>
      </c>
      <c r="E36">
        <f t="array" ref="E36:H36">TRANSPOSE(Q11:Q14)</f>
        <v>0.115</v>
      </c>
      <c r="F36">
        <v>0.32</v>
      </c>
      <c r="G36">
        <v>0.47499999999999998</v>
      </c>
      <c r="H36">
        <v>0</v>
      </c>
    </row>
    <row r="37" spans="4:8" x14ac:dyDescent="0.25">
      <c r="D37">
        <f>N15</f>
        <v>50</v>
      </c>
      <c r="E37">
        <f t="array" ref="E37:H37">TRANSPOSE(Q15:Q18)</f>
        <v>0.51500000000000001</v>
      </c>
      <c r="F37">
        <v>0.79500000000000004</v>
      </c>
      <c r="G37">
        <v>0.85</v>
      </c>
      <c r="H37">
        <v>0</v>
      </c>
    </row>
    <row r="38" spans="4:8" x14ac:dyDescent="0.25">
      <c r="D38">
        <f>N19</f>
        <v>100</v>
      </c>
      <c r="E38">
        <f t="array" ref="E38:H38">TRANSPOSE(Q19:Q22)</f>
        <v>0.69499999999999995</v>
      </c>
      <c r="F38">
        <v>0.995</v>
      </c>
      <c r="G38">
        <v>0.95499999999999996</v>
      </c>
      <c r="H38">
        <v>0</v>
      </c>
    </row>
    <row r="39" spans="4:8" x14ac:dyDescent="0.25">
      <c r="D39">
        <f>N23</f>
        <v>200</v>
      </c>
      <c r="E39">
        <f t="array" ref="E39:H39">TRANSPOSE(Q23:Q26)</f>
        <v>0.77500000000000002</v>
      </c>
      <c r="F39">
        <v>0.995</v>
      </c>
      <c r="G39">
        <v>0.98</v>
      </c>
      <c r="H39">
        <v>0</v>
      </c>
    </row>
    <row r="40" spans="4:8" x14ac:dyDescent="0.25">
      <c r="D40">
        <f>N27</f>
        <v>400</v>
      </c>
      <c r="E40">
        <f t="array" ref="E40:H40">TRANSPOSE(Q27:Q30)</f>
        <v>0.91</v>
      </c>
      <c r="F40">
        <v>1</v>
      </c>
      <c r="G40">
        <v>0.995</v>
      </c>
      <c r="H40">
        <v>0</v>
      </c>
    </row>
  </sheetData>
  <mergeCells count="8">
    <mergeCell ref="N23:N26"/>
    <mergeCell ref="N27:N30"/>
    <mergeCell ref="C1:L1"/>
    <mergeCell ref="N3:N6"/>
    <mergeCell ref="N7:N10"/>
    <mergeCell ref="N11:N14"/>
    <mergeCell ref="N15:N18"/>
    <mergeCell ref="N19:N2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opLeftCell="E9" workbookViewId="0">
      <selection activeCell="P39" sqref="P39"/>
    </sheetView>
  </sheetViews>
  <sheetFormatPr defaultRowHeight="15" x14ac:dyDescent="0.25"/>
  <cols>
    <col min="13" max="13" width="1.140625" customWidth="1"/>
    <col min="14" max="14" width="11.7109375" customWidth="1"/>
    <col min="15" max="15" width="8.42578125" customWidth="1"/>
    <col min="16" max="16" width="18.42578125" customWidth="1"/>
    <col min="17" max="17" width="20.140625" customWidth="1"/>
    <col min="18" max="18" width="17.42578125" customWidth="1"/>
  </cols>
  <sheetData>
    <row r="1" spans="1:18" s="9" customFormat="1" x14ac:dyDescent="0.25">
      <c r="C1" s="11" t="s">
        <v>11</v>
      </c>
      <c r="D1" s="11"/>
      <c r="E1" s="11"/>
      <c r="F1" s="11"/>
      <c r="G1" s="11"/>
      <c r="H1" s="11"/>
      <c r="I1" s="11"/>
      <c r="J1" s="11"/>
      <c r="K1" s="11"/>
      <c r="L1" s="11"/>
    </row>
    <row r="2" spans="1:18" s="9" customFormat="1" x14ac:dyDescent="0.25">
      <c r="A2" s="9" t="s">
        <v>9</v>
      </c>
      <c r="B2" s="9" t="s">
        <v>5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N2" s="9" t="str">
        <f>A2</f>
        <v>Sample size</v>
      </c>
      <c r="O2" s="9" t="str">
        <f>B2</f>
        <v>Method</v>
      </c>
      <c r="P2" s="9" t="s">
        <v>6</v>
      </c>
      <c r="Q2" s="9" t="s">
        <v>7</v>
      </c>
      <c r="R2" s="9" t="s">
        <v>8</v>
      </c>
    </row>
    <row r="3" spans="1:18" x14ac:dyDescent="0.25">
      <c r="A3" s="8">
        <v>5</v>
      </c>
      <c r="B3" s="10" t="s">
        <v>0</v>
      </c>
      <c r="C3" s="8">
        <v>0</v>
      </c>
      <c r="D3" s="8">
        <v>0</v>
      </c>
      <c r="E3" s="8">
        <v>0</v>
      </c>
      <c r="F3" s="8">
        <v>0</v>
      </c>
      <c r="G3" s="8">
        <v>0.31</v>
      </c>
      <c r="H3" s="8">
        <v>0.375</v>
      </c>
      <c r="I3" s="8">
        <v>0.2</v>
      </c>
      <c r="J3" s="8">
        <v>0.115</v>
      </c>
      <c r="K3" s="8">
        <v>0</v>
      </c>
      <c r="L3" s="8">
        <v>0</v>
      </c>
      <c r="N3" s="11">
        <f t="shared" ref="N3:N27" si="0">A3</f>
        <v>5</v>
      </c>
      <c r="O3" s="9" t="str">
        <f t="shared" ref="O3:O30" si="1">B3</f>
        <v>BIC</v>
      </c>
      <c r="P3">
        <f>C3+D3</f>
        <v>0</v>
      </c>
      <c r="Q3">
        <f>E3</f>
        <v>0</v>
      </c>
      <c r="R3">
        <f>SUM(F3:L3)</f>
        <v>1</v>
      </c>
    </row>
    <row r="4" spans="1:18" x14ac:dyDescent="0.25">
      <c r="A4" s="8">
        <v>5</v>
      </c>
      <c r="B4" s="10" t="s">
        <v>1</v>
      </c>
      <c r="C4" s="8">
        <v>0</v>
      </c>
      <c r="D4" s="8">
        <v>0</v>
      </c>
      <c r="E4" s="8">
        <v>0</v>
      </c>
      <c r="F4" s="8">
        <v>0</v>
      </c>
      <c r="G4" s="8">
        <v>0.435</v>
      </c>
      <c r="H4" s="8">
        <v>0.38</v>
      </c>
      <c r="I4" s="8">
        <v>0.15</v>
      </c>
      <c r="J4" s="8">
        <v>3.5000000000000003E-2</v>
      </c>
      <c r="K4" s="8">
        <v>0</v>
      </c>
      <c r="L4" s="8">
        <v>0</v>
      </c>
      <c r="N4" s="11"/>
      <c r="O4" s="9" t="str">
        <f t="shared" si="1"/>
        <v>BICc</v>
      </c>
      <c r="P4" s="9">
        <f t="shared" ref="P4:P30" si="2">C4+D4</f>
        <v>0</v>
      </c>
      <c r="Q4" s="9">
        <f t="shared" ref="Q4:Q30" si="3">E4</f>
        <v>0</v>
      </c>
      <c r="R4" s="9">
        <f t="shared" ref="R4:R30" si="4">SUM(F4:L4)</f>
        <v>1</v>
      </c>
    </row>
    <row r="5" spans="1:18" x14ac:dyDescent="0.25">
      <c r="A5" s="8">
        <v>5</v>
      </c>
      <c r="B5" s="10" t="s">
        <v>2</v>
      </c>
      <c r="C5" s="8">
        <v>0.03</v>
      </c>
      <c r="D5" s="8">
        <v>1.4999999999999999E-2</v>
      </c>
      <c r="E5" s="8">
        <v>0.17499999999999999</v>
      </c>
      <c r="F5" s="8">
        <v>0.59</v>
      </c>
      <c r="G5" s="8">
        <v>0.09</v>
      </c>
      <c r="H5" s="8">
        <v>0.03</v>
      </c>
      <c r="I5" s="8">
        <v>0.03</v>
      </c>
      <c r="J5" s="8">
        <v>0.02</v>
      </c>
      <c r="K5" s="8">
        <v>1.4999999999999999E-2</v>
      </c>
      <c r="L5" s="8">
        <v>5.0000000000000001E-3</v>
      </c>
      <c r="N5" s="11"/>
      <c r="O5" s="9" t="str">
        <f t="shared" si="1"/>
        <v>PAL</v>
      </c>
      <c r="P5" s="9">
        <f t="shared" si="2"/>
        <v>4.4999999999999998E-2</v>
      </c>
      <c r="Q5" s="9">
        <f t="shared" si="3"/>
        <v>0.17499999999999999</v>
      </c>
      <c r="R5" s="9">
        <f t="shared" si="4"/>
        <v>0.78</v>
      </c>
    </row>
    <row r="6" spans="1:18" x14ac:dyDescent="0.25">
      <c r="A6" s="8">
        <v>5</v>
      </c>
      <c r="B6" s="10" t="s">
        <v>3</v>
      </c>
      <c r="C6" s="8">
        <v>0</v>
      </c>
      <c r="D6" s="8">
        <v>0</v>
      </c>
      <c r="E6" s="8">
        <v>0</v>
      </c>
      <c r="F6" s="8">
        <v>0</v>
      </c>
      <c r="G6" s="8">
        <v>0.375</v>
      </c>
      <c r="H6" s="8">
        <v>0.36499999999999999</v>
      </c>
      <c r="I6" s="8">
        <v>0.18</v>
      </c>
      <c r="J6" s="8">
        <v>0.08</v>
      </c>
      <c r="K6" s="8">
        <v>0</v>
      </c>
      <c r="L6" s="8">
        <v>0</v>
      </c>
      <c r="N6" s="11"/>
      <c r="O6" s="9" t="str">
        <f t="shared" si="1"/>
        <v>AIC</v>
      </c>
      <c r="P6" s="9">
        <f t="shared" si="2"/>
        <v>0</v>
      </c>
      <c r="Q6" s="9">
        <f t="shared" si="3"/>
        <v>0</v>
      </c>
      <c r="R6" s="9">
        <f t="shared" si="4"/>
        <v>0.99999999999999989</v>
      </c>
    </row>
    <row r="7" spans="1:18" x14ac:dyDescent="0.25">
      <c r="A7" s="8">
        <v>15</v>
      </c>
      <c r="B7" s="10" t="s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1.4999999999999999E-2</v>
      </c>
      <c r="K7" s="8">
        <v>0.11</v>
      </c>
      <c r="L7" s="8">
        <v>0.875</v>
      </c>
      <c r="N7" s="11">
        <f t="shared" si="0"/>
        <v>15</v>
      </c>
      <c r="O7" s="9" t="str">
        <f t="shared" si="1"/>
        <v>BIC</v>
      </c>
      <c r="P7" s="9">
        <f t="shared" si="2"/>
        <v>0</v>
      </c>
      <c r="Q7" s="9">
        <f t="shared" si="3"/>
        <v>0</v>
      </c>
      <c r="R7" s="9">
        <f t="shared" si="4"/>
        <v>1</v>
      </c>
    </row>
    <row r="8" spans="1:18" x14ac:dyDescent="0.25">
      <c r="A8" s="8">
        <v>15</v>
      </c>
      <c r="B8" s="10" t="s">
        <v>1</v>
      </c>
      <c r="C8" s="8">
        <v>0.48</v>
      </c>
      <c r="D8" s="8">
        <v>0.16</v>
      </c>
      <c r="E8" s="8">
        <v>7.0000000000000007E-2</v>
      </c>
      <c r="F8" s="8">
        <v>1.4999999999999999E-2</v>
      </c>
      <c r="G8" s="8">
        <v>1.4999999999999999E-2</v>
      </c>
      <c r="H8" s="8">
        <v>5.0000000000000001E-3</v>
      </c>
      <c r="I8" s="8">
        <v>0.01</v>
      </c>
      <c r="J8" s="8">
        <v>0.01</v>
      </c>
      <c r="K8" s="8">
        <v>0.06</v>
      </c>
      <c r="L8" s="8">
        <v>0.17499999999999999</v>
      </c>
      <c r="N8" s="11"/>
      <c r="O8" s="9" t="str">
        <f t="shared" si="1"/>
        <v>BICc</v>
      </c>
      <c r="P8" s="9">
        <f t="shared" si="2"/>
        <v>0.64</v>
      </c>
      <c r="Q8" s="9">
        <f t="shared" si="3"/>
        <v>7.0000000000000007E-2</v>
      </c>
      <c r="R8" s="9">
        <f t="shared" si="4"/>
        <v>0.28999999999999998</v>
      </c>
    </row>
    <row r="9" spans="1:18" x14ac:dyDescent="0.25">
      <c r="A9" s="8">
        <v>15</v>
      </c>
      <c r="B9" s="10" t="s">
        <v>2</v>
      </c>
      <c r="C9" s="8">
        <v>0.48</v>
      </c>
      <c r="D9" s="8">
        <v>0.13500000000000001</v>
      </c>
      <c r="E9" s="8">
        <v>0.115</v>
      </c>
      <c r="F9" s="8">
        <v>0.09</v>
      </c>
      <c r="G9" s="8">
        <v>6.5000000000000002E-2</v>
      </c>
      <c r="H9" s="8">
        <v>0.06</v>
      </c>
      <c r="I9" s="8">
        <v>0.01</v>
      </c>
      <c r="J9" s="8">
        <v>0.01</v>
      </c>
      <c r="K9" s="8">
        <v>0.01</v>
      </c>
      <c r="L9" s="8">
        <v>2.5000000000000001E-2</v>
      </c>
      <c r="N9" s="11"/>
      <c r="O9" s="9" t="str">
        <f t="shared" si="1"/>
        <v>PAL</v>
      </c>
      <c r="P9" s="9">
        <f t="shared" si="2"/>
        <v>0.61499999999999999</v>
      </c>
      <c r="Q9" s="9">
        <f t="shared" si="3"/>
        <v>0.115</v>
      </c>
      <c r="R9" s="9">
        <f t="shared" si="4"/>
        <v>0.27</v>
      </c>
    </row>
    <row r="10" spans="1:18" x14ac:dyDescent="0.25">
      <c r="A10" s="8">
        <v>15</v>
      </c>
      <c r="B10" s="10" t="s">
        <v>3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0.08</v>
      </c>
      <c r="L10" s="8">
        <v>0.92</v>
      </c>
      <c r="N10" s="11"/>
      <c r="O10" s="9" t="str">
        <f t="shared" si="1"/>
        <v>AIC</v>
      </c>
      <c r="P10" s="9">
        <f t="shared" si="2"/>
        <v>0</v>
      </c>
      <c r="Q10" s="9">
        <f t="shared" si="3"/>
        <v>0</v>
      </c>
      <c r="R10" s="9">
        <f t="shared" si="4"/>
        <v>1</v>
      </c>
    </row>
    <row r="11" spans="1:18" x14ac:dyDescent="0.25">
      <c r="A11" s="8">
        <v>25</v>
      </c>
      <c r="B11" s="10" t="s">
        <v>0</v>
      </c>
      <c r="C11" s="8">
        <v>0.01</v>
      </c>
      <c r="D11" s="8">
        <v>3.5000000000000003E-2</v>
      </c>
      <c r="E11" s="8">
        <v>0.13</v>
      </c>
      <c r="F11" s="8">
        <v>5.5E-2</v>
      </c>
      <c r="G11" s="8">
        <v>0.03</v>
      </c>
      <c r="H11" s="8">
        <v>6.5000000000000002E-2</v>
      </c>
      <c r="I11" s="8">
        <v>2.5000000000000001E-2</v>
      </c>
      <c r="J11" s="8">
        <v>0.04</v>
      </c>
      <c r="K11" s="8">
        <v>4.4999999999999998E-2</v>
      </c>
      <c r="L11" s="8">
        <v>0.56499999999999995</v>
      </c>
      <c r="N11" s="11">
        <f t="shared" si="0"/>
        <v>25</v>
      </c>
      <c r="O11" s="9" t="str">
        <f t="shared" si="1"/>
        <v>BIC</v>
      </c>
      <c r="P11" s="9">
        <f t="shared" si="2"/>
        <v>4.5000000000000005E-2</v>
      </c>
      <c r="Q11" s="9">
        <f t="shared" si="3"/>
        <v>0.13</v>
      </c>
      <c r="R11" s="9">
        <f t="shared" si="4"/>
        <v>0.82499999999999996</v>
      </c>
    </row>
    <row r="12" spans="1:18" x14ac:dyDescent="0.25">
      <c r="A12" s="8">
        <v>25</v>
      </c>
      <c r="B12" s="10" t="s">
        <v>1</v>
      </c>
      <c r="C12" s="8">
        <v>0.39500000000000002</v>
      </c>
      <c r="D12" s="8">
        <v>0.27</v>
      </c>
      <c r="E12" s="8">
        <v>0.29499999999999998</v>
      </c>
      <c r="F12" s="8">
        <v>0.03</v>
      </c>
      <c r="G12" s="8">
        <v>0.01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N12" s="11"/>
      <c r="O12" s="9" t="str">
        <f t="shared" si="1"/>
        <v>BICc</v>
      </c>
      <c r="P12" s="9">
        <f t="shared" si="2"/>
        <v>0.66500000000000004</v>
      </c>
      <c r="Q12" s="9">
        <f t="shared" si="3"/>
        <v>0.29499999999999998</v>
      </c>
      <c r="R12" s="9">
        <f t="shared" si="4"/>
        <v>0.04</v>
      </c>
    </row>
    <row r="13" spans="1:18" x14ac:dyDescent="0.25">
      <c r="A13" s="8">
        <v>25</v>
      </c>
      <c r="B13" s="10" t="s">
        <v>2</v>
      </c>
      <c r="C13" s="8">
        <v>0.24</v>
      </c>
      <c r="D13" s="8">
        <v>0.19</v>
      </c>
      <c r="E13" s="8">
        <v>0.4</v>
      </c>
      <c r="F13" s="8">
        <v>0.105</v>
      </c>
      <c r="G13" s="8">
        <v>5.5E-2</v>
      </c>
      <c r="H13" s="8">
        <v>0.01</v>
      </c>
      <c r="I13" s="8">
        <v>0</v>
      </c>
      <c r="J13" s="8">
        <v>0</v>
      </c>
      <c r="K13" s="8">
        <v>0</v>
      </c>
      <c r="L13" s="8">
        <v>0</v>
      </c>
      <c r="N13" s="11"/>
      <c r="O13" s="9" t="str">
        <f t="shared" si="1"/>
        <v>PAL</v>
      </c>
      <c r="P13" s="9">
        <f t="shared" si="2"/>
        <v>0.43</v>
      </c>
      <c r="Q13" s="9">
        <f t="shared" si="3"/>
        <v>0.4</v>
      </c>
      <c r="R13" s="9">
        <f t="shared" si="4"/>
        <v>0.17</v>
      </c>
    </row>
    <row r="14" spans="1:18" x14ac:dyDescent="0.25">
      <c r="A14" s="8">
        <v>25</v>
      </c>
      <c r="B14" s="10" t="s">
        <v>3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</v>
      </c>
      <c r="N14" s="11"/>
      <c r="O14" s="9" t="str">
        <f t="shared" si="1"/>
        <v>AIC</v>
      </c>
      <c r="P14" s="9">
        <f t="shared" si="2"/>
        <v>0</v>
      </c>
      <c r="Q14" s="9">
        <f t="shared" si="3"/>
        <v>0</v>
      </c>
      <c r="R14" s="9">
        <f t="shared" si="4"/>
        <v>1</v>
      </c>
    </row>
    <row r="15" spans="1:18" x14ac:dyDescent="0.25">
      <c r="A15" s="9">
        <v>50</v>
      </c>
      <c r="B15" s="10" t="s">
        <v>0</v>
      </c>
      <c r="C15" s="9">
        <v>0</v>
      </c>
      <c r="D15" s="9">
        <v>5.5E-2</v>
      </c>
      <c r="E15" s="9">
        <v>0.48499999999999999</v>
      </c>
      <c r="F15" s="9">
        <v>0.22</v>
      </c>
      <c r="G15" s="9">
        <v>0.13</v>
      </c>
      <c r="H15" s="9">
        <v>3.5000000000000003E-2</v>
      </c>
      <c r="I15" s="9">
        <v>0.02</v>
      </c>
      <c r="J15" s="9">
        <v>2.5000000000000001E-2</v>
      </c>
      <c r="K15" s="9">
        <v>5.0000000000000001E-3</v>
      </c>
      <c r="L15" s="9">
        <v>2.5000000000000001E-2</v>
      </c>
      <c r="N15" s="11">
        <f t="shared" si="0"/>
        <v>50</v>
      </c>
      <c r="O15" s="9" t="str">
        <f t="shared" si="1"/>
        <v>BIC</v>
      </c>
      <c r="P15" s="9">
        <f t="shared" si="2"/>
        <v>5.5E-2</v>
      </c>
      <c r="Q15" s="9">
        <f t="shared" si="3"/>
        <v>0.48499999999999999</v>
      </c>
      <c r="R15" s="9">
        <f t="shared" si="4"/>
        <v>0.46000000000000008</v>
      </c>
    </row>
    <row r="16" spans="1:18" x14ac:dyDescent="0.25">
      <c r="A16" s="9">
        <v>50</v>
      </c>
      <c r="B16" s="10" t="s">
        <v>1</v>
      </c>
      <c r="C16" s="9">
        <v>0.06</v>
      </c>
      <c r="D16" s="9">
        <v>0.40500000000000003</v>
      </c>
      <c r="E16" s="9">
        <v>0.52500000000000002</v>
      </c>
      <c r="F16" s="9">
        <v>0.01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N16" s="11"/>
      <c r="O16" s="9" t="str">
        <f t="shared" si="1"/>
        <v>BICc</v>
      </c>
      <c r="P16" s="9">
        <f t="shared" si="2"/>
        <v>0.46500000000000002</v>
      </c>
      <c r="Q16" s="9">
        <f t="shared" si="3"/>
        <v>0.52500000000000002</v>
      </c>
      <c r="R16" s="9">
        <f t="shared" si="4"/>
        <v>0.01</v>
      </c>
    </row>
    <row r="17" spans="1:18" x14ac:dyDescent="0.25">
      <c r="A17" s="9">
        <v>50</v>
      </c>
      <c r="B17" s="10" t="s">
        <v>2</v>
      </c>
      <c r="C17" s="9">
        <v>3.5000000000000003E-2</v>
      </c>
      <c r="D17" s="9">
        <v>0.13</v>
      </c>
      <c r="E17" s="9">
        <v>0.66</v>
      </c>
      <c r="F17" s="9">
        <v>0.14000000000000001</v>
      </c>
      <c r="G17" s="9">
        <v>0.03</v>
      </c>
      <c r="H17" s="9">
        <v>5.0000000000000001E-3</v>
      </c>
      <c r="I17" s="9">
        <v>0</v>
      </c>
      <c r="J17" s="9">
        <v>0</v>
      </c>
      <c r="K17" s="9">
        <v>0</v>
      </c>
      <c r="L17" s="9">
        <v>0</v>
      </c>
      <c r="N17" s="11"/>
      <c r="O17" s="9" t="str">
        <f t="shared" si="1"/>
        <v>PAL</v>
      </c>
      <c r="P17" s="9">
        <f t="shared" si="2"/>
        <v>0.16500000000000001</v>
      </c>
      <c r="Q17" s="9">
        <f t="shared" si="3"/>
        <v>0.66</v>
      </c>
      <c r="R17" s="9">
        <f t="shared" si="4"/>
        <v>0.17500000000000002</v>
      </c>
    </row>
    <row r="18" spans="1:18" x14ac:dyDescent="0.25">
      <c r="A18" s="9">
        <v>50</v>
      </c>
      <c r="B18" s="10" t="s">
        <v>3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1</v>
      </c>
      <c r="N18" s="11"/>
      <c r="O18" s="9" t="str">
        <f t="shared" si="1"/>
        <v>AIC</v>
      </c>
      <c r="P18" s="9">
        <f t="shared" si="2"/>
        <v>0</v>
      </c>
      <c r="Q18" s="9">
        <f t="shared" si="3"/>
        <v>0</v>
      </c>
      <c r="R18" s="9">
        <f t="shared" si="4"/>
        <v>1</v>
      </c>
    </row>
    <row r="19" spans="1:18" x14ac:dyDescent="0.25">
      <c r="A19" s="9">
        <v>100</v>
      </c>
      <c r="B19" s="10" t="s">
        <v>0</v>
      </c>
      <c r="C19" s="9">
        <v>0</v>
      </c>
      <c r="D19" s="9">
        <v>0.01</v>
      </c>
      <c r="E19" s="9">
        <v>0.73</v>
      </c>
      <c r="F19" s="9">
        <v>0.19</v>
      </c>
      <c r="G19" s="9">
        <v>0.05</v>
      </c>
      <c r="H19" s="9">
        <v>0.02</v>
      </c>
      <c r="I19" s="9">
        <v>0</v>
      </c>
      <c r="J19" s="9">
        <v>0</v>
      </c>
      <c r="K19" s="9">
        <v>0</v>
      </c>
      <c r="L19" s="9">
        <v>0</v>
      </c>
      <c r="N19" s="11">
        <f t="shared" si="0"/>
        <v>100</v>
      </c>
      <c r="O19" s="9" t="str">
        <f t="shared" si="1"/>
        <v>BIC</v>
      </c>
      <c r="P19" s="9">
        <f t="shared" si="2"/>
        <v>0.01</v>
      </c>
      <c r="Q19" s="9">
        <f t="shared" si="3"/>
        <v>0.73</v>
      </c>
      <c r="R19" s="9">
        <f t="shared" si="4"/>
        <v>0.26</v>
      </c>
    </row>
    <row r="20" spans="1:18" x14ac:dyDescent="0.25">
      <c r="A20" s="9">
        <v>100</v>
      </c>
      <c r="B20" s="10" t="s">
        <v>1</v>
      </c>
      <c r="C20" s="9">
        <v>0</v>
      </c>
      <c r="D20" s="9">
        <v>4.4999999999999998E-2</v>
      </c>
      <c r="E20" s="9">
        <v>0.95499999999999996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N20" s="11"/>
      <c r="O20" s="9" t="str">
        <f t="shared" si="1"/>
        <v>BICc</v>
      </c>
      <c r="P20" s="9">
        <f t="shared" si="2"/>
        <v>4.4999999999999998E-2</v>
      </c>
      <c r="Q20" s="9">
        <f t="shared" si="3"/>
        <v>0.95499999999999996</v>
      </c>
      <c r="R20" s="9">
        <f t="shared" si="4"/>
        <v>0</v>
      </c>
    </row>
    <row r="21" spans="1:18" x14ac:dyDescent="0.25">
      <c r="A21" s="9">
        <v>100</v>
      </c>
      <c r="B21" s="10" t="s">
        <v>2</v>
      </c>
      <c r="C21" s="9">
        <v>0</v>
      </c>
      <c r="D21" s="9">
        <v>0.01</v>
      </c>
      <c r="E21" s="9">
        <v>0.92500000000000004</v>
      </c>
      <c r="F21" s="9">
        <v>5.5E-2</v>
      </c>
      <c r="G21" s="9">
        <v>0.01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N21" s="11"/>
      <c r="O21" s="9" t="str">
        <f t="shared" si="1"/>
        <v>PAL</v>
      </c>
      <c r="P21" s="9">
        <f t="shared" si="2"/>
        <v>0.01</v>
      </c>
      <c r="Q21" s="9">
        <f t="shared" si="3"/>
        <v>0.92500000000000004</v>
      </c>
      <c r="R21" s="9">
        <f t="shared" si="4"/>
        <v>6.5000000000000002E-2</v>
      </c>
    </row>
    <row r="22" spans="1:18" x14ac:dyDescent="0.25">
      <c r="A22" s="9">
        <v>100</v>
      </c>
      <c r="B22" s="10" t="s">
        <v>3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1</v>
      </c>
      <c r="N22" s="11"/>
      <c r="O22" s="9" t="str">
        <f t="shared" si="1"/>
        <v>AIC</v>
      </c>
      <c r="P22" s="9">
        <f t="shared" si="2"/>
        <v>0</v>
      </c>
      <c r="Q22" s="9">
        <f t="shared" si="3"/>
        <v>0</v>
      </c>
      <c r="R22" s="9">
        <f t="shared" si="4"/>
        <v>1</v>
      </c>
    </row>
    <row r="23" spans="1:18" x14ac:dyDescent="0.25">
      <c r="A23" s="10">
        <v>200</v>
      </c>
      <c r="B23" s="10" t="s">
        <v>0</v>
      </c>
      <c r="C23" s="10">
        <v>0</v>
      </c>
      <c r="D23" s="10">
        <v>0</v>
      </c>
      <c r="E23" s="10">
        <v>0.79</v>
      </c>
      <c r="F23" s="10">
        <v>0.16500000000000001</v>
      </c>
      <c r="G23" s="10">
        <v>0.04</v>
      </c>
      <c r="H23" s="10">
        <v>0</v>
      </c>
      <c r="I23" s="10">
        <v>0</v>
      </c>
      <c r="J23" s="10">
        <v>5.0000000000000001E-3</v>
      </c>
      <c r="K23" s="10">
        <v>0</v>
      </c>
      <c r="L23" s="10">
        <v>0</v>
      </c>
      <c r="N23" s="11">
        <f t="shared" si="0"/>
        <v>200</v>
      </c>
      <c r="O23" s="9" t="str">
        <f t="shared" si="1"/>
        <v>BIC</v>
      </c>
      <c r="P23" s="9">
        <f t="shared" si="2"/>
        <v>0</v>
      </c>
      <c r="Q23" s="9">
        <f t="shared" si="3"/>
        <v>0.79</v>
      </c>
      <c r="R23" s="9">
        <f t="shared" si="4"/>
        <v>0.21000000000000002</v>
      </c>
    </row>
    <row r="24" spans="1:18" x14ac:dyDescent="0.25">
      <c r="A24" s="10">
        <v>200</v>
      </c>
      <c r="B24" s="10" t="s">
        <v>1</v>
      </c>
      <c r="C24" s="10">
        <v>0</v>
      </c>
      <c r="D24" s="10">
        <v>0</v>
      </c>
      <c r="E24" s="10">
        <v>1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N24" s="11"/>
      <c r="O24" s="9" t="str">
        <f t="shared" si="1"/>
        <v>BICc</v>
      </c>
      <c r="P24" s="9">
        <f t="shared" si="2"/>
        <v>0</v>
      </c>
      <c r="Q24" s="9">
        <f t="shared" si="3"/>
        <v>1</v>
      </c>
      <c r="R24" s="9">
        <f t="shared" si="4"/>
        <v>0</v>
      </c>
    </row>
    <row r="25" spans="1:18" x14ac:dyDescent="0.25">
      <c r="A25" s="10">
        <v>200</v>
      </c>
      <c r="B25" s="10" t="s">
        <v>2</v>
      </c>
      <c r="C25" s="10">
        <v>0</v>
      </c>
      <c r="D25" s="10">
        <v>0</v>
      </c>
      <c r="E25" s="10">
        <v>0.93</v>
      </c>
      <c r="F25" s="10">
        <v>4.4999999999999998E-2</v>
      </c>
      <c r="G25" s="10">
        <v>2.5000000000000001E-2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N25" s="11"/>
      <c r="O25" s="9" t="str">
        <f t="shared" si="1"/>
        <v>PAL</v>
      </c>
      <c r="P25" s="9">
        <f t="shared" si="2"/>
        <v>0</v>
      </c>
      <c r="Q25" s="9">
        <f t="shared" si="3"/>
        <v>0.93</v>
      </c>
      <c r="R25" s="9">
        <f t="shared" si="4"/>
        <v>7.0000000000000007E-2</v>
      </c>
    </row>
    <row r="26" spans="1:18" x14ac:dyDescent="0.25">
      <c r="A26" s="10">
        <v>200</v>
      </c>
      <c r="B26" s="10" t="s">
        <v>3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1</v>
      </c>
      <c r="N26" s="11"/>
      <c r="O26" s="9" t="str">
        <f t="shared" si="1"/>
        <v>AIC</v>
      </c>
      <c r="P26" s="9">
        <f t="shared" si="2"/>
        <v>0</v>
      </c>
      <c r="Q26" s="9">
        <f t="shared" si="3"/>
        <v>0</v>
      </c>
      <c r="R26" s="9">
        <f t="shared" si="4"/>
        <v>1</v>
      </c>
    </row>
    <row r="27" spans="1:18" x14ac:dyDescent="0.25">
      <c r="A27" s="10">
        <v>400</v>
      </c>
      <c r="B27" s="10" t="s">
        <v>0</v>
      </c>
      <c r="C27" s="10">
        <v>0</v>
      </c>
      <c r="D27" s="10">
        <v>0</v>
      </c>
      <c r="E27" s="10">
        <v>0.88</v>
      </c>
      <c r="F27" s="10">
        <v>0.11</v>
      </c>
      <c r="G27" s="10">
        <v>0.01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N27" s="11">
        <f t="shared" si="0"/>
        <v>400</v>
      </c>
      <c r="O27" s="9" t="str">
        <f t="shared" si="1"/>
        <v>BIC</v>
      </c>
      <c r="P27" s="9">
        <f t="shared" si="2"/>
        <v>0</v>
      </c>
      <c r="Q27" s="9">
        <f t="shared" si="3"/>
        <v>0.88</v>
      </c>
      <c r="R27" s="9">
        <f t="shared" si="4"/>
        <v>0.12</v>
      </c>
    </row>
    <row r="28" spans="1:18" x14ac:dyDescent="0.25">
      <c r="A28" s="10">
        <v>400</v>
      </c>
      <c r="B28" s="10" t="s">
        <v>1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N28" s="11"/>
      <c r="O28" s="9" t="str">
        <f t="shared" si="1"/>
        <v>BICc</v>
      </c>
      <c r="P28" s="9">
        <f t="shared" si="2"/>
        <v>0</v>
      </c>
      <c r="Q28" s="9">
        <f t="shared" si="3"/>
        <v>1</v>
      </c>
      <c r="R28" s="9">
        <f t="shared" si="4"/>
        <v>0</v>
      </c>
    </row>
    <row r="29" spans="1:18" x14ac:dyDescent="0.25">
      <c r="A29" s="10">
        <v>400</v>
      </c>
      <c r="B29" s="10" t="s">
        <v>2</v>
      </c>
      <c r="C29" s="10">
        <v>0</v>
      </c>
      <c r="D29" s="10">
        <v>0</v>
      </c>
      <c r="E29" s="10">
        <v>0.995</v>
      </c>
      <c r="F29" s="10">
        <v>5.0000000000000001E-3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N29" s="11"/>
      <c r="O29" s="9" t="str">
        <f t="shared" si="1"/>
        <v>PAL</v>
      </c>
      <c r="P29" s="9">
        <f t="shared" si="2"/>
        <v>0</v>
      </c>
      <c r="Q29" s="9">
        <f t="shared" si="3"/>
        <v>0.995</v>
      </c>
      <c r="R29" s="9">
        <f t="shared" si="4"/>
        <v>5.0000000000000001E-3</v>
      </c>
    </row>
    <row r="30" spans="1:18" x14ac:dyDescent="0.25">
      <c r="A30" s="10">
        <v>400</v>
      </c>
      <c r="B30" s="10" t="s">
        <v>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1</v>
      </c>
      <c r="N30" s="11"/>
      <c r="O30" s="9" t="str">
        <f t="shared" si="1"/>
        <v>AIC</v>
      </c>
      <c r="P30" s="9">
        <f t="shared" si="2"/>
        <v>0</v>
      </c>
      <c r="Q30" s="9">
        <f t="shared" si="3"/>
        <v>0</v>
      </c>
      <c r="R30" s="9">
        <f t="shared" si="4"/>
        <v>1</v>
      </c>
    </row>
    <row r="34" spans="5:9" x14ac:dyDescent="0.25">
      <c r="E34" t="s">
        <v>9</v>
      </c>
      <c r="F34" t="s">
        <v>0</v>
      </c>
      <c r="G34" t="s">
        <v>1</v>
      </c>
      <c r="H34" t="s">
        <v>2</v>
      </c>
      <c r="I34" t="s">
        <v>3</v>
      </c>
    </row>
    <row r="35" spans="5:9" x14ac:dyDescent="0.25">
      <c r="E35">
        <f>N3</f>
        <v>5</v>
      </c>
      <c r="F35">
        <f t="array" ref="F35:I35">TRANSPOSE(Q3:Q6)</f>
        <v>0</v>
      </c>
      <c r="G35">
        <v>0</v>
      </c>
      <c r="H35">
        <v>0.17499999999999999</v>
      </c>
      <c r="I35">
        <v>0</v>
      </c>
    </row>
    <row r="36" spans="5:9" x14ac:dyDescent="0.25">
      <c r="E36">
        <f>N7</f>
        <v>15</v>
      </c>
      <c r="F36">
        <f t="array" ref="F36:I36">TRANSPOSE(Q7:Q10)</f>
        <v>0</v>
      </c>
      <c r="G36">
        <v>7.0000000000000007E-2</v>
      </c>
      <c r="H36">
        <v>0.115</v>
      </c>
      <c r="I36">
        <v>0</v>
      </c>
    </row>
    <row r="37" spans="5:9" x14ac:dyDescent="0.25">
      <c r="E37">
        <f>N11</f>
        <v>25</v>
      </c>
      <c r="F37">
        <f t="array" ref="F37:I37">TRANSPOSE(Q11:Q14)</f>
        <v>0.13</v>
      </c>
      <c r="G37">
        <v>0.29499999999999998</v>
      </c>
      <c r="H37">
        <v>0.4</v>
      </c>
      <c r="I37">
        <v>0</v>
      </c>
    </row>
    <row r="38" spans="5:9" x14ac:dyDescent="0.25">
      <c r="E38">
        <f>N15</f>
        <v>50</v>
      </c>
      <c r="F38">
        <f t="array" ref="F38:I38">TRANSPOSE(Q15:Q18)</f>
        <v>0.48499999999999999</v>
      </c>
      <c r="G38">
        <v>0.52500000000000002</v>
      </c>
      <c r="H38">
        <v>0.66</v>
      </c>
      <c r="I38">
        <v>0</v>
      </c>
    </row>
    <row r="39" spans="5:9" x14ac:dyDescent="0.25">
      <c r="E39">
        <f>N19</f>
        <v>100</v>
      </c>
      <c r="F39">
        <f t="array" ref="F39:I39">TRANSPOSE(Q19:Q22)</f>
        <v>0.73</v>
      </c>
      <c r="G39">
        <v>0.95499999999999996</v>
      </c>
      <c r="H39">
        <v>0.92500000000000004</v>
      </c>
      <c r="I39">
        <v>0</v>
      </c>
    </row>
    <row r="40" spans="5:9" x14ac:dyDescent="0.25">
      <c r="E40">
        <f>N23</f>
        <v>200</v>
      </c>
      <c r="F40">
        <f t="array" ref="F40:I40">TRANSPOSE(Q23:Q26)</f>
        <v>0.79</v>
      </c>
      <c r="G40">
        <v>1</v>
      </c>
      <c r="H40">
        <v>0.93</v>
      </c>
      <c r="I40">
        <v>0</v>
      </c>
    </row>
    <row r="41" spans="5:9" x14ac:dyDescent="0.25">
      <c r="E41">
        <f>N27</f>
        <v>400</v>
      </c>
      <c r="F41">
        <f t="array" ref="F41:I41">TRANSPOSE(Q27:Q30)</f>
        <v>0.88</v>
      </c>
      <c r="G41">
        <v>1</v>
      </c>
      <c r="H41">
        <v>0.995</v>
      </c>
      <c r="I41">
        <v>0</v>
      </c>
    </row>
  </sheetData>
  <mergeCells count="8">
    <mergeCell ref="N23:N26"/>
    <mergeCell ref="N27:N30"/>
    <mergeCell ref="C1:L1"/>
    <mergeCell ref="N3:N6"/>
    <mergeCell ref="N7:N10"/>
    <mergeCell ref="N11:N14"/>
    <mergeCell ref="N15:N18"/>
    <mergeCell ref="N19:N2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opLeftCell="D8" workbookViewId="0">
      <selection activeCell="Q38" sqref="Q38"/>
    </sheetView>
  </sheetViews>
  <sheetFormatPr defaultRowHeight="15" x14ac:dyDescent="0.25"/>
  <cols>
    <col min="13" max="13" width="2" customWidth="1"/>
    <col min="14" max="14" width="11.28515625" customWidth="1"/>
    <col min="15" max="15" width="7.85546875" customWidth="1"/>
    <col min="16" max="16" width="18.85546875" customWidth="1"/>
    <col min="17" max="17" width="19.42578125" customWidth="1"/>
    <col min="18" max="18" width="17.140625" customWidth="1"/>
  </cols>
  <sheetData>
    <row r="1" spans="1:18" s="5" customFormat="1" x14ac:dyDescent="0.25">
      <c r="C1" s="11" t="s">
        <v>14</v>
      </c>
      <c r="D1" s="11"/>
      <c r="E1" s="11"/>
      <c r="F1" s="11"/>
      <c r="G1" s="11"/>
      <c r="H1" s="11"/>
      <c r="I1" s="11"/>
      <c r="J1" s="11"/>
      <c r="K1" s="11"/>
      <c r="L1" s="11"/>
    </row>
    <row r="2" spans="1:18" s="5" customFormat="1" x14ac:dyDescent="0.25">
      <c r="A2" s="5" t="s">
        <v>13</v>
      </c>
      <c r="B2" s="5" t="s">
        <v>5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N2" s="5" t="str">
        <f>A2</f>
        <v>Samplesize</v>
      </c>
      <c r="O2" s="5" t="str">
        <f>B2</f>
        <v>Method</v>
      </c>
      <c r="P2" s="5" t="s">
        <v>6</v>
      </c>
      <c r="Q2" s="5" t="s">
        <v>7</v>
      </c>
      <c r="R2" s="5" t="s">
        <v>8</v>
      </c>
    </row>
    <row r="3" spans="1:18" x14ac:dyDescent="0.25">
      <c r="A3" s="5">
        <v>5</v>
      </c>
      <c r="B3" s="5" t="s">
        <v>0</v>
      </c>
      <c r="C3" s="5">
        <v>0</v>
      </c>
      <c r="D3" s="5">
        <v>0</v>
      </c>
      <c r="E3" s="5">
        <v>0</v>
      </c>
      <c r="F3" s="5">
        <v>0</v>
      </c>
      <c r="G3" s="5">
        <v>0.42</v>
      </c>
      <c r="H3" s="5">
        <v>0.33</v>
      </c>
      <c r="I3" s="5">
        <v>0.19</v>
      </c>
      <c r="J3" s="5">
        <v>0.05</v>
      </c>
      <c r="K3" s="5">
        <v>0.01</v>
      </c>
      <c r="L3" s="5">
        <v>0</v>
      </c>
      <c r="N3" s="11">
        <f t="shared" ref="N3:N27" si="0">A3</f>
        <v>5</v>
      </c>
      <c r="O3" s="7" t="str">
        <f t="shared" ref="O3:O30" si="1">B3</f>
        <v>BIC</v>
      </c>
      <c r="P3">
        <f>C3+D3</f>
        <v>0</v>
      </c>
      <c r="Q3">
        <f>E3</f>
        <v>0</v>
      </c>
      <c r="R3">
        <f>SUM(F3:L3)</f>
        <v>1</v>
      </c>
    </row>
    <row r="4" spans="1:18" x14ac:dyDescent="0.25">
      <c r="A4" s="5">
        <v>5</v>
      </c>
      <c r="B4" s="5" t="s">
        <v>1</v>
      </c>
      <c r="C4" s="5">
        <v>0</v>
      </c>
      <c r="D4" s="5">
        <v>0</v>
      </c>
      <c r="E4" s="5">
        <v>0</v>
      </c>
      <c r="F4" s="5">
        <v>0</v>
      </c>
      <c r="G4" s="5">
        <v>0.52500000000000002</v>
      </c>
      <c r="H4" s="5">
        <v>0.31</v>
      </c>
      <c r="I4" s="5">
        <v>0.13500000000000001</v>
      </c>
      <c r="J4" s="5">
        <v>2.5000000000000001E-2</v>
      </c>
      <c r="K4" s="5">
        <v>5.0000000000000001E-3</v>
      </c>
      <c r="L4" s="5">
        <v>0</v>
      </c>
      <c r="N4" s="11"/>
      <c r="O4" s="7" t="str">
        <f t="shared" si="1"/>
        <v>BICc</v>
      </c>
      <c r="P4" s="7">
        <f t="shared" ref="P4:P30" si="2">C4+D4</f>
        <v>0</v>
      </c>
      <c r="Q4" s="7">
        <f t="shared" ref="Q4:Q30" si="3">E4</f>
        <v>0</v>
      </c>
      <c r="R4" s="7">
        <f t="shared" ref="R4:R30" si="4">SUM(F4:L4)</f>
        <v>1</v>
      </c>
    </row>
    <row r="5" spans="1:18" x14ac:dyDescent="0.25">
      <c r="A5" s="5">
        <v>5</v>
      </c>
      <c r="B5" s="5" t="s">
        <v>2</v>
      </c>
      <c r="C5" s="5">
        <v>2.5000000000000001E-2</v>
      </c>
      <c r="D5" s="5">
        <v>0.03</v>
      </c>
      <c r="E5" s="5">
        <v>0.19</v>
      </c>
      <c r="F5" s="5">
        <v>0.57499999999999996</v>
      </c>
      <c r="G5" s="5">
        <v>9.5000000000000001E-2</v>
      </c>
      <c r="H5" s="5">
        <v>0.01</v>
      </c>
      <c r="I5" s="5">
        <v>0.01</v>
      </c>
      <c r="J5" s="5">
        <v>2.5000000000000001E-2</v>
      </c>
      <c r="K5" s="5">
        <v>2.5000000000000001E-2</v>
      </c>
      <c r="L5" s="5">
        <v>1.4999999999999999E-2</v>
      </c>
      <c r="N5" s="11"/>
      <c r="O5" s="7" t="str">
        <f t="shared" si="1"/>
        <v>PAL</v>
      </c>
      <c r="P5" s="7">
        <f t="shared" si="2"/>
        <v>5.5E-2</v>
      </c>
      <c r="Q5" s="7">
        <f t="shared" si="3"/>
        <v>0.19</v>
      </c>
      <c r="R5" s="7">
        <f t="shared" si="4"/>
        <v>0.755</v>
      </c>
    </row>
    <row r="6" spans="1:18" x14ac:dyDescent="0.25">
      <c r="A6" s="5">
        <v>5</v>
      </c>
      <c r="B6" s="5" t="s">
        <v>3</v>
      </c>
      <c r="C6" s="5">
        <v>0</v>
      </c>
      <c r="D6" s="5">
        <v>0</v>
      </c>
      <c r="E6" s="5">
        <v>0</v>
      </c>
      <c r="F6" s="5">
        <v>0</v>
      </c>
      <c r="G6" s="5">
        <v>0.45500000000000002</v>
      </c>
      <c r="H6" s="5">
        <v>0.315</v>
      </c>
      <c r="I6" s="5">
        <v>0.18</v>
      </c>
      <c r="J6" s="5">
        <v>0.04</v>
      </c>
      <c r="K6" s="5">
        <v>0.01</v>
      </c>
      <c r="L6" s="5">
        <v>0</v>
      </c>
      <c r="N6" s="11"/>
      <c r="O6" s="7" t="str">
        <f t="shared" si="1"/>
        <v>AIC</v>
      </c>
      <c r="P6" s="7">
        <f t="shared" si="2"/>
        <v>0</v>
      </c>
      <c r="Q6" s="7">
        <f t="shared" si="3"/>
        <v>0</v>
      </c>
      <c r="R6" s="7">
        <f t="shared" si="4"/>
        <v>1</v>
      </c>
    </row>
    <row r="7" spans="1:18" x14ac:dyDescent="0.25">
      <c r="A7" s="5">
        <v>15</v>
      </c>
      <c r="B7" s="5" t="s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0.04</v>
      </c>
      <c r="K7" s="5">
        <v>8.5000000000000006E-2</v>
      </c>
      <c r="L7" s="5">
        <v>0.875</v>
      </c>
      <c r="N7" s="11">
        <f t="shared" si="0"/>
        <v>15</v>
      </c>
      <c r="O7" s="7" t="str">
        <f t="shared" si="1"/>
        <v>BIC</v>
      </c>
      <c r="P7" s="7">
        <f t="shared" si="2"/>
        <v>0</v>
      </c>
      <c r="Q7" s="7">
        <f t="shared" si="3"/>
        <v>0</v>
      </c>
      <c r="R7" s="7">
        <f t="shared" si="4"/>
        <v>1</v>
      </c>
    </row>
    <row r="8" spans="1:18" x14ac:dyDescent="0.25">
      <c r="A8" s="5">
        <v>15</v>
      </c>
      <c r="B8" s="5" t="s">
        <v>1</v>
      </c>
      <c r="C8" s="5">
        <v>0.6</v>
      </c>
      <c r="D8" s="5">
        <v>0.1</v>
      </c>
      <c r="E8" s="5">
        <v>0.03</v>
      </c>
      <c r="F8" s="5">
        <v>1.4999999999999999E-2</v>
      </c>
      <c r="G8" s="5">
        <v>0.01</v>
      </c>
      <c r="H8" s="5">
        <v>0.01</v>
      </c>
      <c r="I8" s="5">
        <v>5.0000000000000001E-3</v>
      </c>
      <c r="J8" s="5">
        <v>0.04</v>
      </c>
      <c r="K8" s="5">
        <v>0.05</v>
      </c>
      <c r="L8" s="5">
        <v>0.14000000000000001</v>
      </c>
      <c r="N8" s="11"/>
      <c r="O8" s="7" t="str">
        <f t="shared" si="1"/>
        <v>BICc</v>
      </c>
      <c r="P8" s="7">
        <f t="shared" si="2"/>
        <v>0.7</v>
      </c>
      <c r="Q8" s="7">
        <f t="shared" si="3"/>
        <v>0.03</v>
      </c>
      <c r="R8" s="7">
        <f t="shared" si="4"/>
        <v>0.27</v>
      </c>
    </row>
    <row r="9" spans="1:18" x14ac:dyDescent="0.25">
      <c r="A9" s="5">
        <v>15</v>
      </c>
      <c r="B9" s="5" t="s">
        <v>2</v>
      </c>
      <c r="C9" s="5">
        <v>0.56999999999999995</v>
      </c>
      <c r="D9" s="5">
        <v>0.11</v>
      </c>
      <c r="E9" s="5">
        <v>0.11</v>
      </c>
      <c r="F9" s="5">
        <v>0.05</v>
      </c>
      <c r="G9" s="5">
        <v>0.04</v>
      </c>
      <c r="H9" s="5">
        <v>0.06</v>
      </c>
      <c r="I9" s="5">
        <v>0.03</v>
      </c>
      <c r="J9" s="5">
        <v>0.01</v>
      </c>
      <c r="K9" s="5">
        <v>0.01</v>
      </c>
      <c r="L9" s="5">
        <v>0.01</v>
      </c>
      <c r="N9" s="11"/>
      <c r="O9" s="7" t="str">
        <f t="shared" si="1"/>
        <v>PAL</v>
      </c>
      <c r="P9" s="7">
        <f t="shared" si="2"/>
        <v>0.67999999999999994</v>
      </c>
      <c r="Q9" s="7">
        <f t="shared" si="3"/>
        <v>0.11</v>
      </c>
      <c r="R9" s="7">
        <f t="shared" si="4"/>
        <v>0.21000000000000002</v>
      </c>
    </row>
    <row r="10" spans="1:18" x14ac:dyDescent="0.25">
      <c r="A10" s="5">
        <v>15</v>
      </c>
      <c r="B10" s="5" t="s">
        <v>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0.02</v>
      </c>
      <c r="K10" s="5">
        <v>5.5E-2</v>
      </c>
      <c r="L10" s="5">
        <v>0.92500000000000004</v>
      </c>
      <c r="N10" s="11"/>
      <c r="O10" s="7" t="str">
        <f t="shared" si="1"/>
        <v>AIC</v>
      </c>
      <c r="P10" s="7">
        <f t="shared" si="2"/>
        <v>0</v>
      </c>
      <c r="Q10" s="7">
        <f t="shared" si="3"/>
        <v>0</v>
      </c>
      <c r="R10" s="7">
        <f t="shared" si="4"/>
        <v>1</v>
      </c>
    </row>
    <row r="11" spans="1:18" x14ac:dyDescent="0.25">
      <c r="A11" s="5">
        <v>25</v>
      </c>
      <c r="B11" s="5" t="s">
        <v>0</v>
      </c>
      <c r="C11" s="5">
        <v>0.06</v>
      </c>
      <c r="D11" s="5">
        <v>0.09</v>
      </c>
      <c r="E11" s="5">
        <v>9.5000000000000001E-2</v>
      </c>
      <c r="F11" s="5">
        <v>0.06</v>
      </c>
      <c r="G11" s="5">
        <v>0.03</v>
      </c>
      <c r="H11" s="5">
        <v>0.05</v>
      </c>
      <c r="I11" s="5">
        <v>2.5000000000000001E-2</v>
      </c>
      <c r="J11" s="5">
        <v>0.03</v>
      </c>
      <c r="K11" s="5">
        <v>7.4999999999999997E-2</v>
      </c>
      <c r="L11" s="5">
        <v>0.48499999999999999</v>
      </c>
      <c r="N11" s="11">
        <f t="shared" si="0"/>
        <v>25</v>
      </c>
      <c r="O11" s="7" t="str">
        <f t="shared" si="1"/>
        <v>BIC</v>
      </c>
      <c r="P11" s="7">
        <f t="shared" si="2"/>
        <v>0.15</v>
      </c>
      <c r="Q11" s="7">
        <f t="shared" si="3"/>
        <v>9.5000000000000001E-2</v>
      </c>
      <c r="R11" s="7">
        <f t="shared" si="4"/>
        <v>0.755</v>
      </c>
    </row>
    <row r="12" spans="1:18" x14ac:dyDescent="0.25">
      <c r="A12" s="5">
        <v>25</v>
      </c>
      <c r="B12" s="5" t="s">
        <v>1</v>
      </c>
      <c r="C12" s="5">
        <v>0.72</v>
      </c>
      <c r="D12" s="5">
        <v>0.2</v>
      </c>
      <c r="E12" s="5">
        <v>7.0000000000000007E-2</v>
      </c>
      <c r="F12" s="5">
        <v>0</v>
      </c>
      <c r="G12" s="5">
        <v>0</v>
      </c>
      <c r="H12" s="5">
        <v>5.0000000000000001E-3</v>
      </c>
      <c r="I12" s="5">
        <v>0</v>
      </c>
      <c r="J12" s="5">
        <v>0</v>
      </c>
      <c r="K12" s="5">
        <v>0</v>
      </c>
      <c r="L12" s="5">
        <v>5.0000000000000001E-3</v>
      </c>
      <c r="N12" s="11"/>
      <c r="O12" s="7" t="str">
        <f t="shared" si="1"/>
        <v>BICc</v>
      </c>
      <c r="P12" s="7">
        <f t="shared" si="2"/>
        <v>0.91999999999999993</v>
      </c>
      <c r="Q12" s="7">
        <f t="shared" si="3"/>
        <v>7.0000000000000007E-2</v>
      </c>
      <c r="R12" s="7">
        <f t="shared" si="4"/>
        <v>0.01</v>
      </c>
    </row>
    <row r="13" spans="1:18" x14ac:dyDescent="0.25">
      <c r="A13" s="5">
        <v>25</v>
      </c>
      <c r="B13" s="5" t="s">
        <v>2</v>
      </c>
      <c r="C13" s="5">
        <v>0.51500000000000001</v>
      </c>
      <c r="D13" s="5">
        <v>0.21</v>
      </c>
      <c r="E13" s="5">
        <v>0.18</v>
      </c>
      <c r="F13" s="5">
        <v>5.5E-2</v>
      </c>
      <c r="G13" s="5">
        <v>1.4999999999999999E-2</v>
      </c>
      <c r="H13" s="5">
        <v>0.02</v>
      </c>
      <c r="I13" s="5">
        <v>0</v>
      </c>
      <c r="J13" s="5">
        <v>5.0000000000000001E-3</v>
      </c>
      <c r="K13" s="5">
        <v>0</v>
      </c>
      <c r="L13" s="5">
        <v>0</v>
      </c>
      <c r="N13" s="11"/>
      <c r="O13" s="7" t="str">
        <f t="shared" si="1"/>
        <v>PAL</v>
      </c>
      <c r="P13" s="7">
        <f t="shared" si="2"/>
        <v>0.72499999999999998</v>
      </c>
      <c r="Q13" s="7">
        <f t="shared" si="3"/>
        <v>0.18</v>
      </c>
      <c r="R13" s="7">
        <f t="shared" si="4"/>
        <v>9.5000000000000015E-2</v>
      </c>
    </row>
    <row r="14" spans="1:18" x14ac:dyDescent="0.25">
      <c r="A14" s="5">
        <v>25</v>
      </c>
      <c r="B14" s="5" t="s">
        <v>3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N14" s="11"/>
      <c r="O14" s="7" t="str">
        <f t="shared" si="1"/>
        <v>AIC</v>
      </c>
      <c r="P14" s="7">
        <f t="shared" si="2"/>
        <v>0</v>
      </c>
      <c r="Q14" s="7">
        <f t="shared" si="3"/>
        <v>0</v>
      </c>
      <c r="R14" s="7">
        <f t="shared" si="4"/>
        <v>1</v>
      </c>
    </row>
    <row r="15" spans="1:18" x14ac:dyDescent="0.25">
      <c r="A15" s="5">
        <v>50</v>
      </c>
      <c r="B15" s="5" t="s">
        <v>0</v>
      </c>
      <c r="C15" s="5">
        <v>0.01</v>
      </c>
      <c r="D15" s="5">
        <v>0.19</v>
      </c>
      <c r="E15" s="5">
        <v>0.315</v>
      </c>
      <c r="F15" s="5">
        <v>0.23</v>
      </c>
      <c r="G15" s="5">
        <v>0.115</v>
      </c>
      <c r="H15" s="5">
        <v>0.03</v>
      </c>
      <c r="I15" s="5">
        <v>0.04</v>
      </c>
      <c r="J15" s="5">
        <v>0.01</v>
      </c>
      <c r="K15" s="5">
        <v>2.5000000000000001E-2</v>
      </c>
      <c r="L15" s="5">
        <v>3.5000000000000003E-2</v>
      </c>
      <c r="N15" s="11">
        <f t="shared" si="0"/>
        <v>50</v>
      </c>
      <c r="O15" s="7" t="str">
        <f t="shared" si="1"/>
        <v>BIC</v>
      </c>
      <c r="P15" s="7">
        <f t="shared" si="2"/>
        <v>0.2</v>
      </c>
      <c r="Q15" s="7">
        <f t="shared" si="3"/>
        <v>0.315</v>
      </c>
      <c r="R15" s="7">
        <f t="shared" si="4"/>
        <v>0.48499999999999999</v>
      </c>
    </row>
    <row r="16" spans="1:18" x14ac:dyDescent="0.25">
      <c r="A16" s="5">
        <v>50</v>
      </c>
      <c r="B16" s="5" t="s">
        <v>1</v>
      </c>
      <c r="C16" s="5">
        <v>0.32500000000000001</v>
      </c>
      <c r="D16" s="5">
        <v>0.5</v>
      </c>
      <c r="E16" s="5">
        <v>0.17</v>
      </c>
      <c r="F16" s="5">
        <v>5.0000000000000001E-3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N16" s="11"/>
      <c r="O16" s="7" t="str">
        <f t="shared" si="1"/>
        <v>BICc</v>
      </c>
      <c r="P16" s="7">
        <f t="shared" si="2"/>
        <v>0.82499999999999996</v>
      </c>
      <c r="Q16" s="7">
        <f t="shared" si="3"/>
        <v>0.17</v>
      </c>
      <c r="R16" s="7">
        <f t="shared" si="4"/>
        <v>5.0000000000000001E-3</v>
      </c>
    </row>
    <row r="17" spans="1:18" x14ac:dyDescent="0.25">
      <c r="A17" s="5">
        <v>50</v>
      </c>
      <c r="B17" s="5" t="s">
        <v>2</v>
      </c>
      <c r="C17" s="5">
        <v>0.14499999999999999</v>
      </c>
      <c r="D17" s="5">
        <v>0.255</v>
      </c>
      <c r="E17" s="5">
        <v>0.45</v>
      </c>
      <c r="F17" s="5">
        <v>0.125</v>
      </c>
      <c r="G17" s="5">
        <v>2.5000000000000001E-2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N17" s="11"/>
      <c r="O17" s="7" t="str">
        <f t="shared" si="1"/>
        <v>PAL</v>
      </c>
      <c r="P17" s="7">
        <f t="shared" si="2"/>
        <v>0.4</v>
      </c>
      <c r="Q17" s="7">
        <f t="shared" si="3"/>
        <v>0.45</v>
      </c>
      <c r="R17" s="7">
        <f t="shared" si="4"/>
        <v>0.15</v>
      </c>
    </row>
    <row r="18" spans="1:18" x14ac:dyDescent="0.25">
      <c r="A18" s="5">
        <v>50</v>
      </c>
      <c r="B18" s="5" t="s">
        <v>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  <c r="N18" s="11"/>
      <c r="O18" s="7" t="str">
        <f t="shared" si="1"/>
        <v>AIC</v>
      </c>
      <c r="P18" s="7">
        <f t="shared" si="2"/>
        <v>0</v>
      </c>
      <c r="Q18" s="7">
        <f t="shared" si="3"/>
        <v>0</v>
      </c>
      <c r="R18" s="7">
        <f t="shared" si="4"/>
        <v>1</v>
      </c>
    </row>
    <row r="19" spans="1:18" x14ac:dyDescent="0.25">
      <c r="A19" s="5">
        <v>100</v>
      </c>
      <c r="B19" s="5" t="s">
        <v>0</v>
      </c>
      <c r="C19" s="5">
        <v>0</v>
      </c>
      <c r="D19" s="5">
        <v>4.4999999999999998E-2</v>
      </c>
      <c r="E19" s="5">
        <v>0.625</v>
      </c>
      <c r="F19" s="5">
        <v>0.22</v>
      </c>
      <c r="G19" s="5">
        <v>8.5000000000000006E-2</v>
      </c>
      <c r="H19" s="5">
        <v>0.02</v>
      </c>
      <c r="I19" s="5">
        <v>5.0000000000000001E-3</v>
      </c>
      <c r="J19" s="5">
        <v>0</v>
      </c>
      <c r="K19" s="5">
        <v>0</v>
      </c>
      <c r="L19" s="5">
        <v>0</v>
      </c>
      <c r="N19" s="11">
        <f t="shared" si="0"/>
        <v>100</v>
      </c>
      <c r="O19" s="7" t="str">
        <f t="shared" si="1"/>
        <v>BIC</v>
      </c>
      <c r="P19" s="7">
        <f t="shared" si="2"/>
        <v>4.4999999999999998E-2</v>
      </c>
      <c r="Q19" s="7">
        <f t="shared" si="3"/>
        <v>0.625</v>
      </c>
      <c r="R19" s="7">
        <f t="shared" si="4"/>
        <v>0.33</v>
      </c>
    </row>
    <row r="20" spans="1:18" x14ac:dyDescent="0.25">
      <c r="A20" s="5">
        <v>100</v>
      </c>
      <c r="B20" s="5" t="s">
        <v>1</v>
      </c>
      <c r="C20" s="5">
        <v>1.4999999999999999E-2</v>
      </c>
      <c r="D20" s="5">
        <v>0.21</v>
      </c>
      <c r="E20" s="5">
        <v>0.77</v>
      </c>
      <c r="F20" s="5">
        <v>5.0000000000000001E-3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N20" s="11"/>
      <c r="O20" s="7" t="str">
        <f t="shared" si="1"/>
        <v>BICc</v>
      </c>
      <c r="P20" s="7">
        <f t="shared" si="2"/>
        <v>0.22499999999999998</v>
      </c>
      <c r="Q20" s="7">
        <f t="shared" si="3"/>
        <v>0.77</v>
      </c>
      <c r="R20" s="7">
        <f t="shared" si="4"/>
        <v>5.0000000000000001E-3</v>
      </c>
    </row>
    <row r="21" spans="1:18" x14ac:dyDescent="0.25">
      <c r="A21" s="5">
        <v>100</v>
      </c>
      <c r="B21" s="5" t="s">
        <v>2</v>
      </c>
      <c r="C21" s="5">
        <v>0</v>
      </c>
      <c r="D21" s="5">
        <v>0.05</v>
      </c>
      <c r="E21" s="5">
        <v>0.80500000000000005</v>
      </c>
      <c r="F21" s="5">
        <v>0.11</v>
      </c>
      <c r="G21" s="5">
        <v>3.5000000000000003E-2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N21" s="11"/>
      <c r="O21" s="7" t="str">
        <f t="shared" si="1"/>
        <v>PAL</v>
      </c>
      <c r="P21" s="7">
        <f t="shared" si="2"/>
        <v>0.05</v>
      </c>
      <c r="Q21" s="7">
        <f t="shared" si="3"/>
        <v>0.80500000000000005</v>
      </c>
      <c r="R21" s="7">
        <f t="shared" si="4"/>
        <v>0.14500000000000002</v>
      </c>
    </row>
    <row r="22" spans="1:18" x14ac:dyDescent="0.25">
      <c r="A22" s="5">
        <v>100</v>
      </c>
      <c r="B22" s="5" t="s">
        <v>3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N22" s="11"/>
      <c r="O22" s="7" t="str">
        <f t="shared" si="1"/>
        <v>AIC</v>
      </c>
      <c r="P22" s="7">
        <f t="shared" si="2"/>
        <v>0</v>
      </c>
      <c r="Q22" s="7">
        <f t="shared" si="3"/>
        <v>0</v>
      </c>
      <c r="R22" s="7">
        <f t="shared" si="4"/>
        <v>1</v>
      </c>
    </row>
    <row r="23" spans="1:18" x14ac:dyDescent="0.25">
      <c r="A23" s="10">
        <v>200</v>
      </c>
      <c r="B23" s="10" t="s">
        <v>0</v>
      </c>
      <c r="C23" s="10">
        <v>0</v>
      </c>
      <c r="D23" s="10">
        <v>0</v>
      </c>
      <c r="E23" s="10">
        <v>0.81</v>
      </c>
      <c r="F23" s="10">
        <v>0.18</v>
      </c>
      <c r="G23" s="10">
        <v>5.0000000000000001E-3</v>
      </c>
      <c r="H23" s="10">
        <v>0</v>
      </c>
      <c r="I23" s="10">
        <v>5.0000000000000001E-3</v>
      </c>
      <c r="J23" s="10">
        <v>0</v>
      </c>
      <c r="K23" s="10">
        <v>0</v>
      </c>
      <c r="L23" s="10">
        <v>0</v>
      </c>
      <c r="N23" s="11">
        <f t="shared" si="0"/>
        <v>200</v>
      </c>
      <c r="O23" s="7" t="str">
        <f t="shared" si="1"/>
        <v>BIC</v>
      </c>
      <c r="P23" s="7">
        <f t="shared" si="2"/>
        <v>0</v>
      </c>
      <c r="Q23" s="7">
        <f t="shared" si="3"/>
        <v>0.81</v>
      </c>
      <c r="R23" s="7">
        <f t="shared" si="4"/>
        <v>0.19</v>
      </c>
    </row>
    <row r="24" spans="1:18" x14ac:dyDescent="0.25">
      <c r="A24" s="10">
        <v>200</v>
      </c>
      <c r="B24" s="10" t="s">
        <v>1</v>
      </c>
      <c r="C24" s="10">
        <v>0</v>
      </c>
      <c r="D24" s="10">
        <v>1.4999999999999999E-2</v>
      </c>
      <c r="E24" s="10">
        <v>0.98499999999999999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N24" s="11"/>
      <c r="O24" s="7" t="str">
        <f t="shared" si="1"/>
        <v>BICc</v>
      </c>
      <c r="P24" s="7">
        <f t="shared" si="2"/>
        <v>1.4999999999999999E-2</v>
      </c>
      <c r="Q24" s="7">
        <f t="shared" si="3"/>
        <v>0.98499999999999999</v>
      </c>
      <c r="R24" s="7">
        <f t="shared" si="4"/>
        <v>0</v>
      </c>
    </row>
    <row r="25" spans="1:18" x14ac:dyDescent="0.25">
      <c r="A25" s="10">
        <v>200</v>
      </c>
      <c r="B25" s="10" t="s">
        <v>2</v>
      </c>
      <c r="C25" s="10">
        <v>0</v>
      </c>
      <c r="D25" s="10">
        <v>0</v>
      </c>
      <c r="E25" s="10">
        <v>0.93</v>
      </c>
      <c r="F25" s="10">
        <v>0.06</v>
      </c>
      <c r="G25" s="10">
        <v>0.01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N25" s="11"/>
      <c r="O25" s="7" t="str">
        <f t="shared" si="1"/>
        <v>PAL</v>
      </c>
      <c r="P25" s="7">
        <f t="shared" si="2"/>
        <v>0</v>
      </c>
      <c r="Q25" s="7">
        <f t="shared" si="3"/>
        <v>0.93</v>
      </c>
      <c r="R25" s="7">
        <f t="shared" si="4"/>
        <v>6.9999999999999993E-2</v>
      </c>
    </row>
    <row r="26" spans="1:18" x14ac:dyDescent="0.25">
      <c r="A26" s="10">
        <v>200</v>
      </c>
      <c r="B26" s="10" t="s">
        <v>3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1</v>
      </c>
      <c r="N26" s="11"/>
      <c r="O26" s="7" t="str">
        <f t="shared" si="1"/>
        <v>AIC</v>
      </c>
      <c r="P26" s="7">
        <f t="shared" si="2"/>
        <v>0</v>
      </c>
      <c r="Q26" s="7">
        <f t="shared" si="3"/>
        <v>0</v>
      </c>
      <c r="R26" s="7">
        <f t="shared" si="4"/>
        <v>1</v>
      </c>
    </row>
    <row r="27" spans="1:18" x14ac:dyDescent="0.25">
      <c r="A27" s="10">
        <v>400</v>
      </c>
      <c r="B27" s="10" t="s">
        <v>0</v>
      </c>
      <c r="C27" s="10">
        <v>0</v>
      </c>
      <c r="D27" s="10">
        <v>0</v>
      </c>
      <c r="E27" s="10">
        <v>0.88500000000000001</v>
      </c>
      <c r="F27" s="10">
        <v>0.1</v>
      </c>
      <c r="G27" s="10">
        <v>1.4999999999999999E-2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N27" s="11">
        <f t="shared" si="0"/>
        <v>400</v>
      </c>
      <c r="O27" s="7" t="str">
        <f t="shared" si="1"/>
        <v>BIC</v>
      </c>
      <c r="P27" s="7">
        <f t="shared" si="2"/>
        <v>0</v>
      </c>
      <c r="Q27" s="7">
        <f t="shared" si="3"/>
        <v>0.88500000000000001</v>
      </c>
      <c r="R27" s="7">
        <f t="shared" si="4"/>
        <v>0.115</v>
      </c>
    </row>
    <row r="28" spans="1:18" x14ac:dyDescent="0.25">
      <c r="A28" s="10">
        <v>400</v>
      </c>
      <c r="B28" s="10" t="s">
        <v>1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N28" s="11"/>
      <c r="O28" s="7" t="str">
        <f t="shared" si="1"/>
        <v>BICc</v>
      </c>
      <c r="P28" s="7">
        <f t="shared" si="2"/>
        <v>0</v>
      </c>
      <c r="Q28" s="7">
        <f t="shared" si="3"/>
        <v>1</v>
      </c>
      <c r="R28" s="7">
        <f t="shared" si="4"/>
        <v>0</v>
      </c>
    </row>
    <row r="29" spans="1:18" x14ac:dyDescent="0.25">
      <c r="A29" s="10">
        <v>400</v>
      </c>
      <c r="B29" s="10" t="s">
        <v>2</v>
      </c>
      <c r="C29" s="10">
        <v>0</v>
      </c>
      <c r="D29" s="10">
        <v>0</v>
      </c>
      <c r="E29" s="10">
        <v>0.99</v>
      </c>
      <c r="F29" s="10">
        <v>0.01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N29" s="11"/>
      <c r="O29" s="7" t="str">
        <f t="shared" si="1"/>
        <v>PAL</v>
      </c>
      <c r="P29" s="7">
        <f t="shared" si="2"/>
        <v>0</v>
      </c>
      <c r="Q29" s="7">
        <f t="shared" si="3"/>
        <v>0.99</v>
      </c>
      <c r="R29" s="7">
        <f t="shared" si="4"/>
        <v>0.01</v>
      </c>
    </row>
    <row r="30" spans="1:18" x14ac:dyDescent="0.25">
      <c r="A30" s="10">
        <v>400</v>
      </c>
      <c r="B30" s="10" t="s">
        <v>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1</v>
      </c>
      <c r="N30" s="11"/>
      <c r="O30" s="7" t="str">
        <f t="shared" si="1"/>
        <v>AIC</v>
      </c>
      <c r="P30" s="7">
        <f t="shared" si="2"/>
        <v>0</v>
      </c>
      <c r="Q30" s="7">
        <f t="shared" si="3"/>
        <v>0</v>
      </c>
      <c r="R30" s="7">
        <f t="shared" si="4"/>
        <v>1</v>
      </c>
    </row>
    <row r="32" spans="1:18" x14ac:dyDescent="0.25">
      <c r="E32" t="s">
        <v>0</v>
      </c>
      <c r="F32" t="s">
        <v>1</v>
      </c>
      <c r="G32" t="s">
        <v>2</v>
      </c>
      <c r="H32" t="s">
        <v>3</v>
      </c>
    </row>
    <row r="33" spans="4:8" x14ac:dyDescent="0.25">
      <c r="D33">
        <f>N3</f>
        <v>5</v>
      </c>
      <c r="E33">
        <f t="array" ref="E33:H33">TRANSPOSE(Q3:Q6)</f>
        <v>0</v>
      </c>
      <c r="F33">
        <v>0</v>
      </c>
      <c r="G33">
        <v>0.19</v>
      </c>
      <c r="H33">
        <v>0</v>
      </c>
    </row>
    <row r="34" spans="4:8" x14ac:dyDescent="0.25">
      <c r="D34" s="10">
        <f>N7</f>
        <v>15</v>
      </c>
      <c r="E34">
        <f t="array" ref="E34:H34">TRANSPOSE(Q7:Q10)</f>
        <v>0</v>
      </c>
      <c r="F34">
        <v>0.03</v>
      </c>
      <c r="G34">
        <v>0.11</v>
      </c>
      <c r="H34">
        <v>0</v>
      </c>
    </row>
    <row r="35" spans="4:8" x14ac:dyDescent="0.25">
      <c r="D35" s="10">
        <f>N11</f>
        <v>25</v>
      </c>
      <c r="E35">
        <f t="array" ref="E35:H35">TRANSPOSE(Q11:Q14)</f>
        <v>9.5000000000000001E-2</v>
      </c>
      <c r="F35">
        <v>7.0000000000000007E-2</v>
      </c>
      <c r="G35">
        <v>0.18</v>
      </c>
      <c r="H35">
        <v>0</v>
      </c>
    </row>
    <row r="36" spans="4:8" x14ac:dyDescent="0.25">
      <c r="D36" s="10">
        <f>N15</f>
        <v>50</v>
      </c>
      <c r="E36">
        <f t="array" ref="E36:H36">TRANSPOSE(Q15:Q18)</f>
        <v>0.315</v>
      </c>
      <c r="F36">
        <v>0.17</v>
      </c>
      <c r="G36">
        <v>0.45</v>
      </c>
      <c r="H36">
        <v>0</v>
      </c>
    </row>
    <row r="37" spans="4:8" x14ac:dyDescent="0.25">
      <c r="D37" s="10">
        <f>N19</f>
        <v>100</v>
      </c>
      <c r="E37">
        <f t="array" ref="E37:H37">TRANSPOSE(Q19:Q22)</f>
        <v>0.625</v>
      </c>
      <c r="F37">
        <v>0.77</v>
      </c>
      <c r="G37">
        <v>0.80500000000000005</v>
      </c>
      <c r="H37">
        <v>0</v>
      </c>
    </row>
    <row r="38" spans="4:8" x14ac:dyDescent="0.25">
      <c r="D38">
        <f>N23</f>
        <v>200</v>
      </c>
      <c r="E38">
        <f t="array" ref="E38:H38">TRANSPOSE(Q23:Q26)</f>
        <v>0.81</v>
      </c>
      <c r="F38">
        <v>0.98499999999999999</v>
      </c>
      <c r="G38">
        <v>0.93</v>
      </c>
      <c r="H38">
        <v>0</v>
      </c>
    </row>
    <row r="39" spans="4:8" x14ac:dyDescent="0.25">
      <c r="D39">
        <f>N27</f>
        <v>400</v>
      </c>
      <c r="E39">
        <f t="array" ref="E39:H39">TRANSPOSE(Q27:Q30)</f>
        <v>0.88500000000000001</v>
      </c>
      <c r="F39">
        <v>1</v>
      </c>
      <c r="G39">
        <v>0.99</v>
      </c>
      <c r="H39">
        <v>0</v>
      </c>
    </row>
  </sheetData>
  <mergeCells count="8">
    <mergeCell ref="N23:N26"/>
    <mergeCell ref="N27:N30"/>
    <mergeCell ref="C1:L1"/>
    <mergeCell ref="N3:N6"/>
    <mergeCell ref="N7:N10"/>
    <mergeCell ref="N11:N14"/>
    <mergeCell ref="N15:N18"/>
    <mergeCell ref="N19:N22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O14" sqref="O14"/>
    </sheetView>
  </sheetViews>
  <sheetFormatPr defaultRowHeight="15" x14ac:dyDescent="0.25"/>
  <sheetData>
    <row r="1" spans="1:9" x14ac:dyDescent="0.25">
      <c r="C1" s="11" t="s">
        <v>5</v>
      </c>
      <c r="D1" s="11"/>
      <c r="E1" s="11"/>
      <c r="F1" s="11"/>
      <c r="G1" s="2"/>
      <c r="H1" s="2"/>
      <c r="I1" s="2"/>
    </row>
    <row r="2" spans="1:9" x14ac:dyDescent="0.25">
      <c r="A2" t="s">
        <v>17</v>
      </c>
      <c r="B2" t="s">
        <v>18</v>
      </c>
      <c r="C2" t="s">
        <v>0</v>
      </c>
      <c r="D2" t="s">
        <v>1</v>
      </c>
      <c r="E2" t="s">
        <v>2</v>
      </c>
      <c r="F2" t="s">
        <v>3</v>
      </c>
    </row>
    <row r="3" spans="1:9" x14ac:dyDescent="0.25">
      <c r="A3">
        <v>1</v>
      </c>
      <c r="B3" s="12">
        <f>1/A3</f>
        <v>1</v>
      </c>
      <c r="C3">
        <f t="array" ref="C3:F3">TRANSPOSE(sigmasq_1!Q15:Q18)</f>
        <v>0.52500000000000002</v>
      </c>
      <c r="D3">
        <v>0.98499999999999999</v>
      </c>
      <c r="E3">
        <v>1</v>
      </c>
      <c r="F3">
        <v>0</v>
      </c>
    </row>
    <row r="4" spans="1:9" x14ac:dyDescent="0.25">
      <c r="A4">
        <v>3</v>
      </c>
      <c r="B4" s="12">
        <f t="shared" ref="B4:B9" si="0">1/A4</f>
        <v>0.33333333333333331</v>
      </c>
      <c r="C4">
        <f t="array" ref="C4:F4">TRANSPOSE(sigmasq_3!Q15:Q18)</f>
        <v>0.53500000000000003</v>
      </c>
      <c r="D4">
        <v>0.99</v>
      </c>
      <c r="E4">
        <v>0.99</v>
      </c>
      <c r="F4">
        <v>0</v>
      </c>
    </row>
    <row r="5" spans="1:9" x14ac:dyDescent="0.25">
      <c r="A5">
        <v>6</v>
      </c>
      <c r="B5" s="12">
        <f t="shared" si="0"/>
        <v>0.16666666666666666</v>
      </c>
      <c r="C5">
        <f t="array" ref="C5:F5">TRANSPOSE(sigmasq_6!$Q$15:$Q$18)</f>
        <v>0.51</v>
      </c>
      <c r="D5">
        <v>0.98499999999999999</v>
      </c>
      <c r="E5">
        <v>0.97499999999999998</v>
      </c>
      <c r="F5">
        <v>0</v>
      </c>
    </row>
    <row r="6" spans="1:9" x14ac:dyDescent="0.25">
      <c r="A6">
        <v>9</v>
      </c>
      <c r="B6" s="12">
        <f t="shared" si="0"/>
        <v>0.1111111111111111</v>
      </c>
      <c r="C6">
        <f t="array" ref="C6:F6">TRANSPOSE(sigmasq_9!$Q$15:$Q$18)</f>
        <v>0.51</v>
      </c>
      <c r="D6">
        <v>0.97</v>
      </c>
      <c r="E6">
        <v>0.94</v>
      </c>
      <c r="F6">
        <v>0</v>
      </c>
    </row>
    <row r="7" spans="1:9" x14ac:dyDescent="0.25">
      <c r="A7">
        <v>15</v>
      </c>
      <c r="B7" s="12">
        <f t="shared" si="0"/>
        <v>6.6666666666666666E-2</v>
      </c>
      <c r="C7">
        <f t="array" ref="C7:F7">TRANSPOSE(sigmasq_15!$P$15:$P$18)</f>
        <v>0.01</v>
      </c>
      <c r="D7">
        <v>0.19500000000000001</v>
      </c>
      <c r="E7">
        <v>0.05</v>
      </c>
      <c r="F7">
        <v>0</v>
      </c>
    </row>
    <row r="8" spans="1:9" x14ac:dyDescent="0.25">
      <c r="A8">
        <v>20</v>
      </c>
      <c r="B8" s="12">
        <f t="shared" si="0"/>
        <v>0.05</v>
      </c>
      <c r="C8">
        <f t="array" ref="C8:F8">TRANSPOSE(sigmasq_20!$Q$15:$Q$18)</f>
        <v>0.48499999999999999</v>
      </c>
      <c r="D8">
        <v>0.52500000000000002</v>
      </c>
      <c r="E8">
        <v>0.66</v>
      </c>
      <c r="F8">
        <v>0</v>
      </c>
    </row>
    <row r="9" spans="1:9" x14ac:dyDescent="0.25">
      <c r="A9">
        <v>30</v>
      </c>
      <c r="B9" s="12">
        <f t="shared" si="0"/>
        <v>3.3333333333333333E-2</v>
      </c>
      <c r="C9">
        <f t="array" ref="C9:F9">TRANSPOSE(sigmasq_30!$Q$15:$Q$18)</f>
        <v>0.315</v>
      </c>
      <c r="D9">
        <v>0.17</v>
      </c>
      <c r="E9">
        <v>0.45</v>
      </c>
      <c r="F9">
        <v>0</v>
      </c>
    </row>
  </sheetData>
  <mergeCells count="1">
    <mergeCell ref="C1:F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9" sqref="D19"/>
    </sheetView>
  </sheetViews>
  <sheetFormatPr defaultRowHeight="15" x14ac:dyDescent="0.25"/>
  <sheetData>
    <row r="1" spans="1:6" x14ac:dyDescent="0.25">
      <c r="A1" s="10"/>
      <c r="B1" s="10"/>
      <c r="C1" s="11" t="s">
        <v>5</v>
      </c>
      <c r="D1" s="11"/>
      <c r="E1" s="11"/>
      <c r="F1" s="11"/>
    </row>
    <row r="2" spans="1:6" x14ac:dyDescent="0.25">
      <c r="A2" s="10" t="s">
        <v>17</v>
      </c>
      <c r="B2" s="10" t="s">
        <v>18</v>
      </c>
      <c r="C2" s="10" t="s">
        <v>0</v>
      </c>
      <c r="D2" s="10" t="s">
        <v>1</v>
      </c>
      <c r="E2" s="10" t="s">
        <v>2</v>
      </c>
      <c r="F2" s="10" t="s">
        <v>3</v>
      </c>
    </row>
    <row r="3" spans="1:6" x14ac:dyDescent="0.25">
      <c r="A3" s="10">
        <v>1</v>
      </c>
      <c r="B3" s="12">
        <f>1/A3</f>
        <v>1</v>
      </c>
      <c r="C3">
        <f t="array" ref="C3:F3">TRANSPOSE(sigmasq_1!Q19:Q22)</f>
        <v>0.66</v>
      </c>
      <c r="D3">
        <v>1</v>
      </c>
      <c r="E3">
        <v>1</v>
      </c>
      <c r="F3">
        <v>0</v>
      </c>
    </row>
    <row r="4" spans="1:6" x14ac:dyDescent="0.25">
      <c r="A4" s="10">
        <v>3</v>
      </c>
      <c r="B4" s="12">
        <f t="shared" ref="B4:B9" si="0">1/A4</f>
        <v>0.33333333333333331</v>
      </c>
      <c r="C4">
        <f t="array" ref="C4:F4">TRANSPOSE(sigmasq_3!Q19:Q22)</f>
        <v>0.69</v>
      </c>
      <c r="D4">
        <v>0.995</v>
      </c>
      <c r="E4">
        <v>0.995</v>
      </c>
      <c r="F4">
        <v>0</v>
      </c>
    </row>
    <row r="5" spans="1:6" x14ac:dyDescent="0.25">
      <c r="A5" s="10">
        <v>6</v>
      </c>
      <c r="B5" s="12">
        <f t="shared" si="0"/>
        <v>0.16666666666666666</v>
      </c>
      <c r="C5">
        <f t="array" ref="C5:F5">TRANSPOSE(sigmasq_6!$Q$19:$Q$22)</f>
        <v>0.73</v>
      </c>
      <c r="D5">
        <v>1</v>
      </c>
      <c r="E5">
        <v>1</v>
      </c>
      <c r="F5">
        <v>0</v>
      </c>
    </row>
    <row r="6" spans="1:6" x14ac:dyDescent="0.25">
      <c r="A6" s="10">
        <v>9</v>
      </c>
      <c r="B6" s="12">
        <f t="shared" si="0"/>
        <v>0.1111111111111111</v>
      </c>
      <c r="C6">
        <f t="array" ref="C6:F6">TRANSPOSE(sigmasq_9!$Q$19:$Q$22)</f>
        <v>0.745</v>
      </c>
      <c r="D6">
        <v>1</v>
      </c>
      <c r="E6">
        <v>0.99</v>
      </c>
      <c r="F6">
        <v>0</v>
      </c>
    </row>
    <row r="7" spans="1:6" x14ac:dyDescent="0.25">
      <c r="A7" s="10">
        <v>15</v>
      </c>
      <c r="B7" s="12">
        <f t="shared" si="0"/>
        <v>6.6666666666666666E-2</v>
      </c>
      <c r="C7">
        <f t="array" ref="C7:F7">TRANSPOSE(sigmasq_15!$Q$19:$Q$22)</f>
        <v>0.69499999999999995</v>
      </c>
      <c r="D7">
        <v>0.995</v>
      </c>
      <c r="E7">
        <v>0.95499999999999996</v>
      </c>
      <c r="F7">
        <v>0</v>
      </c>
    </row>
    <row r="8" spans="1:6" x14ac:dyDescent="0.25">
      <c r="A8" s="10">
        <v>20</v>
      </c>
      <c r="B8" s="12">
        <f t="shared" si="0"/>
        <v>0.05</v>
      </c>
      <c r="C8">
        <f t="array" ref="C8:F8">TRANSPOSE(sigmasq_20!$Q$19:$Q$22)</f>
        <v>0.73</v>
      </c>
      <c r="D8">
        <v>0.95499999999999996</v>
      </c>
      <c r="E8">
        <v>0.92500000000000004</v>
      </c>
      <c r="F8">
        <v>0</v>
      </c>
    </row>
    <row r="9" spans="1:6" x14ac:dyDescent="0.25">
      <c r="A9" s="10">
        <v>30</v>
      </c>
      <c r="B9" s="12">
        <f t="shared" si="0"/>
        <v>3.3333333333333333E-2</v>
      </c>
      <c r="C9">
        <f t="array" ref="C9:F9">TRANSPOSE(sigmasq_30!$Q$19:$Q$22)</f>
        <v>0.625</v>
      </c>
      <c r="D9">
        <v>0.77</v>
      </c>
      <c r="E9">
        <v>0.80500000000000005</v>
      </c>
      <c r="F9">
        <v>0</v>
      </c>
    </row>
  </sheetData>
  <mergeCells count="1">
    <mergeCell ref="C1:F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O15" sqref="O15"/>
    </sheetView>
  </sheetViews>
  <sheetFormatPr defaultRowHeight="15" x14ac:dyDescent="0.25"/>
  <sheetData>
    <row r="1" spans="1:6" x14ac:dyDescent="0.25">
      <c r="A1" s="10"/>
      <c r="B1" s="10"/>
      <c r="C1" s="11" t="s">
        <v>5</v>
      </c>
      <c r="D1" s="11"/>
      <c r="E1" s="11"/>
      <c r="F1" s="11"/>
    </row>
    <row r="2" spans="1:6" x14ac:dyDescent="0.25">
      <c r="A2" s="10" t="s">
        <v>17</v>
      </c>
      <c r="B2" s="10" t="s">
        <v>18</v>
      </c>
      <c r="C2" s="10" t="s">
        <v>0</v>
      </c>
      <c r="D2" s="10" t="s">
        <v>1</v>
      </c>
      <c r="E2" s="10" t="s">
        <v>2</v>
      </c>
      <c r="F2" s="10" t="s">
        <v>3</v>
      </c>
    </row>
    <row r="3" spans="1:6" x14ac:dyDescent="0.25">
      <c r="A3" s="10">
        <v>1</v>
      </c>
      <c r="B3" s="12">
        <f>1/A3</f>
        <v>1</v>
      </c>
      <c r="C3">
        <f t="array" ref="C3:F3">TRANSPOSE(sigmasq_1!Q11:Q14)</f>
        <v>0.16500000000000001</v>
      </c>
      <c r="D3">
        <v>0.95499999999999996</v>
      </c>
      <c r="E3">
        <v>1</v>
      </c>
      <c r="F3">
        <v>0</v>
      </c>
    </row>
    <row r="4" spans="1:6" x14ac:dyDescent="0.25">
      <c r="A4" s="10">
        <v>3</v>
      </c>
      <c r="B4" s="12">
        <f t="shared" ref="B4:B9" si="0">1/A4</f>
        <v>0.33333333333333331</v>
      </c>
      <c r="C4">
        <f t="array" ref="C4:F4">TRANSPOSE(sigmasq_3!Q11:Q14)</f>
        <v>0.105</v>
      </c>
      <c r="D4">
        <v>0.90500000000000003</v>
      </c>
      <c r="E4">
        <v>0.94499999999999995</v>
      </c>
      <c r="F4">
        <v>0</v>
      </c>
    </row>
    <row r="5" spans="1:6" x14ac:dyDescent="0.25">
      <c r="A5" s="10">
        <v>6</v>
      </c>
      <c r="B5" s="12">
        <f t="shared" si="0"/>
        <v>0.16666666666666666</v>
      </c>
      <c r="C5">
        <f t="array" ref="C5:F5">TRANSPOSE(sigmasq_6!$Q$11:$Q$14)</f>
        <v>0.125</v>
      </c>
      <c r="D5">
        <v>0.86499999999999999</v>
      </c>
      <c r="E5">
        <v>0.875</v>
      </c>
      <c r="F5">
        <v>0</v>
      </c>
    </row>
    <row r="6" spans="1:6" x14ac:dyDescent="0.25">
      <c r="A6" s="10">
        <v>9</v>
      </c>
      <c r="B6" s="12">
        <f t="shared" si="0"/>
        <v>0.1111111111111111</v>
      </c>
      <c r="C6">
        <f t="array" ref="C6:F6">TRANSPOSE(sigmasq_9!$Q$11:$Q$14)</f>
        <v>0.125</v>
      </c>
      <c r="D6">
        <v>0.72499999999999998</v>
      </c>
      <c r="E6">
        <v>0.76</v>
      </c>
      <c r="F6">
        <v>0</v>
      </c>
    </row>
    <row r="7" spans="1:6" x14ac:dyDescent="0.25">
      <c r="A7" s="10">
        <v>15</v>
      </c>
      <c r="B7" s="12">
        <f t="shared" si="0"/>
        <v>6.6666666666666666E-2</v>
      </c>
      <c r="C7">
        <f t="array" ref="C7:F7">TRANSPOSE(sigmasq_15!$P$11:$P$14)</f>
        <v>0.03</v>
      </c>
      <c r="D7">
        <v>0.65500000000000003</v>
      </c>
      <c r="E7">
        <v>0.36</v>
      </c>
      <c r="F7">
        <v>0</v>
      </c>
    </row>
    <row r="8" spans="1:6" x14ac:dyDescent="0.25">
      <c r="A8" s="10">
        <v>20</v>
      </c>
      <c r="B8" s="12">
        <f t="shared" si="0"/>
        <v>0.05</v>
      </c>
      <c r="C8">
        <f t="array" ref="C8:F8">TRANSPOSE(sigmasq_20!$Q$11:$Q$14)</f>
        <v>0.13</v>
      </c>
      <c r="D8">
        <v>0.29499999999999998</v>
      </c>
      <c r="E8">
        <v>0.4</v>
      </c>
      <c r="F8">
        <v>0</v>
      </c>
    </row>
    <row r="9" spans="1:6" x14ac:dyDescent="0.25">
      <c r="A9" s="10">
        <v>30</v>
      </c>
      <c r="B9" s="12">
        <f t="shared" si="0"/>
        <v>3.3333333333333333E-2</v>
      </c>
      <c r="C9">
        <f t="array" ref="C9:F9">TRANSPOSE(sigmasq_30!$Q$11:$Q$14)</f>
        <v>9.5000000000000001E-2</v>
      </c>
      <c r="D9">
        <v>7.0000000000000007E-2</v>
      </c>
      <c r="E9">
        <v>0.18</v>
      </c>
      <c r="F9">
        <v>0</v>
      </c>
    </row>
  </sheetData>
  <mergeCells count="1">
    <mergeCell ref="C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sigmasq_1</vt:lpstr>
      <vt:lpstr>sigmasq_3</vt:lpstr>
      <vt:lpstr>sigmasq_6</vt:lpstr>
      <vt:lpstr>sigmasq_9</vt:lpstr>
      <vt:lpstr>sigmasq_15</vt:lpstr>
      <vt:lpstr>sigmasq_20</vt:lpstr>
      <vt:lpstr>sigmasq_30</vt:lpstr>
      <vt:lpstr>1_sigmasq_50</vt:lpstr>
      <vt:lpstr>1_sigmasq_100</vt:lpstr>
      <vt:lpstr>1_sigmasq_25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2016-11-01T18:33:26Z</dcterms:created>
  <dcterms:modified xsi:type="dcterms:W3CDTF">2016-11-03T16:44:36Z</dcterms:modified>
</cp:coreProperties>
</file>