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F3" i="1"/>
  <c r="F4" i="1"/>
  <c r="F5" i="1"/>
  <c r="F6" i="1"/>
  <c r="F2" i="1"/>
  <c r="N3" i="1"/>
  <c r="N4" i="1"/>
  <c r="N5" i="1"/>
  <c r="N6" i="1"/>
  <c r="N2" i="1"/>
  <c r="J2" i="1"/>
  <c r="O4" i="1"/>
  <c r="O3" i="1"/>
  <c r="O5" i="1"/>
  <c r="O6" i="1"/>
  <c r="O2" i="1"/>
  <c r="M3" i="1" l="1"/>
  <c r="M4" i="1"/>
  <c r="M5" i="1"/>
  <c r="M6" i="1"/>
  <c r="M2" i="1"/>
  <c r="I3" i="1"/>
  <c r="I4" i="1"/>
  <c r="I5" i="1"/>
  <c r="I6" i="1"/>
  <c r="I2" i="1"/>
  <c r="L3" i="1"/>
  <c r="L4" i="1"/>
  <c r="L5" i="1"/>
  <c r="L6" i="1"/>
  <c r="L2" i="1"/>
  <c r="J3" i="1"/>
  <c r="J4" i="1"/>
  <c r="J5" i="1"/>
  <c r="J6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<sst xmlns="http://schemas.openxmlformats.org/spreadsheetml/2006/main" count="26" uniqueCount="26">
  <si>
    <t>Basic Salary</t>
  </si>
  <si>
    <t>Desination</t>
  </si>
  <si>
    <t>Emply name</t>
  </si>
  <si>
    <t>Emply I.D</t>
  </si>
  <si>
    <t>Attendance</t>
  </si>
  <si>
    <t>D.A</t>
  </si>
  <si>
    <t>H.RA</t>
  </si>
  <si>
    <t>C.A</t>
  </si>
  <si>
    <t>T.A</t>
  </si>
  <si>
    <t>Overtime</t>
  </si>
  <si>
    <t>Overtime Salary</t>
  </si>
  <si>
    <t>Gross Salary</t>
  </si>
  <si>
    <t>P.F</t>
  </si>
  <si>
    <t>E.SI</t>
  </si>
  <si>
    <t>Net Salary</t>
  </si>
  <si>
    <t>Rakesh</t>
  </si>
  <si>
    <t>Sohan</t>
  </si>
  <si>
    <t>Mohan</t>
  </si>
  <si>
    <t>Salman</t>
  </si>
  <si>
    <t>Anurag</t>
  </si>
  <si>
    <t>Manager</t>
  </si>
  <si>
    <t>Clerk</t>
  </si>
  <si>
    <t>Leader</t>
  </si>
  <si>
    <t>Helper</t>
  </si>
  <si>
    <t>Superviser</t>
  </si>
  <si>
    <t>Attendance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</si>
</sst>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zoomScale="110" zoomScaleNormal="110" workbookViewId="0">
      <selection activeCell="S3" sqref="S3"/>
    </sheetView>
  </sheetViews>
  <sheetFormatPr defaultRowHeight="15" x14ac:dyDescent="0.25"/>
  <cols>
    <col min="1" max="1" width="9.28515625" bestFit="1" customWidth="1"/>
    <col min="2" max="2" width="11.85546875" bestFit="1" customWidth="1"/>
    <col min="3" max="3" width="10.5703125" bestFit="1" customWidth="1"/>
    <col min="4" max="4" width="11.140625" bestFit="1" customWidth="1"/>
    <col min="5" max="5" width="11.28515625" bestFit="1" customWidth="1"/>
    <col min="6" max="6" width="17.28515625" bestFit="1" customWidth="1"/>
    <col min="7" max="7" width="4.140625" bestFit="1" customWidth="1"/>
    <col min="8" max="8" width="5.28515625" bestFit="1" customWidth="1"/>
    <col min="9" max="9" width="4" bestFit="1" customWidth="1"/>
    <col min="10" max="10" width="5.140625" bestFit="1" customWidth="1"/>
    <col min="11" max="11" width="9.42578125" bestFit="1" customWidth="1"/>
    <col min="12" max="12" width="15.28515625" bestFit="1" customWidth="1"/>
    <col min="13" max="13" width="12.28515625" bestFit="1" customWidth="1"/>
    <col min="14" max="14" width="5.140625" bestFit="1" customWidth="1"/>
    <col min="15" max="15" width="4.140625" bestFit="1" customWidth="1"/>
    <col min="16" max="16" width="12.28515625" bestFit="1" customWidth="1"/>
  </cols>
  <sheetData>
    <row r="1" spans="1:16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1001</v>
      </c>
      <c r="B2" t="s">
        <v>15</v>
      </c>
      <c r="C2" t="s">
        <v>20</v>
      </c>
      <c r="D2">
        <v>40000</v>
      </c>
      <c r="E2">
        <v>24</v>
      </c>
      <c r="F2">
        <f>D2/30*24</f>
        <v>32000</v>
      </c>
      <c r="G2">
        <f>D2*2%</f>
        <v>800</v>
      </c>
      <c r="H2">
        <f>D2*5%</f>
        <v>2000</v>
      </c>
      <c r="I2">
        <f>D2*2%</f>
        <v>800</v>
      </c>
      <c r="J2">
        <f>D2*3%</f>
        <v>1200</v>
      </c>
      <c r="K2">
        <v>12</v>
      </c>
      <c r="L2">
        <f>D2/30/8*K2</f>
        <v>2000</v>
      </c>
      <c r="M2">
        <f>G2+H2+I2+J2+L2</f>
        <v>6800</v>
      </c>
      <c r="N2">
        <f>IF(D2&gt;=15000,D2*10%,0)</f>
        <v>4000</v>
      </c>
      <c r="O2">
        <f>IF(D2&lt;=15000,D2*10%,0)</f>
        <v>0</v>
      </c>
      <c r="P2">
        <f>F2+G2+H2+I2+J2+L2+M2+N2+O2</f>
        <v>49600</v>
      </c>
    </row>
    <row r="3" spans="1:16" x14ac:dyDescent="0.25">
      <c r="A3">
        <v>1002</v>
      </c>
      <c r="B3" t="s">
        <v>16</v>
      </c>
      <c r="C3" t="s">
        <v>21</v>
      </c>
      <c r="D3">
        <v>30000</v>
      </c>
      <c r="E3">
        <v>27</v>
      </c>
      <c r="F3">
        <f t="shared" ref="F3:F6" si="0">D3/30*24</f>
        <v>24000</v>
      </c>
      <c r="G3">
        <f t="shared" ref="G3:G6" si="1">D3*2%</f>
        <v>600</v>
      </c>
      <c r="H3">
        <f t="shared" ref="H3:H6" si="2">D3*5%</f>
        <v>1500</v>
      </c>
      <c r="I3">
        <f t="shared" ref="I3:I6" si="3">D3*2%</f>
        <v>600</v>
      </c>
      <c r="J3">
        <f t="shared" ref="J3:J6" si="4">D3*3%</f>
        <v>900</v>
      </c>
      <c r="K3">
        <v>15</v>
      </c>
      <c r="L3">
        <f t="shared" ref="L3:L6" si="5">D3/30/8*K3</f>
        <v>1875</v>
      </c>
      <c r="M3">
        <f t="shared" ref="M3:M6" si="6">G3+H3+I3+J3+L3</f>
        <v>5475</v>
      </c>
      <c r="N3">
        <f t="shared" ref="N3:N6" si="7">IF(D3&gt;=15000,D3*10%,0)</f>
        <v>3000</v>
      </c>
      <c r="O3">
        <f>IF(D3&lt;=15000,D3*10%,0)</f>
        <v>0</v>
      </c>
      <c r="P3">
        <f>F3+G3+H3+I3+J3+L3+M3+N3+O3</f>
        <v>37950</v>
      </c>
    </row>
    <row r="4" spans="1:16" x14ac:dyDescent="0.25">
      <c r="A4">
        <v>1003</v>
      </c>
      <c r="B4" t="s">
        <v>17</v>
      </c>
      <c r="C4" t="s">
        <v>22</v>
      </c>
      <c r="D4">
        <v>25000</v>
      </c>
      <c r="E4">
        <v>21</v>
      </c>
      <c r="F4">
        <f t="shared" si="0"/>
        <v>20000</v>
      </c>
      <c r="G4">
        <f t="shared" si="1"/>
        <v>500</v>
      </c>
      <c r="H4">
        <f t="shared" si="2"/>
        <v>1250</v>
      </c>
      <c r="I4">
        <f t="shared" si="3"/>
        <v>500</v>
      </c>
      <c r="J4">
        <f t="shared" si="4"/>
        <v>750</v>
      </c>
      <c r="K4">
        <v>14</v>
      </c>
      <c r="L4">
        <f t="shared" si="5"/>
        <v>1458.3333333333335</v>
      </c>
      <c r="M4">
        <f t="shared" si="6"/>
        <v>4458.3333333333339</v>
      </c>
      <c r="N4">
        <f t="shared" si="7"/>
        <v>2500</v>
      </c>
      <c r="O4">
        <f>IF(D4&lt;=15000,D4*10%,0)</f>
        <v>0</v>
      </c>
      <c r="P4">
        <f t="shared" ref="P3:P6" si="8">F4+G4+H4+I4+J4+L4+M4+N4+O4</f>
        <v>31416.666666666664</v>
      </c>
    </row>
    <row r="5" spans="1:16" x14ac:dyDescent="0.25">
      <c r="A5">
        <v>1004</v>
      </c>
      <c r="B5" t="s">
        <v>18</v>
      </c>
      <c r="C5" t="s">
        <v>23</v>
      </c>
      <c r="D5">
        <v>20000</v>
      </c>
      <c r="E5">
        <v>29</v>
      </c>
      <c r="F5">
        <f t="shared" si="0"/>
        <v>16000</v>
      </c>
      <c r="G5">
        <f t="shared" si="1"/>
        <v>400</v>
      </c>
      <c r="H5">
        <f t="shared" si="2"/>
        <v>1000</v>
      </c>
      <c r="I5">
        <f t="shared" si="3"/>
        <v>400</v>
      </c>
      <c r="J5">
        <f t="shared" si="4"/>
        <v>600</v>
      </c>
      <c r="K5">
        <v>20</v>
      </c>
      <c r="L5">
        <f t="shared" si="5"/>
        <v>1666.6666666666665</v>
      </c>
      <c r="M5">
        <f t="shared" si="6"/>
        <v>4066.6666666666665</v>
      </c>
      <c r="N5">
        <f t="shared" si="7"/>
        <v>2000</v>
      </c>
      <c r="O5">
        <f>IF(D5&lt;=15000,D5*10%,0)</f>
        <v>0</v>
      </c>
      <c r="P5">
        <f t="shared" si="8"/>
        <v>26133.333333333336</v>
      </c>
    </row>
    <row r="6" spans="1:16" x14ac:dyDescent="0.25">
      <c r="A6">
        <v>1005</v>
      </c>
      <c r="B6" t="s">
        <v>19</v>
      </c>
      <c r="C6" t="s">
        <v>24</v>
      </c>
      <c r="D6">
        <v>35000</v>
      </c>
      <c r="E6">
        <v>28</v>
      </c>
      <c r="F6">
        <f t="shared" si="0"/>
        <v>28000</v>
      </c>
      <c r="G6">
        <f t="shared" si="1"/>
        <v>700</v>
      </c>
      <c r="H6">
        <f t="shared" si="2"/>
        <v>1750</v>
      </c>
      <c r="I6">
        <f t="shared" si="3"/>
        <v>700</v>
      </c>
      <c r="J6">
        <f t="shared" si="4"/>
        <v>1050</v>
      </c>
      <c r="K6">
        <v>10</v>
      </c>
      <c r="L6">
        <f t="shared" si="5"/>
        <v>1458.3333333333335</v>
      </c>
      <c r="M6">
        <f t="shared" si="6"/>
        <v>5658.3333333333339</v>
      </c>
      <c r="N6">
        <f t="shared" si="7"/>
        <v>3500</v>
      </c>
      <c r="O6">
        <f>IF(D6&lt;=15000,D6*10%,0)</f>
        <v>0</v>
      </c>
      <c r="P6">
        <f t="shared" si="8"/>
        <v>42816.666666666672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2024-06-10T08:24:14Z</dcterms:created>
  <dcterms:modified xsi:type="dcterms:W3CDTF">2024-06-11T06:13:55Z</dcterms:modified>
</cp:coreProperties>
</file>