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1_C6CF2EB2ED1EAB9CC6130CA777F35B92302A37F2" xr6:coauthVersionLast="32" xr6:coauthVersionMax="32" xr10:uidLastSave="{00000000-0000-0000-0000-000000000000}"/>
  <bookViews>
    <workbookView xWindow="0" yWindow="0" windowWidth="22260" windowHeight="12645" firstSheet="2" activeTab="5" xr2:uid="{00000000-000D-0000-FFFF-FFFF00000000}"/>
  </bookViews>
  <sheets>
    <sheet name="Sales Report - Total" sheetId="1" r:id="rId1"/>
    <sheet name="Sales report - Expanded" sheetId="4" r:id="rId2"/>
    <sheet name="New Business Value" sheetId="2" r:id="rId3"/>
    <sheet name="Cx Sales History " sheetId="6" r:id="rId4"/>
    <sheet name="Cx Sales History - Expanded" sheetId="5" r:id="rId5"/>
    <sheet name="Payments Outstanding" sheetId="8" r:id="rId6"/>
    <sheet name="Sheet1" sheetId="15" r:id="rId7"/>
    <sheet name="Product Sales HIstory" sheetId="7" r:id="rId8"/>
    <sheet name="Price Approvals" sheetId="9" r:id="rId9"/>
    <sheet name="Order Status" sheetId="10" r:id="rId10"/>
    <sheet name="Non-Invoiced Orders" sheetId="11" r:id="rId11"/>
    <sheet name="Pricing Sheet" sheetId="14" r:id="rId12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4" l="1"/>
  <c r="G25" i="14"/>
  <c r="G24" i="14"/>
  <c r="G23" i="14"/>
  <c r="G22" i="14"/>
  <c r="G21" i="14"/>
  <c r="G20" i="14"/>
  <c r="G19" i="14"/>
  <c r="E7" i="14"/>
  <c r="E8" i="14"/>
  <c r="E9" i="14"/>
  <c r="E10" i="14"/>
  <c r="E11" i="14"/>
  <c r="E12" i="14"/>
  <c r="E13" i="14"/>
  <c r="E6" i="14"/>
  <c r="F14" i="9" l="1"/>
  <c r="F19" i="7"/>
  <c r="F14" i="7"/>
  <c r="K13" i="2" l="1"/>
  <c r="K16" i="2"/>
  <c r="K23" i="2"/>
  <c r="K26" i="2"/>
  <c r="C7" i="2" l="1"/>
  <c r="B7" i="2"/>
  <c r="E10" i="4" l="1"/>
  <c r="C2" i="4" s="1"/>
  <c r="E5" i="4"/>
  <c r="B2" i="4" s="1"/>
  <c r="A2" i="4" s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N16" i="1"/>
  <c r="N15" i="1"/>
  <c r="N14" i="1"/>
  <c r="N18" i="1" l="1"/>
  <c r="C10" i="1"/>
  <c r="D10" i="1"/>
  <c r="E10" i="1"/>
  <c r="F10" i="1"/>
  <c r="G10" i="1"/>
  <c r="H10" i="1"/>
  <c r="I10" i="1"/>
  <c r="J10" i="1"/>
  <c r="K10" i="1"/>
  <c r="L10" i="1"/>
  <c r="M10" i="1"/>
  <c r="B10" i="1"/>
  <c r="N7" i="1" l="1"/>
  <c r="N8" i="1"/>
  <c r="N9" i="1"/>
  <c r="N6" i="1"/>
  <c r="N10" i="1" l="1"/>
  <c r="O10" i="1" l="1"/>
  <c r="O16" i="1"/>
  <c r="O15" i="1"/>
  <c r="O17" i="1"/>
  <c r="O14" i="1"/>
  <c r="O18" i="1"/>
  <c r="O8" i="1"/>
  <c r="O6" i="1"/>
  <c r="O7" i="1"/>
  <c r="O9" i="1"/>
</calcChain>
</file>

<file path=xl/sharedStrings.xml><?xml version="1.0" encoding="utf-8"?>
<sst xmlns="http://schemas.openxmlformats.org/spreadsheetml/2006/main" count="540" uniqueCount="196">
  <si>
    <t>Sales Person</t>
  </si>
  <si>
    <t>Jan</t>
  </si>
  <si>
    <t>May</t>
  </si>
  <si>
    <t>Aug</t>
  </si>
  <si>
    <t>Mar</t>
  </si>
  <si>
    <t>Apr</t>
  </si>
  <si>
    <t>Jun</t>
  </si>
  <si>
    <t>Jul</t>
  </si>
  <si>
    <t>Sep</t>
  </si>
  <si>
    <t>Oct</t>
  </si>
  <si>
    <t>Nov</t>
  </si>
  <si>
    <t>Dec</t>
  </si>
  <si>
    <t>2016 Total</t>
  </si>
  <si>
    <t xml:space="preserve">Total </t>
  </si>
  <si>
    <t>Contacted</t>
  </si>
  <si>
    <t>Meeting</t>
  </si>
  <si>
    <t>Quotation</t>
  </si>
  <si>
    <t>Feb</t>
  </si>
  <si>
    <t xml:space="preserve">% </t>
  </si>
  <si>
    <t>Sales Person 1</t>
  </si>
  <si>
    <t>Sales Person 2</t>
  </si>
  <si>
    <t>Sales Person 3</t>
  </si>
  <si>
    <t>Sales Person 4</t>
  </si>
  <si>
    <t>Client</t>
  </si>
  <si>
    <t>Value</t>
  </si>
  <si>
    <t xml:space="preserve">Value </t>
  </si>
  <si>
    <t>ABC co</t>
  </si>
  <si>
    <t>AAA co</t>
  </si>
  <si>
    <t>XXX co</t>
  </si>
  <si>
    <t>Sales Person 5</t>
  </si>
  <si>
    <t>Sales Person 6</t>
  </si>
  <si>
    <t>Sales Person 7</t>
  </si>
  <si>
    <t>total value</t>
  </si>
  <si>
    <t>Total</t>
  </si>
  <si>
    <t xml:space="preserve"> </t>
  </si>
  <si>
    <t>Date</t>
  </si>
  <si>
    <t>#</t>
  </si>
  <si>
    <t>Status</t>
  </si>
  <si>
    <t>Converted</t>
  </si>
  <si>
    <t>30/1/2017</t>
  </si>
  <si>
    <t>xx co</t>
  </si>
  <si>
    <t>xy co</t>
  </si>
  <si>
    <t>aa co</t>
  </si>
  <si>
    <t>yes/no</t>
  </si>
  <si>
    <t>To be filled</t>
  </si>
  <si>
    <t>Q1</t>
  </si>
  <si>
    <t>N/A</t>
  </si>
  <si>
    <t>Q2</t>
  </si>
  <si>
    <t xml:space="preserve">SP1 </t>
  </si>
  <si>
    <t>SP2</t>
  </si>
  <si>
    <t>SP3</t>
  </si>
  <si>
    <t>SP1</t>
  </si>
  <si>
    <t>SP4</t>
  </si>
  <si>
    <t>SP5</t>
  </si>
  <si>
    <t>Clients</t>
  </si>
  <si>
    <t>CC and co</t>
  </si>
  <si>
    <t>Recent Purchase</t>
  </si>
  <si>
    <t>Recent Order</t>
  </si>
  <si>
    <t>Invoice no 1</t>
  </si>
  <si>
    <t>Invoice no 2</t>
  </si>
  <si>
    <t>LKR</t>
  </si>
  <si>
    <t>Invoice no</t>
  </si>
  <si>
    <t>Items</t>
  </si>
  <si>
    <t>Qty</t>
  </si>
  <si>
    <t>Sales  Person - Previous</t>
  </si>
  <si>
    <t>Total Value for Period</t>
  </si>
  <si>
    <t>Item Code</t>
  </si>
  <si>
    <t>23/10/2011</t>
  </si>
  <si>
    <t>Period</t>
  </si>
  <si>
    <t>1/1/11 to 1/2/11</t>
  </si>
  <si>
    <t>SP1 - ALL</t>
  </si>
  <si>
    <t>XX co</t>
  </si>
  <si>
    <t>cc co</t>
  </si>
  <si>
    <t>qw co</t>
  </si>
  <si>
    <t>Value Range</t>
  </si>
  <si>
    <t>LKR - LKR/Any</t>
  </si>
  <si>
    <t>Cx Add Date</t>
  </si>
  <si>
    <t>1/1/11 to 1/2/11 / Any</t>
  </si>
  <si>
    <t>Clients Converted</t>
  </si>
  <si>
    <t>Product</t>
  </si>
  <si>
    <t>Category/ Any</t>
  </si>
  <si>
    <t>Item/ Any</t>
  </si>
  <si>
    <t xml:space="preserve">CC and co/ any </t>
  </si>
  <si>
    <t>SP1/Any</t>
  </si>
  <si>
    <t>Brand/ Any</t>
  </si>
  <si>
    <t>Category</t>
  </si>
  <si>
    <t>Brand</t>
  </si>
  <si>
    <t>HP</t>
  </si>
  <si>
    <t>Colour laser</t>
  </si>
  <si>
    <t>31/12/2009</t>
  </si>
  <si>
    <t>qq co</t>
  </si>
  <si>
    <t>yy co</t>
  </si>
  <si>
    <t>Remarks</t>
  </si>
  <si>
    <t>Days</t>
  </si>
  <si>
    <t>Invoice No</t>
  </si>
  <si>
    <t>All / Select</t>
  </si>
  <si>
    <t xml:space="preserve">Client </t>
  </si>
  <si>
    <t>Total Value</t>
  </si>
  <si>
    <t>Within 45/ 45-60/ 60-90/ 90 Above/ All</t>
  </si>
  <si>
    <t>Payment Cycle</t>
  </si>
  <si>
    <t>Jan 1 to Jan 31/ All</t>
  </si>
  <si>
    <t>xx</t>
  </si>
  <si>
    <t>PO No</t>
  </si>
  <si>
    <t>TV111</t>
  </si>
  <si>
    <t>ABCC</t>
  </si>
  <si>
    <t>Mono</t>
  </si>
  <si>
    <t>Up to</t>
  </si>
  <si>
    <t>Validity</t>
  </si>
  <si>
    <t>Valid/ Expired</t>
  </si>
  <si>
    <t>all / Select</t>
  </si>
  <si>
    <t>any / no of days (2 weeks/ 1 month,  etc)</t>
  </si>
  <si>
    <t>Any/ Select</t>
  </si>
  <si>
    <t>sp1</t>
  </si>
  <si>
    <t>Quotation No</t>
  </si>
  <si>
    <t>Price</t>
  </si>
  <si>
    <t>Valid</t>
  </si>
  <si>
    <t>12 days</t>
  </si>
  <si>
    <t>30 days</t>
  </si>
  <si>
    <t>11 months</t>
  </si>
  <si>
    <t>MVC300</t>
  </si>
  <si>
    <t>Expired</t>
  </si>
  <si>
    <t>10 days</t>
  </si>
  <si>
    <t>xxxxx co</t>
  </si>
  <si>
    <t>xyx co</t>
  </si>
  <si>
    <t>Customer</t>
  </si>
  <si>
    <t>Item</t>
  </si>
  <si>
    <t>PO Received Date</t>
  </si>
  <si>
    <t>Sales Rep</t>
  </si>
  <si>
    <t>All/ Select</t>
  </si>
  <si>
    <t>Delivery Method</t>
  </si>
  <si>
    <t>Courier</t>
  </si>
  <si>
    <t>Delivery Status</t>
  </si>
  <si>
    <t>Pending</t>
  </si>
  <si>
    <t>xxx</t>
  </si>
  <si>
    <t>aaa</t>
  </si>
  <si>
    <t>XYZ</t>
  </si>
  <si>
    <t>ABC</t>
  </si>
  <si>
    <t>YUI</t>
  </si>
  <si>
    <t>A123</t>
  </si>
  <si>
    <t>1Qwe2</t>
  </si>
  <si>
    <t>25/1/2017</t>
  </si>
  <si>
    <t>25/1/2018</t>
  </si>
  <si>
    <t>Item Status</t>
  </si>
  <si>
    <t>Available</t>
  </si>
  <si>
    <t>1Qwe3</t>
  </si>
  <si>
    <t>25/1/2019</t>
  </si>
  <si>
    <t>Order Status</t>
  </si>
  <si>
    <t>Completed/ Pending/ Partial Delivery</t>
  </si>
  <si>
    <t>Completed</t>
  </si>
  <si>
    <t>Partial Delivery</t>
  </si>
  <si>
    <t xml:space="preserve">Expanded View </t>
  </si>
  <si>
    <t>List View</t>
  </si>
  <si>
    <t>35A</t>
  </si>
  <si>
    <t>12A</t>
  </si>
  <si>
    <t>17A</t>
  </si>
  <si>
    <t>Qty Pending</t>
  </si>
  <si>
    <t>Any/ Pending/ Available</t>
  </si>
  <si>
    <t>Driver</t>
  </si>
  <si>
    <t>Any/ Driver/ Courier</t>
  </si>
  <si>
    <t>Any/ Being Delivered/ Pending</t>
  </si>
  <si>
    <t>Being Delivered</t>
  </si>
  <si>
    <t>DN no</t>
  </si>
  <si>
    <t>Expanded View</t>
  </si>
  <si>
    <t>Any/ select</t>
  </si>
  <si>
    <t>Pending Status</t>
  </si>
  <si>
    <t>Stock</t>
  </si>
  <si>
    <t>Ready</t>
  </si>
  <si>
    <t>20 Days</t>
  </si>
  <si>
    <t>20-40 Days</t>
  </si>
  <si>
    <t>40-60 Days</t>
  </si>
  <si>
    <t>60-75 Days</t>
  </si>
  <si>
    <t>75+</t>
  </si>
  <si>
    <t>Comment</t>
  </si>
  <si>
    <t>S</t>
  </si>
  <si>
    <t>Tax</t>
  </si>
  <si>
    <t>QIH</t>
  </si>
  <si>
    <t>Ordered Qty</t>
  </si>
  <si>
    <t>Ordered Price</t>
  </si>
  <si>
    <t>HQ</t>
  </si>
  <si>
    <t>BQ</t>
  </si>
  <si>
    <t>HP CE285A</t>
  </si>
  <si>
    <t>New Price</t>
  </si>
  <si>
    <t>Margin</t>
  </si>
  <si>
    <t>Any/Select</t>
  </si>
  <si>
    <t>Default View</t>
  </si>
  <si>
    <t>Cost Price
(average cost)</t>
  </si>
  <si>
    <t>tax</t>
  </si>
  <si>
    <t>qq</t>
  </si>
  <si>
    <t>112A</t>
  </si>
  <si>
    <t>pp</t>
  </si>
  <si>
    <t>Customer View</t>
  </si>
  <si>
    <t>Last Price</t>
  </si>
  <si>
    <t xml:space="preserve">Customer </t>
  </si>
  <si>
    <t>sales rep</t>
  </si>
  <si>
    <t>Dated Cheque</t>
  </si>
  <si>
    <t>Any/Ready/pending/etc…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</si>
</sst>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m/d/yyyy;@"/>
    <numFmt numFmtId="166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2" fillId="3" borderId="1" xfId="0" applyNumberFormat="1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16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1" fillId="2" borderId="0" xfId="0" applyFont="1" applyFill="1"/>
    <xf numFmtId="3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indent="2"/>
    </xf>
    <xf numFmtId="165" fontId="4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3" fontId="0" fillId="4" borderId="0" xfId="0" applyNumberFormat="1" applyFill="1"/>
    <xf numFmtId="0" fontId="1" fillId="2" borderId="7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14" fontId="0" fillId="0" borderId="1" xfId="0" applyNumberForma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2" borderId="7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3" borderId="0" xfId="0" applyFill="1" applyBorder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5" borderId="1" xfId="0" applyFont="1" applyFill="1" applyBorder="1"/>
    <xf numFmtId="0" fontId="11" fillId="0" borderId="0" xfId="0" applyFont="1"/>
    <xf numFmtId="0" fontId="9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0" fillId="5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/>
    <xf numFmtId="0" fontId="5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8" fillId="0" borderId="1" xfId="0" applyNumberFormat="1" applyFont="1" applyBorder="1"/>
    <xf numFmtId="3" fontId="5" fillId="0" borderId="1" xfId="0" applyNumberFormat="1" applyFont="1" applyBorder="1"/>
    <xf numFmtId="0" fontId="1" fillId="8" borderId="9" xfId="0" applyFont="1" applyFill="1" applyBorder="1" applyAlignment="1">
      <alignment horizontal="right"/>
    </xf>
    <xf numFmtId="0" fontId="1" fillId="9" borderId="9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6" borderId="0" xfId="0" applyFill="1"/>
    <xf numFmtId="0" fontId="1" fillId="10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9" fontId="1" fillId="11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4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14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5" fillId="0" borderId="1" xfId="0" applyFont="1" applyBorder="1" applyAlignment="1">
      <alignment horizontal="left" indent="1"/>
    </xf>
    <xf numFmtId="0" fontId="8" fillId="0" borderId="1" xfId="0" applyFont="1" applyBorder="1"/>
    <xf numFmtId="0" fontId="5" fillId="0" borderId="1" xfId="0" applyFont="1" applyBorder="1"/>
    <xf numFmtId="16" fontId="0" fillId="0" borderId="1" xfId="0" applyNumberFormat="1" applyBorder="1"/>
    <xf numFmtId="0" fontId="0" fillId="3" borderId="0" xfId="0" applyFill="1" applyBorder="1" applyAlignment="1">
      <alignment horizontal="right"/>
    </xf>
    <xf numFmtId="0" fontId="1" fillId="10" borderId="1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H3" sqref="H3"/>
    </sheetView>
  </sheetViews>
  <sheetFormatPr defaultRowHeight="15" x14ac:dyDescent="0.25"/>
  <cols>
    <col min="1" max="1" width="13.7109375" bestFit="1" customWidth="1"/>
    <col min="2" max="13" width="12.42578125" bestFit="1" customWidth="1"/>
    <col min="14" max="14" width="13.5703125" bestFit="1" customWidth="1"/>
  </cols>
  <sheetData>
    <row r="1" spans="1:15" x14ac:dyDescent="0.25">
      <c r="A1" s="7">
        <v>2015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15" s="10" customFormat="1" x14ac:dyDescent="0.25">
      <c r="A2" s="2">
        <v>100000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</row>
    <row r="3" spans="1:15" s="10" customFormat="1" x14ac:dyDescent="0.25">
      <c r="A3" s="28"/>
      <c r="B3" s="28"/>
      <c r="C3" s="28"/>
      <c r="D3" s="28"/>
      <c r="E3" s="28"/>
      <c r="F3" s="28"/>
    </row>
    <row r="4" spans="1:15" x14ac:dyDescent="0.25">
      <c r="A4" s="12">
        <v>2015</v>
      </c>
    </row>
    <row r="5" spans="1:15" ht="18.95" customHeight="1" x14ac:dyDescent="0.25">
      <c r="A5" s="7" t="s">
        <v>0</v>
      </c>
      <c r="B5" s="8" t="s">
        <v>5</v>
      </c>
      <c r="C5" s="8" t="s">
        <v>2</v>
      </c>
      <c r="D5" s="8" t="s">
        <v>6</v>
      </c>
      <c r="E5" s="8" t="s">
        <v>7</v>
      </c>
      <c r="F5" s="8" t="s">
        <v>3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</v>
      </c>
      <c r="L5" s="8" t="s">
        <v>17</v>
      </c>
      <c r="M5" s="8" t="s">
        <v>4</v>
      </c>
      <c r="N5" s="9" t="s">
        <v>12</v>
      </c>
      <c r="O5" s="9" t="s">
        <v>18</v>
      </c>
    </row>
    <row r="6" spans="1:15" x14ac:dyDescent="0.25">
      <c r="A6" s="5" t="s">
        <v>19</v>
      </c>
      <c r="B6" s="2">
        <v>20000</v>
      </c>
      <c r="C6" s="2">
        <v>20000</v>
      </c>
      <c r="D6" s="2">
        <v>20000</v>
      </c>
      <c r="E6" s="2">
        <v>20000</v>
      </c>
      <c r="F6" s="2">
        <v>20000</v>
      </c>
      <c r="G6" s="2">
        <v>20000</v>
      </c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3">
        <f t="shared" ref="N6:N9" si="0">SUM(B6:J6)</f>
        <v>180000</v>
      </c>
      <c r="O6" s="6">
        <f>(N6/N$10)*100</f>
        <v>16.666666666666664</v>
      </c>
    </row>
    <row r="7" spans="1:15" x14ac:dyDescent="0.25">
      <c r="A7" s="5" t="s">
        <v>20</v>
      </c>
      <c r="B7" s="2">
        <v>50000</v>
      </c>
      <c r="C7" s="2">
        <v>50000</v>
      </c>
      <c r="D7" s="2">
        <v>50000</v>
      </c>
      <c r="E7" s="2">
        <v>50000</v>
      </c>
      <c r="F7" s="2">
        <v>50000</v>
      </c>
      <c r="G7" s="2">
        <v>50000</v>
      </c>
      <c r="H7" s="2">
        <v>50000</v>
      </c>
      <c r="I7" s="2">
        <v>50000</v>
      </c>
      <c r="J7" s="2">
        <v>50000</v>
      </c>
      <c r="K7" s="2">
        <v>50000</v>
      </c>
      <c r="L7" s="2">
        <v>50000</v>
      </c>
      <c r="M7" s="2">
        <v>50000</v>
      </c>
      <c r="N7" s="3">
        <f t="shared" si="0"/>
        <v>450000</v>
      </c>
      <c r="O7" s="6">
        <f>(N7/N$10)*100</f>
        <v>41.666666666666671</v>
      </c>
    </row>
    <row r="8" spans="1:15" x14ac:dyDescent="0.25">
      <c r="A8" s="5" t="s">
        <v>21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3">
        <f t="shared" si="0"/>
        <v>90000</v>
      </c>
      <c r="O8" s="6">
        <f>(N8/N$10)*100</f>
        <v>8.3333333333333321</v>
      </c>
    </row>
    <row r="9" spans="1:15" x14ac:dyDescent="0.25">
      <c r="A9" s="5" t="s">
        <v>22</v>
      </c>
      <c r="B9" s="2">
        <v>10000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>
        <v>10000</v>
      </c>
      <c r="N9" s="3">
        <f t="shared" si="0"/>
        <v>90000</v>
      </c>
      <c r="O9" s="6">
        <f>(N9/N$10)*100</f>
        <v>8.3333333333333321</v>
      </c>
    </row>
    <row r="10" spans="1:15" x14ac:dyDescent="0.25">
      <c r="A10" s="4" t="s">
        <v>13</v>
      </c>
      <c r="B10" s="3">
        <f t="shared" ref="B10:M10" si="1">SUM(B6:B9)</f>
        <v>90000</v>
      </c>
      <c r="C10" s="3">
        <f t="shared" si="1"/>
        <v>90000</v>
      </c>
      <c r="D10" s="3">
        <f t="shared" si="1"/>
        <v>90000</v>
      </c>
      <c r="E10" s="3">
        <f t="shared" si="1"/>
        <v>90000</v>
      </c>
      <c r="F10" s="3">
        <f t="shared" si="1"/>
        <v>90000</v>
      </c>
      <c r="G10" s="3">
        <f t="shared" si="1"/>
        <v>90000</v>
      </c>
      <c r="H10" s="3">
        <f t="shared" si="1"/>
        <v>90000</v>
      </c>
      <c r="I10" s="3">
        <f t="shared" si="1"/>
        <v>90000</v>
      </c>
      <c r="J10" s="3">
        <f t="shared" si="1"/>
        <v>90000</v>
      </c>
      <c r="K10" s="3">
        <f t="shared" si="1"/>
        <v>90000</v>
      </c>
      <c r="L10" s="3">
        <f t="shared" si="1"/>
        <v>90000</v>
      </c>
      <c r="M10" s="3">
        <f t="shared" si="1"/>
        <v>90000</v>
      </c>
      <c r="N10" s="3">
        <f>SUM(B10:M10)</f>
        <v>1080000</v>
      </c>
      <c r="O10" s="6">
        <f>(N10/N$10)*100</f>
        <v>100</v>
      </c>
    </row>
    <row r="12" spans="1:15" x14ac:dyDescent="0.25">
      <c r="A12" s="12">
        <v>2016</v>
      </c>
    </row>
    <row r="13" spans="1:15" x14ac:dyDescent="0.25">
      <c r="A13" s="7" t="s">
        <v>0</v>
      </c>
      <c r="B13" s="8" t="s">
        <v>5</v>
      </c>
      <c r="C13" s="8" t="s">
        <v>2</v>
      </c>
      <c r="D13" s="8" t="s">
        <v>6</v>
      </c>
      <c r="E13" s="8" t="s">
        <v>7</v>
      </c>
      <c r="F13" s="8" t="s">
        <v>3</v>
      </c>
      <c r="G13" s="8" t="s">
        <v>8</v>
      </c>
      <c r="H13" s="8" t="s">
        <v>9</v>
      </c>
      <c r="I13" s="8" t="s">
        <v>10</v>
      </c>
      <c r="J13" s="8" t="s">
        <v>11</v>
      </c>
      <c r="K13" s="8" t="s">
        <v>1</v>
      </c>
      <c r="L13" s="8" t="s">
        <v>17</v>
      </c>
      <c r="M13" s="8" t="s">
        <v>4</v>
      </c>
      <c r="N13" s="9" t="s">
        <v>12</v>
      </c>
      <c r="O13" s="9" t="s">
        <v>18</v>
      </c>
    </row>
    <row r="14" spans="1:15" x14ac:dyDescent="0.25">
      <c r="A14" s="5" t="s">
        <v>19</v>
      </c>
      <c r="B14" s="2">
        <v>20000</v>
      </c>
      <c r="C14" s="2">
        <v>20000</v>
      </c>
      <c r="D14" s="2">
        <v>20000</v>
      </c>
      <c r="E14" s="2">
        <v>20000</v>
      </c>
      <c r="F14" s="2">
        <v>20000</v>
      </c>
      <c r="G14" s="2">
        <v>20000</v>
      </c>
      <c r="H14" s="2">
        <v>20000</v>
      </c>
      <c r="I14" s="2">
        <v>20000</v>
      </c>
      <c r="J14" s="2">
        <v>20000</v>
      </c>
      <c r="K14" s="2">
        <v>20000</v>
      </c>
      <c r="L14" s="2">
        <v>20000</v>
      </c>
      <c r="M14" s="2">
        <v>20000</v>
      </c>
      <c r="N14" s="3">
        <f t="shared" ref="N14:N17" si="2">SUM(B14:J14)</f>
        <v>180000</v>
      </c>
      <c r="O14" s="6">
        <f>(N14/N$10)*100</f>
        <v>16.666666666666664</v>
      </c>
    </row>
    <row r="15" spans="1:15" x14ac:dyDescent="0.25">
      <c r="A15" s="5" t="s">
        <v>20</v>
      </c>
      <c r="B15" s="2">
        <v>50000</v>
      </c>
      <c r="C15" s="2">
        <v>50000</v>
      </c>
      <c r="D15" s="2">
        <v>50000</v>
      </c>
      <c r="E15" s="2">
        <v>50000</v>
      </c>
      <c r="F15" s="2">
        <v>50000</v>
      </c>
      <c r="G15" s="2">
        <v>50000</v>
      </c>
      <c r="H15" s="2">
        <v>50000</v>
      </c>
      <c r="I15" s="2">
        <v>50000</v>
      </c>
      <c r="J15" s="2">
        <v>50000</v>
      </c>
      <c r="K15" s="2">
        <v>50000</v>
      </c>
      <c r="L15" s="2">
        <v>50000</v>
      </c>
      <c r="M15" s="2">
        <v>50000</v>
      </c>
      <c r="N15" s="3">
        <f t="shared" si="2"/>
        <v>450000</v>
      </c>
      <c r="O15" s="6">
        <f>(N15/N$10)*100</f>
        <v>41.666666666666671</v>
      </c>
    </row>
    <row r="16" spans="1:15" x14ac:dyDescent="0.25">
      <c r="A16" s="5" t="s">
        <v>21</v>
      </c>
      <c r="B16" s="2">
        <v>10000</v>
      </c>
      <c r="C16" s="2">
        <v>10000</v>
      </c>
      <c r="D16" s="2">
        <v>10000</v>
      </c>
      <c r="E16" s="2">
        <v>10000</v>
      </c>
      <c r="F16" s="2">
        <v>10000</v>
      </c>
      <c r="G16" s="2">
        <v>10000</v>
      </c>
      <c r="H16" s="2">
        <v>10000</v>
      </c>
      <c r="I16" s="2">
        <v>10000</v>
      </c>
      <c r="J16" s="2">
        <v>10000</v>
      </c>
      <c r="K16" s="2">
        <v>10000</v>
      </c>
      <c r="L16" s="2">
        <v>10000</v>
      </c>
      <c r="M16" s="2">
        <v>10000</v>
      </c>
      <c r="N16" s="3">
        <f t="shared" si="2"/>
        <v>90000</v>
      </c>
      <c r="O16" s="6">
        <f>(N16/N$10)*100</f>
        <v>8.3333333333333321</v>
      </c>
    </row>
    <row r="17" spans="1:15" x14ac:dyDescent="0.25">
      <c r="A17" s="5" t="s">
        <v>22</v>
      </c>
      <c r="B17" s="2">
        <v>10000</v>
      </c>
      <c r="C17" s="2">
        <v>10000</v>
      </c>
      <c r="D17" s="2">
        <v>10000</v>
      </c>
      <c r="E17" s="2">
        <v>10000</v>
      </c>
      <c r="F17" s="2">
        <v>10000</v>
      </c>
      <c r="G17" s="2">
        <v>10000</v>
      </c>
      <c r="H17" s="2">
        <v>10000</v>
      </c>
      <c r="I17" s="2">
        <v>10000</v>
      </c>
      <c r="J17" s="2">
        <v>10000</v>
      </c>
      <c r="K17" s="2">
        <v>10000</v>
      </c>
      <c r="L17" s="2">
        <v>10000</v>
      </c>
      <c r="M17" s="2">
        <v>10000</v>
      </c>
      <c r="N17" s="3">
        <f t="shared" si="2"/>
        <v>90000</v>
      </c>
      <c r="O17" s="6">
        <f>(N17/N$10)*100</f>
        <v>8.3333333333333321</v>
      </c>
    </row>
    <row r="18" spans="1:15" x14ac:dyDescent="0.25">
      <c r="A18" s="4" t="s">
        <v>13</v>
      </c>
      <c r="B18" s="3">
        <f t="shared" ref="B18" si="3">SUM(B14:B17)</f>
        <v>90000</v>
      </c>
      <c r="C18" s="3">
        <f t="shared" ref="C18" si="4">SUM(C14:C17)</f>
        <v>90000</v>
      </c>
      <c r="D18" s="3">
        <f t="shared" ref="D18" si="5">SUM(D14:D17)</f>
        <v>90000</v>
      </c>
      <c r="E18" s="3">
        <f t="shared" ref="E18" si="6">SUM(E14:E17)</f>
        <v>90000</v>
      </c>
      <c r="F18" s="3">
        <f t="shared" ref="F18" si="7">SUM(F14:F17)</f>
        <v>90000</v>
      </c>
      <c r="G18" s="3">
        <f t="shared" ref="G18" si="8">SUM(G14:G17)</f>
        <v>90000</v>
      </c>
      <c r="H18" s="3">
        <f t="shared" ref="H18" si="9">SUM(H14:H17)</f>
        <v>90000</v>
      </c>
      <c r="I18" s="3">
        <f t="shared" ref="I18" si="10">SUM(I14:I17)</f>
        <v>90000</v>
      </c>
      <c r="J18" s="3">
        <f t="shared" ref="J18" si="11">SUM(J14:J17)</f>
        <v>90000</v>
      </c>
      <c r="K18" s="3">
        <f t="shared" ref="K18" si="12">SUM(K14:K17)</f>
        <v>90000</v>
      </c>
      <c r="L18" s="3">
        <f t="shared" ref="L18" si="13">SUM(L14:L17)</f>
        <v>90000</v>
      </c>
      <c r="M18" s="3">
        <f t="shared" ref="M18" si="14">SUM(M14:M17)</f>
        <v>90000</v>
      </c>
      <c r="N18" s="3">
        <f>SUM(B18:M18)</f>
        <v>1080000</v>
      </c>
      <c r="O18" s="6">
        <f>(N18/N$10)*100</f>
        <v>100</v>
      </c>
    </row>
    <row r="20" spans="1:15" x14ac:dyDescent="0.25">
      <c r="A20" s="12">
        <v>2017</v>
      </c>
    </row>
    <row r="22" spans="1:15" x14ac:dyDescent="0.25">
      <c r="A22" s="12">
        <v>2018</v>
      </c>
    </row>
  </sheetData>
  <pageMargins left="0.25" right="0.25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76B4-E1E0-4F8F-BE3D-BFE7A1628B37}">
  <dimension ref="A1:M20"/>
  <sheetViews>
    <sheetView workbookViewId="0">
      <selection activeCell="J21" sqref="J21"/>
    </sheetView>
  </sheetViews>
  <sheetFormatPr defaultColWidth="8.7109375" defaultRowHeight="15" x14ac:dyDescent="0.25"/>
  <cols>
    <col min="1" max="1" width="14.85546875" style="51" bestFit="1" customWidth="1"/>
    <col min="2" max="2" width="21.42578125" style="51" bestFit="1" customWidth="1"/>
    <col min="3" max="3" width="13.28515625" style="51" customWidth="1"/>
    <col min="4" max="4" width="14.28515625" style="51" customWidth="1"/>
    <col min="5" max="6" width="15.42578125" style="51" bestFit="1" customWidth="1"/>
    <col min="7" max="7" width="14.7109375" style="51" bestFit="1" customWidth="1"/>
    <col min="8" max="8" width="15.42578125" style="51" bestFit="1" customWidth="1"/>
    <col min="9" max="11" width="13.42578125" style="51" bestFit="1" customWidth="1"/>
    <col min="12" max="12" width="13.85546875" style="51" bestFit="1" customWidth="1"/>
    <col min="13" max="13" width="11.42578125" style="51" bestFit="1" customWidth="1"/>
    <col min="14" max="16384" width="8.7109375" style="51"/>
  </cols>
  <sheetData>
    <row r="1" spans="1:13" x14ac:dyDescent="0.25">
      <c r="A1" s="30" t="s">
        <v>35</v>
      </c>
      <c r="B1" s="70" t="s">
        <v>163</v>
      </c>
    </row>
    <row r="2" spans="1:13" ht="17.100000000000001" customHeight="1" x14ac:dyDescent="0.25">
      <c r="A2" s="30" t="s">
        <v>127</v>
      </c>
      <c r="B2" s="61" t="s">
        <v>128</v>
      </c>
    </row>
    <row r="3" spans="1:13" x14ac:dyDescent="0.25">
      <c r="A3" s="30" t="s">
        <v>129</v>
      </c>
      <c r="B3" s="70" t="s">
        <v>158</v>
      </c>
    </row>
    <row r="4" spans="1:13" x14ac:dyDescent="0.25">
      <c r="A4" s="30" t="s">
        <v>142</v>
      </c>
      <c r="B4" s="70" t="s">
        <v>156</v>
      </c>
    </row>
    <row r="5" spans="1:13" x14ac:dyDescent="0.25">
      <c r="A5" s="71" t="s">
        <v>131</v>
      </c>
      <c r="B5" s="70" t="s">
        <v>159</v>
      </c>
    </row>
    <row r="6" spans="1:13" x14ac:dyDescent="0.25">
      <c r="A6" s="30" t="s">
        <v>146</v>
      </c>
      <c r="B6" s="61" t="s">
        <v>147</v>
      </c>
    </row>
    <row r="8" spans="1:13" x14ac:dyDescent="0.25">
      <c r="A8" s="62" t="s">
        <v>151</v>
      </c>
    </row>
    <row r="9" spans="1:13" x14ac:dyDescent="0.25">
      <c r="A9" s="52" t="s">
        <v>35</v>
      </c>
      <c r="B9" s="52" t="s">
        <v>127</v>
      </c>
      <c r="C9" s="52" t="s">
        <v>124</v>
      </c>
      <c r="D9" s="52" t="s">
        <v>61</v>
      </c>
      <c r="E9" s="52" t="s">
        <v>102</v>
      </c>
      <c r="F9" s="52" t="s">
        <v>126</v>
      </c>
      <c r="G9" s="52" t="s">
        <v>129</v>
      </c>
      <c r="H9" s="52" t="s">
        <v>142</v>
      </c>
      <c r="I9" s="52" t="s">
        <v>131</v>
      </c>
      <c r="J9" s="52" t="s">
        <v>146</v>
      </c>
    </row>
    <row r="10" spans="1:13" x14ac:dyDescent="0.25">
      <c r="A10" s="53">
        <v>42768</v>
      </c>
      <c r="B10" s="54" t="s">
        <v>133</v>
      </c>
      <c r="C10" s="54" t="s">
        <v>135</v>
      </c>
      <c r="D10" s="54">
        <v>1234</v>
      </c>
      <c r="E10" s="54">
        <v>1212</v>
      </c>
      <c r="F10" s="55">
        <v>42768</v>
      </c>
      <c r="G10" s="56" t="s">
        <v>130</v>
      </c>
      <c r="H10" s="59" t="s">
        <v>143</v>
      </c>
      <c r="I10" s="59" t="s">
        <v>160</v>
      </c>
      <c r="J10" s="60" t="s">
        <v>132</v>
      </c>
    </row>
    <row r="11" spans="1:13" x14ac:dyDescent="0.25">
      <c r="A11" s="53">
        <v>42769</v>
      </c>
      <c r="B11" s="54"/>
      <c r="C11" s="54" t="s">
        <v>136</v>
      </c>
      <c r="D11" s="54">
        <v>1222</v>
      </c>
      <c r="E11" s="58" t="s">
        <v>138</v>
      </c>
      <c r="F11" s="58" t="s">
        <v>140</v>
      </c>
      <c r="G11" s="72" t="s">
        <v>157</v>
      </c>
      <c r="H11" s="60" t="s">
        <v>132</v>
      </c>
      <c r="I11" s="59" t="s">
        <v>160</v>
      </c>
      <c r="J11" s="57" t="s">
        <v>149</v>
      </c>
    </row>
    <row r="12" spans="1:13" x14ac:dyDescent="0.25">
      <c r="A12" s="53">
        <v>42770</v>
      </c>
      <c r="B12" s="54" t="s">
        <v>134</v>
      </c>
      <c r="C12" s="54" t="s">
        <v>137</v>
      </c>
      <c r="D12" s="54">
        <v>2343</v>
      </c>
      <c r="E12" s="58" t="s">
        <v>139</v>
      </c>
      <c r="F12" s="58" t="s">
        <v>141</v>
      </c>
      <c r="G12" s="56" t="s">
        <v>130</v>
      </c>
      <c r="H12" s="60" t="s">
        <v>132</v>
      </c>
      <c r="I12" s="60" t="s">
        <v>132</v>
      </c>
      <c r="J12" s="60" t="s">
        <v>132</v>
      </c>
    </row>
    <row r="13" spans="1:13" x14ac:dyDescent="0.25">
      <c r="A13" s="53">
        <v>42771</v>
      </c>
      <c r="B13" s="54"/>
      <c r="C13" s="54" t="s">
        <v>137</v>
      </c>
      <c r="D13" s="54">
        <v>2344</v>
      </c>
      <c r="E13" s="58" t="s">
        <v>144</v>
      </c>
      <c r="F13" s="58" t="s">
        <v>145</v>
      </c>
      <c r="G13" s="72" t="s">
        <v>157</v>
      </c>
      <c r="H13" s="59" t="s">
        <v>143</v>
      </c>
      <c r="I13" s="59" t="s">
        <v>160</v>
      </c>
      <c r="J13" s="59" t="s">
        <v>148</v>
      </c>
    </row>
    <row r="15" spans="1:13" x14ac:dyDescent="0.25">
      <c r="A15" s="62" t="s">
        <v>150</v>
      </c>
    </row>
    <row r="16" spans="1:13" x14ac:dyDescent="0.25">
      <c r="A16" s="52" t="s">
        <v>35</v>
      </c>
      <c r="B16" s="52" t="s">
        <v>127</v>
      </c>
      <c r="C16" s="52" t="s">
        <v>124</v>
      </c>
      <c r="D16" s="52" t="s">
        <v>61</v>
      </c>
      <c r="E16" s="52" t="s">
        <v>102</v>
      </c>
      <c r="F16" s="52" t="s">
        <v>126</v>
      </c>
      <c r="G16" s="52" t="s">
        <v>129</v>
      </c>
      <c r="H16" s="52" t="s">
        <v>125</v>
      </c>
      <c r="I16" s="52" t="s">
        <v>63</v>
      </c>
      <c r="J16" s="52" t="s">
        <v>155</v>
      </c>
      <c r="K16" s="52" t="s">
        <v>164</v>
      </c>
      <c r="L16" s="64" t="s">
        <v>131</v>
      </c>
      <c r="M16" s="64" t="s">
        <v>146</v>
      </c>
    </row>
    <row r="17" spans="1:13" x14ac:dyDescent="0.25">
      <c r="A17" s="53">
        <v>42768</v>
      </c>
      <c r="B17" s="54" t="s">
        <v>133</v>
      </c>
      <c r="C17" s="54" t="s">
        <v>135</v>
      </c>
      <c r="D17" s="54">
        <v>1234</v>
      </c>
      <c r="E17" s="54">
        <v>1212</v>
      </c>
      <c r="F17" s="55">
        <v>42768</v>
      </c>
      <c r="G17" s="56" t="s">
        <v>130</v>
      </c>
      <c r="H17" s="56" t="s">
        <v>152</v>
      </c>
      <c r="I17" s="56">
        <v>5</v>
      </c>
      <c r="J17" s="74">
        <v>2</v>
      </c>
      <c r="K17" s="74" t="s">
        <v>165</v>
      </c>
      <c r="M17" s="68"/>
    </row>
    <row r="18" spans="1:13" x14ac:dyDescent="0.25">
      <c r="A18" s="53"/>
      <c r="B18" s="54"/>
      <c r="C18" s="54"/>
      <c r="D18" s="54"/>
      <c r="E18" s="58"/>
      <c r="F18" s="58"/>
      <c r="G18" s="56"/>
      <c r="H18" s="56" t="s">
        <v>153</v>
      </c>
      <c r="I18" s="56">
        <v>2</v>
      </c>
      <c r="J18" s="63">
        <v>0</v>
      </c>
      <c r="K18" s="63" t="s">
        <v>166</v>
      </c>
      <c r="L18" s="66"/>
      <c r="M18" s="69"/>
    </row>
    <row r="19" spans="1:13" x14ac:dyDescent="0.25">
      <c r="A19" s="53"/>
      <c r="B19" s="54"/>
      <c r="C19" s="54"/>
      <c r="D19" s="54"/>
      <c r="E19" s="58"/>
      <c r="F19" s="58"/>
      <c r="G19" s="56"/>
      <c r="H19" s="56" t="s">
        <v>154</v>
      </c>
      <c r="I19" s="56">
        <v>1</v>
      </c>
      <c r="J19" s="63">
        <v>0</v>
      </c>
      <c r="K19" s="63" t="s">
        <v>166</v>
      </c>
      <c r="L19" s="59" t="s">
        <v>160</v>
      </c>
      <c r="M19" s="67" t="s">
        <v>132</v>
      </c>
    </row>
    <row r="20" spans="1:13" x14ac:dyDescent="0.25">
      <c r="A20" s="53"/>
      <c r="B20" s="54"/>
      <c r="C20" s="54"/>
      <c r="D20" s="54"/>
      <c r="E20" s="58"/>
      <c r="F20" s="58"/>
      <c r="G20" s="56"/>
      <c r="H20" s="56"/>
      <c r="I20" s="56"/>
      <c r="J20" s="59"/>
      <c r="K20" s="59"/>
      <c r="L20" s="65"/>
      <c r="M20" s="65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509C-DBB5-4315-BF7E-DB50B08EAFD7}">
  <dimension ref="A1:F14"/>
  <sheetViews>
    <sheetView workbookViewId="0">
      <selection activeCell="G12" sqref="G12"/>
    </sheetView>
  </sheetViews>
  <sheetFormatPr defaultRowHeight="15" x14ac:dyDescent="0.25"/>
  <cols>
    <col min="1" max="1" width="11.85546875" customWidth="1"/>
    <col min="2" max="2" width="12.140625" customWidth="1"/>
    <col min="3" max="3" width="12" customWidth="1"/>
    <col min="4" max="4" width="11.85546875" customWidth="1"/>
  </cols>
  <sheetData>
    <row r="1" spans="1:6" x14ac:dyDescent="0.25">
      <c r="A1" s="35" t="s">
        <v>0</v>
      </c>
      <c r="B1" s="46" t="s">
        <v>109</v>
      </c>
    </row>
    <row r="4" spans="1:6" x14ac:dyDescent="0.25">
      <c r="A4" t="s">
        <v>151</v>
      </c>
    </row>
    <row r="5" spans="1:6" x14ac:dyDescent="0.25">
      <c r="A5" s="35" t="s">
        <v>35</v>
      </c>
      <c r="B5" s="35" t="s">
        <v>127</v>
      </c>
      <c r="C5" s="35" t="s">
        <v>124</v>
      </c>
      <c r="D5" s="35" t="s">
        <v>161</v>
      </c>
    </row>
    <row r="6" spans="1:6" x14ac:dyDescent="0.25">
      <c r="A6" s="73">
        <v>42768</v>
      </c>
      <c r="B6" s="1" t="s">
        <v>101</v>
      </c>
      <c r="C6" s="31" t="s">
        <v>40</v>
      </c>
      <c r="D6" s="31">
        <v>1234</v>
      </c>
    </row>
    <row r="7" spans="1:6" x14ac:dyDescent="0.25">
      <c r="A7" s="1"/>
      <c r="B7" s="1"/>
      <c r="C7" s="31"/>
      <c r="D7" s="31"/>
    </row>
    <row r="8" spans="1:6" x14ac:dyDescent="0.25">
      <c r="A8" s="1"/>
      <c r="B8" s="1"/>
      <c r="C8" s="31"/>
      <c r="D8" s="31"/>
    </row>
    <row r="10" spans="1:6" x14ac:dyDescent="0.25">
      <c r="A10" t="s">
        <v>162</v>
      </c>
    </row>
    <row r="11" spans="1:6" x14ac:dyDescent="0.25">
      <c r="A11" s="35" t="s">
        <v>35</v>
      </c>
      <c r="B11" s="35" t="s">
        <v>127</v>
      </c>
      <c r="C11" s="35" t="s">
        <v>124</v>
      </c>
      <c r="D11" s="35" t="s">
        <v>161</v>
      </c>
      <c r="E11" s="47" t="s">
        <v>125</v>
      </c>
      <c r="F11" s="47" t="s">
        <v>63</v>
      </c>
    </row>
    <row r="12" spans="1:6" x14ac:dyDescent="0.25">
      <c r="A12" s="73">
        <v>42768</v>
      </c>
      <c r="B12" s="1" t="s">
        <v>101</v>
      </c>
      <c r="C12" s="31" t="s">
        <v>40</v>
      </c>
      <c r="D12" s="31">
        <v>1234</v>
      </c>
      <c r="E12" s="31" t="s">
        <v>152</v>
      </c>
      <c r="F12" s="31">
        <v>2</v>
      </c>
    </row>
    <row r="13" spans="1:6" x14ac:dyDescent="0.25">
      <c r="A13" s="1"/>
      <c r="B13" s="1"/>
      <c r="C13" s="31"/>
      <c r="D13" s="31"/>
      <c r="E13" s="31" t="s">
        <v>153</v>
      </c>
      <c r="F13" s="31">
        <v>11</v>
      </c>
    </row>
    <row r="14" spans="1:6" x14ac:dyDescent="0.25">
      <c r="A14" s="1"/>
      <c r="B14" s="1"/>
      <c r="C14" s="31"/>
      <c r="D14" s="31"/>
      <c r="E14" s="31" t="s">
        <v>154</v>
      </c>
      <c r="F14" s="3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463D-DB3E-4FFD-A074-66964926E63D}">
  <dimension ref="A1:L26"/>
  <sheetViews>
    <sheetView topLeftCell="A6" workbookViewId="0">
      <selection activeCell="F21" sqref="F21"/>
    </sheetView>
  </sheetViews>
  <sheetFormatPr defaultRowHeight="15" x14ac:dyDescent="0.25"/>
  <cols>
    <col min="1" max="1" width="17.28515625" customWidth="1"/>
    <col min="2" max="2" width="13.28515625" customWidth="1"/>
    <col min="3" max="3" width="8.85546875" customWidth="1"/>
    <col min="4" max="4" width="14.85546875" customWidth="1"/>
    <col min="5" max="5" width="12.42578125" customWidth="1"/>
    <col min="6" max="6" width="18" customWidth="1"/>
    <col min="7" max="7" width="12.5703125" customWidth="1"/>
    <col min="8" max="8" width="11.42578125" customWidth="1"/>
    <col min="9" max="9" width="11.28515625" bestFit="1" customWidth="1"/>
    <col min="10" max="10" width="13" customWidth="1"/>
    <col min="11" max="11" width="11.28515625" bestFit="1" customWidth="1"/>
    <col min="12" max="12" width="12.42578125" bestFit="1" customWidth="1"/>
  </cols>
  <sheetData>
    <row r="1" spans="1:10" x14ac:dyDescent="0.25">
      <c r="A1" s="11" t="s">
        <v>124</v>
      </c>
      <c r="B1" s="84" t="s">
        <v>183</v>
      </c>
    </row>
    <row r="3" spans="1:10" x14ac:dyDescent="0.25">
      <c r="A3" t="s">
        <v>184</v>
      </c>
    </row>
    <row r="4" spans="1:10" x14ac:dyDescent="0.25">
      <c r="A4" s="109" t="s">
        <v>125</v>
      </c>
      <c r="B4" s="112" t="s">
        <v>185</v>
      </c>
      <c r="C4" s="109" t="s">
        <v>174</v>
      </c>
      <c r="D4" s="110" t="s">
        <v>182</v>
      </c>
      <c r="E4" s="110" t="s">
        <v>181</v>
      </c>
      <c r="F4" s="110" t="s">
        <v>186</v>
      </c>
      <c r="G4" s="113" t="s">
        <v>175</v>
      </c>
      <c r="H4" s="114"/>
      <c r="I4" s="110" t="s">
        <v>176</v>
      </c>
      <c r="J4" s="108" t="s">
        <v>177</v>
      </c>
    </row>
    <row r="5" spans="1:10" x14ac:dyDescent="0.25">
      <c r="A5" s="109"/>
      <c r="B5" s="109"/>
      <c r="C5" s="109"/>
      <c r="D5" s="111"/>
      <c r="E5" s="111"/>
      <c r="F5" s="111"/>
      <c r="G5" s="85" t="s">
        <v>178</v>
      </c>
      <c r="H5" s="85" t="s">
        <v>179</v>
      </c>
      <c r="I5" s="111"/>
      <c r="J5" s="108"/>
    </row>
    <row r="6" spans="1:10" x14ac:dyDescent="0.25">
      <c r="A6" s="77" t="s">
        <v>180</v>
      </c>
      <c r="B6" s="86">
        <v>7600</v>
      </c>
      <c r="C6" s="77"/>
      <c r="D6" s="90">
        <v>0.1</v>
      </c>
      <c r="E6" s="91">
        <f>(B6*D6)+B6</f>
        <v>8360</v>
      </c>
      <c r="F6" s="77"/>
      <c r="G6" s="77">
        <v>160</v>
      </c>
      <c r="H6" s="77">
        <v>25</v>
      </c>
      <c r="I6" s="77">
        <v>250</v>
      </c>
      <c r="J6" s="86">
        <v>7715</v>
      </c>
    </row>
    <row r="7" spans="1:10" x14ac:dyDescent="0.25">
      <c r="A7" s="77" t="s">
        <v>153</v>
      </c>
      <c r="B7" s="86">
        <v>8000</v>
      </c>
      <c r="C7" s="89">
        <v>0.15</v>
      </c>
      <c r="D7" s="90">
        <v>0.1</v>
      </c>
      <c r="E7" s="91">
        <f t="shared" ref="E7:E13" si="0">(B7*D7)+B7</f>
        <v>8800</v>
      </c>
      <c r="F7" s="89">
        <v>0.15</v>
      </c>
      <c r="G7" s="77">
        <v>0</v>
      </c>
      <c r="H7" s="77">
        <v>5</v>
      </c>
      <c r="I7" s="77">
        <v>100</v>
      </c>
      <c r="J7" s="86">
        <v>7800</v>
      </c>
    </row>
    <row r="8" spans="1:10" x14ac:dyDescent="0.25">
      <c r="A8" s="77" t="s">
        <v>101</v>
      </c>
      <c r="B8" s="86">
        <v>4500</v>
      </c>
      <c r="C8" s="77"/>
      <c r="D8" s="90">
        <v>0.1</v>
      </c>
      <c r="E8" s="91">
        <f t="shared" si="0"/>
        <v>4950</v>
      </c>
      <c r="F8" s="77"/>
      <c r="G8" s="77">
        <v>100</v>
      </c>
      <c r="H8" s="77">
        <v>0</v>
      </c>
      <c r="I8" s="77">
        <v>0</v>
      </c>
      <c r="J8" s="86">
        <v>0</v>
      </c>
    </row>
    <row r="9" spans="1:10" x14ac:dyDescent="0.25">
      <c r="A9" s="77" t="s">
        <v>187</v>
      </c>
      <c r="B9" s="86">
        <v>27000</v>
      </c>
      <c r="C9" s="77"/>
      <c r="D9" s="90">
        <v>0.1</v>
      </c>
      <c r="E9" s="91">
        <f t="shared" si="0"/>
        <v>29700</v>
      </c>
      <c r="F9" s="77"/>
      <c r="G9" s="77">
        <v>120</v>
      </c>
      <c r="H9" s="77">
        <v>0</v>
      </c>
      <c r="I9" s="77"/>
      <c r="J9" s="86"/>
    </row>
    <row r="10" spans="1:10" x14ac:dyDescent="0.25">
      <c r="A10" s="77" t="s">
        <v>188</v>
      </c>
      <c r="B10" s="86">
        <v>1000</v>
      </c>
      <c r="C10" s="89">
        <v>0.15</v>
      </c>
      <c r="D10" s="90">
        <v>0.1</v>
      </c>
      <c r="E10" s="91">
        <f t="shared" si="0"/>
        <v>1100</v>
      </c>
      <c r="F10" s="89">
        <v>0.15</v>
      </c>
      <c r="G10" s="77">
        <v>1</v>
      </c>
      <c r="H10" s="77">
        <v>0</v>
      </c>
      <c r="I10" s="77"/>
      <c r="J10" s="86"/>
    </row>
    <row r="11" spans="1:10" x14ac:dyDescent="0.25">
      <c r="A11" s="77" t="s">
        <v>189</v>
      </c>
      <c r="B11" s="86">
        <v>500</v>
      </c>
      <c r="C11" s="77"/>
      <c r="D11" s="90">
        <v>0.1</v>
      </c>
      <c r="E11" s="91">
        <f t="shared" si="0"/>
        <v>550</v>
      </c>
      <c r="F11" s="77"/>
      <c r="G11" s="77">
        <v>5</v>
      </c>
      <c r="H11" s="77">
        <v>0</v>
      </c>
      <c r="I11" s="77"/>
      <c r="J11" s="86"/>
    </row>
    <row r="12" spans="1:10" x14ac:dyDescent="0.25">
      <c r="A12" s="77">
        <v>1234</v>
      </c>
      <c r="B12" s="86">
        <v>120</v>
      </c>
      <c r="C12" s="77"/>
      <c r="D12" s="90">
        <v>0.08</v>
      </c>
      <c r="E12" s="91">
        <f t="shared" si="0"/>
        <v>129.6</v>
      </c>
      <c r="F12" s="77"/>
      <c r="G12" s="77">
        <v>0</v>
      </c>
      <c r="H12" s="77">
        <v>0</v>
      </c>
      <c r="I12" s="77"/>
      <c r="J12" s="86"/>
    </row>
    <row r="13" spans="1:10" x14ac:dyDescent="0.25">
      <c r="A13" s="77">
        <v>1212</v>
      </c>
      <c r="B13" s="86">
        <v>12000</v>
      </c>
      <c r="C13" s="77"/>
      <c r="D13" s="90">
        <v>0.12</v>
      </c>
      <c r="E13" s="91">
        <f t="shared" si="0"/>
        <v>13440</v>
      </c>
      <c r="F13" s="77"/>
      <c r="G13" s="77">
        <v>2</v>
      </c>
      <c r="H13" s="77">
        <v>80</v>
      </c>
      <c r="I13" s="77"/>
      <c r="J13" s="86"/>
    </row>
    <row r="15" spans="1:10" x14ac:dyDescent="0.25">
      <c r="A15" t="s">
        <v>190</v>
      </c>
    </row>
    <row r="16" spans="1:10" x14ac:dyDescent="0.25">
      <c r="A16" s="11" t="s">
        <v>192</v>
      </c>
      <c r="B16" t="s">
        <v>40</v>
      </c>
      <c r="C16" s="11" t="s">
        <v>193</v>
      </c>
      <c r="D16" t="s">
        <v>133</v>
      </c>
    </row>
    <row r="17" spans="1:12" x14ac:dyDescent="0.25">
      <c r="A17" s="109" t="s">
        <v>125</v>
      </c>
      <c r="B17" s="112" t="s">
        <v>185</v>
      </c>
      <c r="C17" s="109" t="s">
        <v>174</v>
      </c>
      <c r="D17" s="109" t="s">
        <v>191</v>
      </c>
      <c r="E17" s="109" t="s">
        <v>174</v>
      </c>
      <c r="F17" s="87" t="s">
        <v>182</v>
      </c>
      <c r="G17" s="87" t="s">
        <v>181</v>
      </c>
      <c r="H17" s="110" t="s">
        <v>186</v>
      </c>
      <c r="I17" s="113" t="s">
        <v>175</v>
      </c>
      <c r="J17" s="114"/>
      <c r="K17" s="110" t="s">
        <v>176</v>
      </c>
      <c r="L17" s="108" t="s">
        <v>177</v>
      </c>
    </row>
    <row r="18" spans="1:12" x14ac:dyDescent="0.25">
      <c r="A18" s="109"/>
      <c r="B18" s="109"/>
      <c r="C18" s="109"/>
      <c r="D18" s="109"/>
      <c r="E18" s="109"/>
      <c r="F18" s="92">
        <v>0.1</v>
      </c>
      <c r="G18" s="88"/>
      <c r="H18" s="111"/>
      <c r="I18" s="85" t="s">
        <v>178</v>
      </c>
      <c r="J18" s="85" t="s">
        <v>179</v>
      </c>
      <c r="K18" s="111"/>
      <c r="L18" s="108"/>
    </row>
    <row r="19" spans="1:12" x14ac:dyDescent="0.25">
      <c r="A19" s="77" t="s">
        <v>180</v>
      </c>
      <c r="B19" s="86">
        <v>7600</v>
      </c>
      <c r="C19" s="77"/>
      <c r="D19" s="86">
        <v>7000</v>
      </c>
      <c r="E19" s="77"/>
      <c r="F19" s="90">
        <v>0.1</v>
      </c>
      <c r="G19" s="91">
        <f t="shared" ref="G19:G26" si="1">(B19*F19)+B19</f>
        <v>8360</v>
      </c>
      <c r="H19" s="77"/>
      <c r="I19" s="77">
        <v>160</v>
      </c>
      <c r="J19" s="77">
        <v>25</v>
      </c>
      <c r="K19" s="77">
        <v>250</v>
      </c>
      <c r="L19" s="86">
        <v>7715</v>
      </c>
    </row>
    <row r="20" spans="1:12" x14ac:dyDescent="0.25">
      <c r="A20" s="77" t="s">
        <v>153</v>
      </c>
      <c r="B20" s="86">
        <v>8000</v>
      </c>
      <c r="C20" s="89">
        <v>0.15</v>
      </c>
      <c r="D20" s="86">
        <v>8500</v>
      </c>
      <c r="E20" s="89">
        <v>0.15</v>
      </c>
      <c r="F20" s="90">
        <v>0.1</v>
      </c>
      <c r="G20" s="91">
        <f t="shared" si="1"/>
        <v>8800</v>
      </c>
      <c r="H20" s="89">
        <v>0.15</v>
      </c>
      <c r="I20" s="77">
        <v>0</v>
      </c>
      <c r="J20" s="77">
        <v>5</v>
      </c>
      <c r="K20" s="77">
        <v>100</v>
      </c>
      <c r="L20" s="86">
        <v>7800</v>
      </c>
    </row>
    <row r="21" spans="1:12" x14ac:dyDescent="0.25">
      <c r="A21" s="77" t="s">
        <v>101</v>
      </c>
      <c r="B21" s="86">
        <v>4500</v>
      </c>
      <c r="C21" s="77"/>
      <c r="D21" s="86">
        <v>4500</v>
      </c>
      <c r="E21" s="77"/>
      <c r="F21" s="90">
        <v>0.1</v>
      </c>
      <c r="G21" s="91">
        <f t="shared" si="1"/>
        <v>4950</v>
      </c>
      <c r="H21" s="77"/>
      <c r="I21" s="77">
        <v>100</v>
      </c>
      <c r="J21" s="77">
        <v>0</v>
      </c>
      <c r="K21" s="77">
        <v>0</v>
      </c>
      <c r="L21" s="86">
        <v>0</v>
      </c>
    </row>
    <row r="22" spans="1:12" x14ac:dyDescent="0.25">
      <c r="A22" s="77" t="s">
        <v>187</v>
      </c>
      <c r="B22" s="86">
        <v>27000</v>
      </c>
      <c r="C22" s="77"/>
      <c r="D22" s="86">
        <v>27000</v>
      </c>
      <c r="E22" s="77"/>
      <c r="F22" s="90">
        <v>0.1</v>
      </c>
      <c r="G22" s="91">
        <f t="shared" si="1"/>
        <v>29700</v>
      </c>
      <c r="H22" s="77"/>
      <c r="I22" s="77">
        <v>120</v>
      </c>
      <c r="J22" s="77">
        <v>0</v>
      </c>
      <c r="K22" s="77"/>
      <c r="L22" s="86"/>
    </row>
    <row r="23" spans="1:12" x14ac:dyDescent="0.25">
      <c r="A23" s="77" t="s">
        <v>188</v>
      </c>
      <c r="B23" s="86">
        <v>1000</v>
      </c>
      <c r="C23" s="89">
        <v>0.15</v>
      </c>
      <c r="D23" s="86">
        <v>1000</v>
      </c>
      <c r="E23" s="89">
        <v>0.15</v>
      </c>
      <c r="F23" s="90">
        <v>0.1</v>
      </c>
      <c r="G23" s="91">
        <f t="shared" si="1"/>
        <v>1100</v>
      </c>
      <c r="H23" s="89">
        <v>0.15</v>
      </c>
      <c r="I23" s="77">
        <v>1</v>
      </c>
      <c r="J23" s="77">
        <v>0</v>
      </c>
      <c r="K23" s="77"/>
      <c r="L23" s="86"/>
    </row>
    <row r="24" spans="1:12" x14ac:dyDescent="0.25">
      <c r="A24" s="77" t="s">
        <v>189</v>
      </c>
      <c r="B24" s="86">
        <v>500</v>
      </c>
      <c r="C24" s="77"/>
      <c r="D24" s="86">
        <v>500</v>
      </c>
      <c r="E24" s="77"/>
      <c r="F24" s="90">
        <v>0.1</v>
      </c>
      <c r="G24" s="91">
        <f t="shared" si="1"/>
        <v>550</v>
      </c>
      <c r="H24" s="77"/>
      <c r="I24" s="77">
        <v>5</v>
      </c>
      <c r="J24" s="77">
        <v>0</v>
      </c>
      <c r="K24" s="77"/>
      <c r="L24" s="86"/>
    </row>
    <row r="25" spans="1:12" x14ac:dyDescent="0.25">
      <c r="A25" s="77">
        <v>1234</v>
      </c>
      <c r="B25" s="86">
        <v>120</v>
      </c>
      <c r="C25" s="77"/>
      <c r="D25" s="86">
        <v>120</v>
      </c>
      <c r="E25" s="77"/>
      <c r="F25" s="90">
        <v>0.08</v>
      </c>
      <c r="G25" s="91">
        <f t="shared" si="1"/>
        <v>129.6</v>
      </c>
      <c r="H25" s="77"/>
      <c r="I25" s="77">
        <v>0</v>
      </c>
      <c r="J25" s="77">
        <v>0</v>
      </c>
      <c r="K25" s="77"/>
      <c r="L25" s="86"/>
    </row>
    <row r="26" spans="1:12" x14ac:dyDescent="0.25">
      <c r="A26" s="77">
        <v>1212</v>
      </c>
      <c r="B26" s="86">
        <v>12000</v>
      </c>
      <c r="C26" s="77"/>
      <c r="D26" s="86">
        <v>12000</v>
      </c>
      <c r="E26" s="77"/>
      <c r="F26" s="90">
        <v>0.12</v>
      </c>
      <c r="G26" s="91">
        <f t="shared" si="1"/>
        <v>13440</v>
      </c>
      <c r="H26" s="77"/>
      <c r="I26" s="77">
        <v>2</v>
      </c>
      <c r="J26" s="77">
        <v>80</v>
      </c>
      <c r="K26" s="77"/>
      <c r="L26" s="86"/>
    </row>
  </sheetData>
  <mergeCells count="18">
    <mergeCell ref="A4:A5"/>
    <mergeCell ref="B4:B5"/>
    <mergeCell ref="C4:C5"/>
    <mergeCell ref="J4:J5"/>
    <mergeCell ref="E4:E5"/>
    <mergeCell ref="F4:F5"/>
    <mergeCell ref="D4:D5"/>
    <mergeCell ref="G4:H4"/>
    <mergeCell ref="A17:A18"/>
    <mergeCell ref="B17:B18"/>
    <mergeCell ref="C17:C18"/>
    <mergeCell ref="H17:H18"/>
    <mergeCell ref="I17:J17"/>
    <mergeCell ref="L17:L18"/>
    <mergeCell ref="D17:D18"/>
    <mergeCell ref="E17:E18"/>
    <mergeCell ref="I4:I5"/>
    <mergeCell ref="K17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F12" sqref="F12"/>
    </sheetView>
  </sheetViews>
  <sheetFormatPr defaultRowHeight="15" x14ac:dyDescent="0.25"/>
  <cols>
    <col min="1" max="2" width="12.5703125" bestFit="1" customWidth="1"/>
    <col min="3" max="3" width="16.7109375" bestFit="1" customWidth="1"/>
    <col min="4" max="8" width="12.5703125" bestFit="1" customWidth="1"/>
  </cols>
  <sheetData>
    <row r="1" spans="1:8" x14ac:dyDescent="0.25">
      <c r="A1" s="14" t="s">
        <v>33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29</v>
      </c>
      <c r="G1" s="14" t="s">
        <v>30</v>
      </c>
      <c r="H1" s="14" t="s">
        <v>31</v>
      </c>
    </row>
    <row r="2" spans="1:8" x14ac:dyDescent="0.25">
      <c r="A2" s="15">
        <f>SUM(B2:H2)</f>
        <v>1240000</v>
      </c>
      <c r="B2" s="15">
        <f>E5</f>
        <v>620000</v>
      </c>
      <c r="C2" s="15">
        <f>E10</f>
        <v>620000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</row>
    <row r="4" spans="1:8" x14ac:dyDescent="0.25">
      <c r="A4" s="14" t="s">
        <v>0</v>
      </c>
      <c r="B4" s="14" t="s">
        <v>23</v>
      </c>
      <c r="C4" s="14" t="s">
        <v>61</v>
      </c>
      <c r="D4" s="14" t="s">
        <v>25</v>
      </c>
      <c r="E4" s="14" t="s">
        <v>33</v>
      </c>
    </row>
    <row r="5" spans="1:8" x14ac:dyDescent="0.25">
      <c r="A5" s="17" t="s">
        <v>19</v>
      </c>
      <c r="B5" s="1" t="s">
        <v>26</v>
      </c>
      <c r="C5" s="1">
        <v>111122</v>
      </c>
      <c r="D5" s="15">
        <v>100000</v>
      </c>
      <c r="E5" s="15">
        <f>SUM(D5:D8)</f>
        <v>620000</v>
      </c>
    </row>
    <row r="6" spans="1:8" x14ac:dyDescent="0.25">
      <c r="A6" s="1"/>
      <c r="B6" s="1"/>
      <c r="C6" s="1">
        <v>111123</v>
      </c>
      <c r="D6" s="15">
        <v>20000</v>
      </c>
      <c r="E6" s="1"/>
    </row>
    <row r="7" spans="1:8" x14ac:dyDescent="0.25">
      <c r="A7" s="1"/>
      <c r="B7" s="1" t="s">
        <v>27</v>
      </c>
      <c r="C7" s="1">
        <v>111124</v>
      </c>
      <c r="D7" s="15">
        <v>200000</v>
      </c>
      <c r="E7" s="1"/>
    </row>
    <row r="8" spans="1:8" x14ac:dyDescent="0.25">
      <c r="A8" s="1"/>
      <c r="B8" s="1" t="s">
        <v>28</v>
      </c>
      <c r="C8" s="1">
        <v>111125</v>
      </c>
      <c r="D8" s="15">
        <v>300000</v>
      </c>
      <c r="E8" s="1"/>
    </row>
    <row r="9" spans="1:8" x14ac:dyDescent="0.25">
      <c r="A9" s="16"/>
      <c r="B9" s="16"/>
      <c r="C9" s="16"/>
      <c r="D9" s="16"/>
      <c r="E9" s="16"/>
      <c r="G9" t="s">
        <v>34</v>
      </c>
    </row>
    <row r="10" spans="1:8" x14ac:dyDescent="0.25">
      <c r="A10" s="17" t="s">
        <v>20</v>
      </c>
      <c r="B10" s="1" t="s">
        <v>26</v>
      </c>
      <c r="C10" s="1">
        <v>111122</v>
      </c>
      <c r="D10" s="15">
        <v>100000</v>
      </c>
      <c r="E10" s="15">
        <f>SUM(D10:D13)</f>
        <v>620000</v>
      </c>
    </row>
    <row r="11" spans="1:8" x14ac:dyDescent="0.25">
      <c r="A11" s="1"/>
      <c r="B11" s="1"/>
      <c r="C11" s="1">
        <v>111123</v>
      </c>
      <c r="D11" s="15">
        <v>20000</v>
      </c>
      <c r="E11" s="1"/>
    </row>
    <row r="12" spans="1:8" x14ac:dyDescent="0.25">
      <c r="A12" s="1"/>
      <c r="B12" s="1" t="s">
        <v>27</v>
      </c>
      <c r="C12" s="1">
        <v>111124</v>
      </c>
      <c r="D12" s="15">
        <v>200000</v>
      </c>
      <c r="E12" s="1"/>
    </row>
    <row r="13" spans="1:8" x14ac:dyDescent="0.25">
      <c r="A13" s="1"/>
      <c r="B13" s="1" t="s">
        <v>28</v>
      </c>
      <c r="C13" s="1">
        <v>111125</v>
      </c>
      <c r="D13" s="15">
        <v>300000</v>
      </c>
      <c r="E13" s="1"/>
    </row>
    <row r="14" spans="1:8" x14ac:dyDescent="0.25">
      <c r="A14" s="1"/>
      <c r="B14" s="1"/>
      <c r="C14" s="1"/>
      <c r="D14" s="1"/>
      <c r="E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A6" workbookViewId="0">
      <selection activeCell="K5" sqref="K5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15.5703125" bestFit="1" customWidth="1"/>
    <col min="4" max="4" width="9.42578125" bestFit="1" customWidth="1"/>
    <col min="5" max="5" width="15.5703125" customWidth="1"/>
    <col min="6" max="6" width="11.42578125" customWidth="1"/>
    <col min="7" max="8" width="16.42578125" bestFit="1" customWidth="1"/>
  </cols>
  <sheetData>
    <row r="1" spans="1:12" x14ac:dyDescent="0.25">
      <c r="A1" s="11" t="s">
        <v>0</v>
      </c>
      <c r="B1" s="11" t="s">
        <v>24</v>
      </c>
      <c r="C1" s="11" t="s">
        <v>78</v>
      </c>
    </row>
    <row r="2" spans="1:12" x14ac:dyDescent="0.25">
      <c r="A2" s="13" t="s">
        <v>51</v>
      </c>
      <c r="B2" s="13">
        <v>100000</v>
      </c>
      <c r="C2">
        <v>2</v>
      </c>
    </row>
    <row r="3" spans="1:12" x14ac:dyDescent="0.25">
      <c r="A3" s="13" t="s">
        <v>49</v>
      </c>
      <c r="B3" s="13">
        <v>100000</v>
      </c>
      <c r="C3">
        <v>2</v>
      </c>
    </row>
    <row r="4" spans="1:12" x14ac:dyDescent="0.25">
      <c r="A4" s="13" t="s">
        <v>50</v>
      </c>
      <c r="B4" s="13">
        <v>100000</v>
      </c>
      <c r="C4">
        <v>2</v>
      </c>
    </row>
    <row r="5" spans="1:12" x14ac:dyDescent="0.25">
      <c r="A5" s="13" t="s">
        <v>52</v>
      </c>
      <c r="B5" s="13">
        <v>100000</v>
      </c>
      <c r="C5">
        <v>2</v>
      </c>
    </row>
    <row r="6" spans="1:12" x14ac:dyDescent="0.25">
      <c r="A6" s="13" t="s">
        <v>53</v>
      </c>
      <c r="B6" s="13">
        <v>100000</v>
      </c>
      <c r="C6">
        <v>2</v>
      </c>
    </row>
    <row r="7" spans="1:12" x14ac:dyDescent="0.25">
      <c r="B7" s="26">
        <f>SUM(B2:B6)</f>
        <v>500000</v>
      </c>
      <c r="C7" s="26">
        <f>SUM(C2:C6)</f>
        <v>10</v>
      </c>
    </row>
    <row r="9" spans="1:12" x14ac:dyDescent="0.25">
      <c r="A9" s="21" t="s">
        <v>45</v>
      </c>
    </row>
    <row r="10" spans="1:12" x14ac:dyDescent="0.25">
      <c r="A10" s="14" t="s">
        <v>0</v>
      </c>
      <c r="B10" s="14" t="s">
        <v>35</v>
      </c>
      <c r="C10" s="14" t="s">
        <v>36</v>
      </c>
      <c r="D10" s="14" t="s">
        <v>23</v>
      </c>
      <c r="E10" s="14" t="s">
        <v>14</v>
      </c>
      <c r="F10" s="14" t="s">
        <v>15</v>
      </c>
      <c r="G10" s="14" t="s">
        <v>16</v>
      </c>
      <c r="H10" s="14" t="s">
        <v>37</v>
      </c>
      <c r="I10" s="14" t="s">
        <v>38</v>
      </c>
      <c r="J10" s="14" t="s">
        <v>24</v>
      </c>
      <c r="K10" s="27" t="s">
        <v>33</v>
      </c>
      <c r="L10" s="27" t="s">
        <v>54</v>
      </c>
    </row>
    <row r="11" spans="1:12" x14ac:dyDescent="0.25">
      <c r="A11" s="1" t="s">
        <v>48</v>
      </c>
      <c r="B11" s="22">
        <v>42562</v>
      </c>
      <c r="C11" s="20">
        <v>1</v>
      </c>
      <c r="D11" s="23" t="s">
        <v>40</v>
      </c>
      <c r="E11" s="42" t="s">
        <v>43</v>
      </c>
      <c r="F11" s="42" t="s">
        <v>43</v>
      </c>
      <c r="G11" s="42" t="s">
        <v>43</v>
      </c>
      <c r="H11" s="42" t="s">
        <v>44</v>
      </c>
      <c r="I11" s="19" t="s">
        <v>43</v>
      </c>
      <c r="J11" s="15">
        <v>100000</v>
      </c>
      <c r="K11" s="1"/>
      <c r="L11" s="1"/>
    </row>
    <row r="12" spans="1:12" x14ac:dyDescent="0.25">
      <c r="A12" s="1"/>
      <c r="B12" s="22">
        <v>42562</v>
      </c>
      <c r="C12" s="20">
        <v>2</v>
      </c>
      <c r="D12" s="23" t="s">
        <v>41</v>
      </c>
      <c r="E12" s="42" t="s">
        <v>43</v>
      </c>
      <c r="F12" s="42" t="s">
        <v>43</v>
      </c>
      <c r="G12" s="42" t="s">
        <v>43</v>
      </c>
      <c r="H12" s="42" t="s">
        <v>44</v>
      </c>
      <c r="I12" s="19" t="s">
        <v>43</v>
      </c>
      <c r="J12" s="1" t="s">
        <v>46</v>
      </c>
      <c r="K12" s="1"/>
      <c r="L12" s="1"/>
    </row>
    <row r="13" spans="1:12" x14ac:dyDescent="0.25">
      <c r="A13" s="1"/>
      <c r="B13" s="24" t="s">
        <v>39</v>
      </c>
      <c r="C13" s="25">
        <v>3</v>
      </c>
      <c r="D13" s="17" t="s">
        <v>42</v>
      </c>
      <c r="E13" s="42" t="s">
        <v>43</v>
      </c>
      <c r="F13" s="42" t="s">
        <v>43</v>
      </c>
      <c r="G13" s="42" t="s">
        <v>43</v>
      </c>
      <c r="H13" s="42" t="s">
        <v>44</v>
      </c>
      <c r="I13" s="19" t="s">
        <v>43</v>
      </c>
      <c r="J13" s="1" t="s">
        <v>46</v>
      </c>
      <c r="K13" s="15">
        <f>SUM(J11:J13)</f>
        <v>100000</v>
      </c>
      <c r="L13" s="1">
        <v>1</v>
      </c>
    </row>
    <row r="14" spans="1:12" x14ac:dyDescent="0.25">
      <c r="A14" s="1" t="s">
        <v>49</v>
      </c>
      <c r="B14" s="22">
        <v>42562</v>
      </c>
      <c r="C14" s="20">
        <v>1</v>
      </c>
      <c r="D14" s="23" t="s">
        <v>40</v>
      </c>
      <c r="E14" s="42" t="s">
        <v>43</v>
      </c>
      <c r="F14" s="42" t="s">
        <v>43</v>
      </c>
      <c r="G14" s="42" t="s">
        <v>43</v>
      </c>
      <c r="H14" s="42" t="s">
        <v>44</v>
      </c>
      <c r="I14" s="19" t="s">
        <v>43</v>
      </c>
      <c r="J14" s="15">
        <v>100000</v>
      </c>
      <c r="K14" s="1"/>
      <c r="L14" s="1"/>
    </row>
    <row r="15" spans="1:12" x14ac:dyDescent="0.25">
      <c r="A15" s="1"/>
      <c r="B15" s="22">
        <v>42562</v>
      </c>
      <c r="C15" s="20">
        <v>2</v>
      </c>
      <c r="D15" s="23" t="s">
        <v>41</v>
      </c>
      <c r="E15" s="42" t="s">
        <v>43</v>
      </c>
      <c r="F15" s="42" t="s">
        <v>43</v>
      </c>
      <c r="G15" s="42" t="s">
        <v>43</v>
      </c>
      <c r="H15" s="42" t="s">
        <v>44</v>
      </c>
      <c r="I15" s="19" t="s">
        <v>43</v>
      </c>
      <c r="J15" s="1" t="s">
        <v>46</v>
      </c>
      <c r="K15" s="1"/>
      <c r="L15" s="1"/>
    </row>
    <row r="16" spans="1:12" x14ac:dyDescent="0.25">
      <c r="A16" s="1"/>
      <c r="B16" s="24" t="s">
        <v>39</v>
      </c>
      <c r="C16" s="25">
        <v>3</v>
      </c>
      <c r="D16" s="17" t="s">
        <v>42</v>
      </c>
      <c r="E16" s="42" t="s">
        <v>43</v>
      </c>
      <c r="F16" s="42" t="s">
        <v>43</v>
      </c>
      <c r="G16" s="42" t="s">
        <v>43</v>
      </c>
      <c r="H16" s="42" t="s">
        <v>44</v>
      </c>
      <c r="I16" s="19" t="s">
        <v>43</v>
      </c>
      <c r="J16" s="1" t="s">
        <v>46</v>
      </c>
      <c r="K16" s="15">
        <f>SUM(J14:J16)</f>
        <v>100000</v>
      </c>
      <c r="L16" s="1">
        <v>1</v>
      </c>
    </row>
    <row r="19" spans="1:12" x14ac:dyDescent="0.25">
      <c r="A19" s="21" t="s">
        <v>47</v>
      </c>
      <c r="B19" s="18"/>
      <c r="C19" s="18"/>
      <c r="D19" s="18"/>
      <c r="E19" s="18"/>
      <c r="F19" s="18"/>
      <c r="G19" s="18"/>
    </row>
    <row r="20" spans="1:12" x14ac:dyDescent="0.25">
      <c r="A20" s="14" t="s">
        <v>0</v>
      </c>
      <c r="B20" s="14" t="s">
        <v>35</v>
      </c>
      <c r="C20" s="14" t="s">
        <v>36</v>
      </c>
      <c r="D20" s="14" t="s">
        <v>23</v>
      </c>
      <c r="E20" s="14" t="s">
        <v>14</v>
      </c>
      <c r="F20" s="14" t="s">
        <v>15</v>
      </c>
      <c r="G20" s="14" t="s">
        <v>16</v>
      </c>
      <c r="H20" s="14" t="s">
        <v>37</v>
      </c>
      <c r="I20" s="14" t="s">
        <v>38</v>
      </c>
      <c r="J20" s="14" t="s">
        <v>24</v>
      </c>
      <c r="K20" s="27" t="s">
        <v>33</v>
      </c>
      <c r="L20" s="27" t="s">
        <v>54</v>
      </c>
    </row>
    <row r="21" spans="1:12" x14ac:dyDescent="0.25">
      <c r="A21" s="1" t="s">
        <v>48</v>
      </c>
      <c r="B21" s="22">
        <v>42562</v>
      </c>
      <c r="C21" s="20">
        <v>1</v>
      </c>
      <c r="D21" s="23" t="s">
        <v>40</v>
      </c>
      <c r="E21" s="19" t="s">
        <v>43</v>
      </c>
      <c r="F21" s="19" t="s">
        <v>43</v>
      </c>
      <c r="G21" s="19" t="s">
        <v>43</v>
      </c>
      <c r="H21" s="42" t="s">
        <v>44</v>
      </c>
      <c r="I21" s="19" t="s">
        <v>43</v>
      </c>
      <c r="J21" s="15">
        <v>100000</v>
      </c>
      <c r="K21" s="1"/>
      <c r="L21" s="1"/>
    </row>
    <row r="22" spans="1:12" x14ac:dyDescent="0.25">
      <c r="A22" s="1"/>
      <c r="B22" s="22">
        <v>42562</v>
      </c>
      <c r="C22" s="20">
        <v>2</v>
      </c>
      <c r="D22" s="23" t="s">
        <v>41</v>
      </c>
      <c r="E22" s="19" t="s">
        <v>43</v>
      </c>
      <c r="F22" s="19" t="s">
        <v>43</v>
      </c>
      <c r="G22" s="19" t="s">
        <v>43</v>
      </c>
      <c r="H22" s="42" t="s">
        <v>44</v>
      </c>
      <c r="I22" s="19" t="s">
        <v>43</v>
      </c>
      <c r="J22" s="1" t="s">
        <v>46</v>
      </c>
      <c r="K22" s="1"/>
      <c r="L22" s="1"/>
    </row>
    <row r="23" spans="1:12" x14ac:dyDescent="0.25">
      <c r="A23" s="1"/>
      <c r="B23" s="24" t="s">
        <v>39</v>
      </c>
      <c r="C23" s="25">
        <v>3</v>
      </c>
      <c r="D23" s="17" t="s">
        <v>42</v>
      </c>
      <c r="E23" s="19" t="s">
        <v>43</v>
      </c>
      <c r="F23" s="19" t="s">
        <v>43</v>
      </c>
      <c r="G23" s="19" t="s">
        <v>43</v>
      </c>
      <c r="H23" s="42" t="s">
        <v>44</v>
      </c>
      <c r="I23" s="19" t="s">
        <v>43</v>
      </c>
      <c r="J23" s="1" t="s">
        <v>46</v>
      </c>
      <c r="K23" s="15">
        <f>SUM(J21:J23)</f>
        <v>100000</v>
      </c>
      <c r="L23" s="1">
        <v>1</v>
      </c>
    </row>
    <row r="24" spans="1:12" x14ac:dyDescent="0.25">
      <c r="A24" s="1" t="s">
        <v>49</v>
      </c>
      <c r="B24" s="22">
        <v>42562</v>
      </c>
      <c r="C24" s="20">
        <v>1</v>
      </c>
      <c r="D24" s="23" t="s">
        <v>40</v>
      </c>
      <c r="E24" s="19" t="s">
        <v>43</v>
      </c>
      <c r="F24" s="19" t="s">
        <v>43</v>
      </c>
      <c r="G24" s="19" t="s">
        <v>43</v>
      </c>
      <c r="H24" s="42" t="s">
        <v>44</v>
      </c>
      <c r="I24" s="19" t="s">
        <v>43</v>
      </c>
      <c r="J24" s="15">
        <v>100000</v>
      </c>
      <c r="K24" s="1"/>
      <c r="L24" s="1"/>
    </row>
    <row r="25" spans="1:12" x14ac:dyDescent="0.25">
      <c r="A25" s="1"/>
      <c r="B25" s="22">
        <v>42562</v>
      </c>
      <c r="C25" s="20">
        <v>2</v>
      </c>
      <c r="D25" s="23" t="s">
        <v>41</v>
      </c>
      <c r="E25" s="19" t="s">
        <v>43</v>
      </c>
      <c r="F25" s="19" t="s">
        <v>43</v>
      </c>
      <c r="G25" s="19" t="s">
        <v>43</v>
      </c>
      <c r="H25" s="42" t="s">
        <v>44</v>
      </c>
      <c r="I25" s="19" t="s">
        <v>43</v>
      </c>
      <c r="J25" s="1" t="s">
        <v>46</v>
      </c>
      <c r="K25" s="1"/>
      <c r="L25" s="1"/>
    </row>
    <row r="26" spans="1:12" x14ac:dyDescent="0.25">
      <c r="A26" s="1"/>
      <c r="B26" s="24" t="s">
        <v>39</v>
      </c>
      <c r="C26" s="25">
        <v>3</v>
      </c>
      <c r="D26" s="17" t="s">
        <v>42</v>
      </c>
      <c r="E26" s="19" t="s">
        <v>43</v>
      </c>
      <c r="F26" s="19" t="s">
        <v>43</v>
      </c>
      <c r="G26" s="19" t="s">
        <v>43</v>
      </c>
      <c r="H26" s="42" t="s">
        <v>44</v>
      </c>
      <c r="I26" s="19" t="s">
        <v>43</v>
      </c>
      <c r="J26" s="1" t="s">
        <v>46</v>
      </c>
      <c r="K26" s="15">
        <f>SUM(J24:J26)</f>
        <v>100000</v>
      </c>
      <c r="L26" s="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I10" sqref="I10"/>
    </sheetView>
  </sheetViews>
  <sheetFormatPr defaultColWidth="8.7109375" defaultRowHeight="15" x14ac:dyDescent="0.25"/>
  <cols>
    <col min="1" max="1" width="20.5703125" style="96" bestFit="1" customWidth="1"/>
    <col min="2" max="2" width="19.85546875" style="96" bestFit="1" customWidth="1"/>
    <col min="3" max="3" width="14.85546875" style="96" customWidth="1"/>
    <col min="4" max="4" width="12.140625" style="96" customWidth="1"/>
    <col min="5" max="16384" width="8.7109375" style="96"/>
  </cols>
  <sheetData>
    <row r="1" spans="1:4" x14ac:dyDescent="0.25">
      <c r="A1" s="93" t="s">
        <v>0</v>
      </c>
      <c r="B1" s="94" t="s">
        <v>70</v>
      </c>
      <c r="C1" s="95"/>
    </row>
    <row r="2" spans="1:4" x14ac:dyDescent="0.25">
      <c r="A2" s="93" t="s">
        <v>68</v>
      </c>
      <c r="B2" s="94" t="s">
        <v>69</v>
      </c>
      <c r="C2" s="95"/>
    </row>
    <row r="3" spans="1:4" x14ac:dyDescent="0.25">
      <c r="A3" s="97" t="s">
        <v>74</v>
      </c>
      <c r="B3" s="94" t="s">
        <v>75</v>
      </c>
      <c r="C3" s="95"/>
    </row>
    <row r="4" spans="1:4" x14ac:dyDescent="0.25">
      <c r="A4" s="98" t="s">
        <v>76</v>
      </c>
      <c r="B4" s="94" t="s">
        <v>77</v>
      </c>
    </row>
    <row r="6" spans="1:4" x14ac:dyDescent="0.25">
      <c r="A6" s="99">
        <v>2017</v>
      </c>
    </row>
    <row r="7" spans="1:4" x14ac:dyDescent="0.25">
      <c r="A7" s="93" t="s">
        <v>35</v>
      </c>
      <c r="B7" s="93" t="s">
        <v>0</v>
      </c>
      <c r="C7" s="93" t="s">
        <v>23</v>
      </c>
      <c r="D7" s="93" t="s">
        <v>24</v>
      </c>
    </row>
    <row r="8" spans="1:4" x14ac:dyDescent="0.25">
      <c r="A8" s="100">
        <v>40544</v>
      </c>
      <c r="B8" s="101" t="s">
        <v>51</v>
      </c>
      <c r="C8" s="102" t="s">
        <v>71</v>
      </c>
      <c r="D8" s="101" t="s">
        <v>60</v>
      </c>
    </row>
    <row r="9" spans="1:4" x14ac:dyDescent="0.25">
      <c r="A9" s="100">
        <v>40545</v>
      </c>
      <c r="B9" s="101" t="s">
        <v>49</v>
      </c>
      <c r="C9" s="101" t="s">
        <v>72</v>
      </c>
      <c r="D9" s="101" t="s">
        <v>60</v>
      </c>
    </row>
    <row r="10" spans="1:4" x14ac:dyDescent="0.25">
      <c r="A10" s="100">
        <v>40546</v>
      </c>
      <c r="B10" s="101" t="s">
        <v>49</v>
      </c>
      <c r="C10" s="101" t="s">
        <v>73</v>
      </c>
      <c r="D10" s="101" t="s">
        <v>60</v>
      </c>
    </row>
    <row r="11" spans="1:4" x14ac:dyDescent="0.25">
      <c r="A11" s="101"/>
      <c r="B11" s="101"/>
      <c r="C11" s="101"/>
      <c r="D11" s="101"/>
    </row>
    <row r="12" spans="1:4" x14ac:dyDescent="0.25">
      <c r="A12" s="101"/>
      <c r="B12" s="101"/>
      <c r="C12" s="101"/>
      <c r="D12" s="101"/>
    </row>
    <row r="13" spans="1:4" x14ac:dyDescent="0.25">
      <c r="A13" s="99">
        <v>2016</v>
      </c>
    </row>
    <row r="14" spans="1:4" x14ac:dyDescent="0.25">
      <c r="A14" s="93" t="s">
        <v>35</v>
      </c>
      <c r="B14" s="93" t="s">
        <v>0</v>
      </c>
      <c r="C14" s="93" t="s">
        <v>23</v>
      </c>
      <c r="D14" s="93" t="s">
        <v>24</v>
      </c>
    </row>
    <row r="15" spans="1:4" x14ac:dyDescent="0.25">
      <c r="A15" s="100">
        <v>40544</v>
      </c>
      <c r="B15" s="101" t="s">
        <v>51</v>
      </c>
      <c r="C15" s="102" t="s">
        <v>71</v>
      </c>
      <c r="D15" s="101" t="s">
        <v>60</v>
      </c>
    </row>
    <row r="16" spans="1:4" x14ac:dyDescent="0.25">
      <c r="A16" s="100">
        <v>40545</v>
      </c>
      <c r="B16" s="101" t="s">
        <v>49</v>
      </c>
      <c r="C16" s="101" t="s">
        <v>72</v>
      </c>
      <c r="D16" s="101" t="s">
        <v>60</v>
      </c>
    </row>
    <row r="17" spans="1:4" x14ac:dyDescent="0.25">
      <c r="A17" s="100">
        <v>40546</v>
      </c>
      <c r="B17" s="101" t="s">
        <v>49</v>
      </c>
      <c r="C17" s="101" t="s">
        <v>73</v>
      </c>
      <c r="D17" s="101" t="s">
        <v>60</v>
      </c>
    </row>
    <row r="18" spans="1:4" x14ac:dyDescent="0.25">
      <c r="A18" s="101"/>
      <c r="B18" s="101"/>
      <c r="C18" s="101"/>
      <c r="D18" s="101"/>
    </row>
    <row r="19" spans="1:4" x14ac:dyDescent="0.25">
      <c r="A19" s="101"/>
      <c r="B19" s="101"/>
      <c r="C19" s="101"/>
      <c r="D19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topLeftCell="A6" workbookViewId="0">
      <selection activeCell="G15" sqref="G15"/>
    </sheetView>
  </sheetViews>
  <sheetFormatPr defaultRowHeight="15" x14ac:dyDescent="0.25"/>
  <cols>
    <col min="1" max="1" width="20.5703125" bestFit="1" customWidth="1"/>
    <col min="2" max="2" width="15.42578125" customWidth="1"/>
    <col min="3" max="3" width="12.42578125" style="29" customWidth="1"/>
    <col min="4" max="4" width="14.5703125" customWidth="1"/>
    <col min="5" max="5" width="10.140625" customWidth="1"/>
  </cols>
  <sheetData>
    <row r="1" spans="1:6" x14ac:dyDescent="0.25">
      <c r="A1" s="30" t="s">
        <v>0</v>
      </c>
      <c r="B1" s="45" t="s">
        <v>51</v>
      </c>
      <c r="C1" s="31"/>
    </row>
    <row r="2" spans="1:6" x14ac:dyDescent="0.25">
      <c r="A2" s="30" t="s">
        <v>64</v>
      </c>
      <c r="B2" s="45" t="s">
        <v>50</v>
      </c>
      <c r="C2" s="31"/>
    </row>
    <row r="3" spans="1:6" x14ac:dyDescent="0.25">
      <c r="A3" s="30" t="s">
        <v>68</v>
      </c>
      <c r="B3" s="45" t="s">
        <v>69</v>
      </c>
      <c r="C3" s="31"/>
    </row>
    <row r="4" spans="1:6" x14ac:dyDescent="0.25">
      <c r="A4" s="30" t="s">
        <v>23</v>
      </c>
      <c r="B4" s="45" t="s">
        <v>55</v>
      </c>
      <c r="C4" s="31"/>
    </row>
    <row r="5" spans="1:6" x14ac:dyDescent="0.25">
      <c r="A5" s="43"/>
      <c r="B5" s="44"/>
      <c r="C5" s="44"/>
    </row>
    <row r="6" spans="1:6" x14ac:dyDescent="0.25">
      <c r="A6" s="32" t="s">
        <v>56</v>
      </c>
      <c r="B6" s="33">
        <v>40544</v>
      </c>
      <c r="C6" s="31"/>
    </row>
    <row r="7" spans="1:6" x14ac:dyDescent="0.25">
      <c r="A7" s="32" t="s">
        <v>57</v>
      </c>
      <c r="B7" s="31" t="s">
        <v>58</v>
      </c>
      <c r="C7" s="31" t="s">
        <v>60</v>
      </c>
    </row>
    <row r="8" spans="1:6" x14ac:dyDescent="0.25">
      <c r="A8" s="1"/>
      <c r="B8" s="31" t="s">
        <v>59</v>
      </c>
      <c r="C8" s="31" t="s">
        <v>60</v>
      </c>
    </row>
    <row r="9" spans="1:6" x14ac:dyDescent="0.25">
      <c r="A9" s="11" t="s">
        <v>65</v>
      </c>
      <c r="B9" s="37" t="s">
        <v>60</v>
      </c>
      <c r="C9" s="31"/>
    </row>
    <row r="12" spans="1:6" x14ac:dyDescent="0.25">
      <c r="A12" s="34">
        <v>2017</v>
      </c>
    </row>
    <row r="13" spans="1:6" x14ac:dyDescent="0.25">
      <c r="A13" s="35" t="s">
        <v>35</v>
      </c>
      <c r="B13" s="35" t="s">
        <v>61</v>
      </c>
      <c r="C13" s="35" t="s">
        <v>0</v>
      </c>
      <c r="D13" s="35" t="s">
        <v>24</v>
      </c>
      <c r="E13" s="35" t="s">
        <v>62</v>
      </c>
      <c r="F13" s="35" t="s">
        <v>63</v>
      </c>
    </row>
    <row r="14" spans="1:6" x14ac:dyDescent="0.25">
      <c r="A14" s="33">
        <v>40544</v>
      </c>
      <c r="B14" s="38">
        <v>111122</v>
      </c>
      <c r="C14" s="31" t="s">
        <v>51</v>
      </c>
      <c r="D14" s="39">
        <v>100000</v>
      </c>
      <c r="E14" s="31" t="s">
        <v>66</v>
      </c>
      <c r="F14" s="31">
        <v>5</v>
      </c>
    </row>
    <row r="15" spans="1:6" x14ac:dyDescent="0.25">
      <c r="A15" s="31"/>
      <c r="B15" s="38"/>
      <c r="C15" s="31"/>
      <c r="D15" s="40"/>
      <c r="E15" s="31" t="s">
        <v>66</v>
      </c>
      <c r="F15" s="31">
        <v>4</v>
      </c>
    </row>
    <row r="16" spans="1:6" x14ac:dyDescent="0.25">
      <c r="A16" s="31"/>
      <c r="B16" s="38"/>
      <c r="C16" s="31"/>
      <c r="D16" s="40"/>
      <c r="E16" s="31" t="s">
        <v>66</v>
      </c>
      <c r="F16" s="31">
        <v>1</v>
      </c>
    </row>
    <row r="17" spans="1:6" x14ac:dyDescent="0.25">
      <c r="A17" s="31"/>
      <c r="B17" s="38"/>
      <c r="C17" s="31"/>
      <c r="D17" s="40"/>
      <c r="E17" s="31" t="s">
        <v>66</v>
      </c>
      <c r="F17" s="31">
        <v>10</v>
      </c>
    </row>
    <row r="18" spans="1:6" x14ac:dyDescent="0.25">
      <c r="A18" s="31"/>
      <c r="B18" s="38"/>
      <c r="C18" s="31"/>
      <c r="D18" s="40"/>
      <c r="E18" s="31"/>
      <c r="F18" s="31"/>
    </row>
    <row r="19" spans="1:6" x14ac:dyDescent="0.25">
      <c r="A19" s="31"/>
      <c r="B19" s="38">
        <v>111125</v>
      </c>
      <c r="C19" s="31" t="s">
        <v>51</v>
      </c>
      <c r="D19" s="39">
        <v>25000</v>
      </c>
      <c r="E19" s="31" t="s">
        <v>66</v>
      </c>
      <c r="F19" s="31">
        <v>12</v>
      </c>
    </row>
    <row r="20" spans="1:6" x14ac:dyDescent="0.25">
      <c r="A20" s="31"/>
      <c r="B20" s="38"/>
      <c r="C20" s="31"/>
      <c r="D20" s="40"/>
      <c r="E20" s="31" t="s">
        <v>66</v>
      </c>
      <c r="F20" s="31">
        <v>11</v>
      </c>
    </row>
    <row r="21" spans="1:6" x14ac:dyDescent="0.25">
      <c r="A21" s="31"/>
      <c r="B21" s="38"/>
      <c r="C21" s="31"/>
      <c r="D21" s="40"/>
      <c r="E21" s="31"/>
      <c r="F21" s="31"/>
    </row>
    <row r="22" spans="1:6" x14ac:dyDescent="0.25">
      <c r="A22" s="33" t="s">
        <v>67</v>
      </c>
      <c r="B22" s="38">
        <v>111223</v>
      </c>
      <c r="C22" s="31" t="s">
        <v>51</v>
      </c>
      <c r="D22" s="39">
        <v>30000</v>
      </c>
      <c r="E22" s="31" t="s">
        <v>66</v>
      </c>
      <c r="F22" s="31">
        <v>100</v>
      </c>
    </row>
    <row r="23" spans="1:6" x14ac:dyDescent="0.25">
      <c r="A23" s="31"/>
      <c r="B23" s="38"/>
      <c r="C23" s="31"/>
      <c r="D23" s="40"/>
      <c r="E23" s="31"/>
      <c r="F23" s="31"/>
    </row>
    <row r="24" spans="1:6" x14ac:dyDescent="0.25">
      <c r="C24" s="31"/>
      <c r="D24" s="29"/>
    </row>
    <row r="25" spans="1:6" x14ac:dyDescent="0.25">
      <c r="A25" s="34">
        <v>2016</v>
      </c>
      <c r="C25" s="31"/>
      <c r="D25" s="29"/>
    </row>
    <row r="26" spans="1:6" x14ac:dyDescent="0.25">
      <c r="A26" s="35" t="s">
        <v>35</v>
      </c>
      <c r="B26" s="35" t="s">
        <v>61</v>
      </c>
      <c r="C26" s="35" t="s">
        <v>0</v>
      </c>
      <c r="D26" s="35" t="s">
        <v>24</v>
      </c>
      <c r="E26" s="35" t="s">
        <v>62</v>
      </c>
      <c r="F26" s="35" t="s">
        <v>63</v>
      </c>
    </row>
    <row r="27" spans="1:6" x14ac:dyDescent="0.25">
      <c r="A27" s="33">
        <v>40544</v>
      </c>
      <c r="B27" s="31">
        <v>111122</v>
      </c>
      <c r="C27" s="31" t="s">
        <v>51</v>
      </c>
      <c r="D27" s="36">
        <v>100000</v>
      </c>
      <c r="E27" s="31" t="s">
        <v>66</v>
      </c>
      <c r="F27" s="31">
        <v>5</v>
      </c>
    </row>
    <row r="28" spans="1:6" x14ac:dyDescent="0.25">
      <c r="A28" s="31"/>
      <c r="B28" s="31"/>
      <c r="C28" s="31"/>
      <c r="D28" s="31"/>
      <c r="E28" s="31" t="s">
        <v>66</v>
      </c>
      <c r="F28" s="31">
        <v>4</v>
      </c>
    </row>
    <row r="29" spans="1:6" x14ac:dyDescent="0.25">
      <c r="A29" s="31"/>
      <c r="B29" s="31"/>
      <c r="C29" s="31"/>
      <c r="D29" s="31"/>
      <c r="E29" s="31" t="s">
        <v>66</v>
      </c>
      <c r="F29" s="31">
        <v>1</v>
      </c>
    </row>
    <row r="30" spans="1:6" x14ac:dyDescent="0.25">
      <c r="A30" s="31"/>
      <c r="B30" s="31"/>
      <c r="C30" s="31"/>
      <c r="D30" s="31"/>
      <c r="E30" s="31" t="s">
        <v>66</v>
      </c>
      <c r="F30" s="31">
        <v>10</v>
      </c>
    </row>
    <row r="31" spans="1:6" x14ac:dyDescent="0.25">
      <c r="A31" s="31"/>
      <c r="B31" s="31"/>
      <c r="C31" s="31"/>
      <c r="D31" s="31"/>
      <c r="E31" s="31"/>
      <c r="F31" s="31"/>
    </row>
    <row r="32" spans="1:6" x14ac:dyDescent="0.25">
      <c r="A32" s="31"/>
      <c r="B32" s="31">
        <v>111125</v>
      </c>
      <c r="C32" s="31" t="s">
        <v>50</v>
      </c>
      <c r="D32" s="36">
        <v>25000</v>
      </c>
      <c r="E32" s="31" t="s">
        <v>66</v>
      </c>
      <c r="F32" s="31">
        <v>12</v>
      </c>
    </row>
    <row r="33" spans="1:6" x14ac:dyDescent="0.25">
      <c r="A33" s="31"/>
      <c r="B33" s="31"/>
      <c r="C33" s="31"/>
      <c r="D33" s="31"/>
      <c r="E33" s="31" t="s">
        <v>66</v>
      </c>
      <c r="F33" s="31">
        <v>11</v>
      </c>
    </row>
    <row r="34" spans="1:6" x14ac:dyDescent="0.25">
      <c r="A34" s="31"/>
      <c r="B34" s="31"/>
      <c r="C34" s="31"/>
      <c r="D34" s="31"/>
      <c r="E34" s="31"/>
      <c r="F34" s="31"/>
    </row>
    <row r="35" spans="1:6" x14ac:dyDescent="0.25">
      <c r="A35" s="33" t="s">
        <v>67</v>
      </c>
      <c r="B35" s="31">
        <v>111223</v>
      </c>
      <c r="C35" s="31" t="s">
        <v>50</v>
      </c>
      <c r="D35" s="36">
        <v>30000</v>
      </c>
      <c r="E35" s="31" t="s">
        <v>66</v>
      </c>
      <c r="F35" s="31">
        <v>100</v>
      </c>
    </row>
    <row r="36" spans="1:6" x14ac:dyDescent="0.25">
      <c r="A36" s="31"/>
      <c r="B36" s="31"/>
      <c r="C36" s="31"/>
      <c r="D36" s="31"/>
      <c r="E36" s="31"/>
      <c r="F36" s="3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DD65-5F44-4B7B-88BE-2214508A6520}">
  <dimension ref="A1:N21"/>
  <sheetViews>
    <sheetView tabSelected="1" workbookViewId="0">
      <selection activeCell="D5" sqref="D5"/>
    </sheetView>
  </sheetViews>
  <sheetFormatPr defaultRowHeight="15" x14ac:dyDescent="0.25"/>
  <cols>
    <col min="1" max="1" width="12.85546875" bestFit="1" customWidth="1"/>
    <col min="2" max="2" width="33.5703125" bestFit="1" customWidth="1"/>
    <col min="3" max="3" width="13.5703125" customWidth="1"/>
    <col min="4" max="4" width="11.28515625" customWidth="1"/>
    <col min="5" max="5" width="10.42578125" customWidth="1"/>
    <col min="6" max="6" width="10.140625" customWidth="1"/>
    <col min="7" max="8" width="9.85546875" bestFit="1" customWidth="1"/>
    <col min="12" max="12" width="12.5703125" bestFit="1" customWidth="1"/>
  </cols>
  <sheetData>
    <row r="1" spans="1:14" x14ac:dyDescent="0.25">
      <c r="A1" s="48" t="s">
        <v>0</v>
      </c>
      <c r="B1" s="45" t="s">
        <v>95</v>
      </c>
    </row>
    <row r="2" spans="1:14" x14ac:dyDescent="0.25">
      <c r="A2" s="48" t="s">
        <v>68</v>
      </c>
      <c r="B2" s="45" t="s">
        <v>100</v>
      </c>
    </row>
    <row r="3" spans="1:14" x14ac:dyDescent="0.25">
      <c r="A3" s="48" t="s">
        <v>99</v>
      </c>
      <c r="B3" s="45" t="s">
        <v>98</v>
      </c>
    </row>
    <row r="4" spans="1:14" x14ac:dyDescent="0.25">
      <c r="A4" s="48" t="s">
        <v>96</v>
      </c>
      <c r="B4" s="45" t="s">
        <v>95</v>
      </c>
    </row>
    <row r="5" spans="1:14" x14ac:dyDescent="0.25">
      <c r="A5" s="49" t="s">
        <v>37</v>
      </c>
      <c r="B5" s="107" t="s">
        <v>195</v>
      </c>
    </row>
    <row r="7" spans="1:14" x14ac:dyDescent="0.25">
      <c r="A7" s="49" t="s">
        <v>0</v>
      </c>
      <c r="B7" s="36" t="s">
        <v>101</v>
      </c>
    </row>
    <row r="8" spans="1:14" x14ac:dyDescent="0.25">
      <c r="A8" s="48" t="s">
        <v>97</v>
      </c>
      <c r="B8" s="36">
        <v>1000000</v>
      </c>
    </row>
    <row r="10" spans="1:14" x14ac:dyDescent="0.25">
      <c r="A10" s="35" t="s">
        <v>35</v>
      </c>
      <c r="B10" s="35" t="s">
        <v>23</v>
      </c>
      <c r="C10" s="35" t="s">
        <v>94</v>
      </c>
      <c r="D10" s="35" t="s">
        <v>102</v>
      </c>
      <c r="E10" s="83" t="s">
        <v>167</v>
      </c>
      <c r="F10" s="80" t="s">
        <v>168</v>
      </c>
      <c r="G10" s="80" t="s">
        <v>169</v>
      </c>
      <c r="H10" s="81" t="s">
        <v>170</v>
      </c>
      <c r="I10" s="82" t="s">
        <v>171</v>
      </c>
      <c r="J10" s="47" t="s">
        <v>33</v>
      </c>
      <c r="K10" s="47" t="s">
        <v>93</v>
      </c>
      <c r="L10" s="47" t="s">
        <v>37</v>
      </c>
      <c r="M10" s="47"/>
      <c r="N10" s="76" t="s">
        <v>92</v>
      </c>
    </row>
    <row r="11" spans="1:14" x14ac:dyDescent="0.25">
      <c r="A11" s="33">
        <v>40544</v>
      </c>
      <c r="B11" s="31" t="s">
        <v>40</v>
      </c>
      <c r="C11" s="31">
        <v>111222</v>
      </c>
      <c r="D11" s="31">
        <v>112</v>
      </c>
      <c r="E11" s="75">
        <v>100000</v>
      </c>
      <c r="F11" s="1"/>
      <c r="G11" s="1"/>
      <c r="H11" s="1"/>
      <c r="I11" s="1"/>
      <c r="J11" s="1"/>
      <c r="K11" s="1">
        <v>30</v>
      </c>
      <c r="L11" s="105" t="s">
        <v>132</v>
      </c>
      <c r="M11" s="1"/>
      <c r="N11" s="77" t="s">
        <v>172</v>
      </c>
    </row>
    <row r="12" spans="1:14" x14ac:dyDescent="0.25">
      <c r="A12" s="33">
        <v>40544</v>
      </c>
      <c r="B12" s="31"/>
      <c r="C12" s="31">
        <v>111222</v>
      </c>
      <c r="D12" s="31">
        <v>101</v>
      </c>
      <c r="E12" s="75"/>
      <c r="F12" s="78">
        <v>100000</v>
      </c>
      <c r="G12" s="1"/>
      <c r="H12" s="1"/>
      <c r="I12" s="1"/>
      <c r="J12" s="1"/>
      <c r="K12" s="1">
        <v>46</v>
      </c>
      <c r="L12" s="105" t="s">
        <v>132</v>
      </c>
      <c r="M12" s="1"/>
      <c r="N12" s="77" t="s">
        <v>172</v>
      </c>
    </row>
    <row r="13" spans="1:14" x14ac:dyDescent="0.25">
      <c r="A13" s="33">
        <v>40544</v>
      </c>
      <c r="B13" s="31"/>
      <c r="C13" s="31">
        <v>111222</v>
      </c>
      <c r="D13" s="31">
        <v>300</v>
      </c>
      <c r="E13" s="75"/>
      <c r="F13" s="1"/>
      <c r="G13" s="1"/>
      <c r="H13" s="79">
        <v>100000</v>
      </c>
      <c r="I13" s="1"/>
      <c r="J13" s="15">
        <v>300000</v>
      </c>
      <c r="K13" s="1">
        <v>2</v>
      </c>
      <c r="L13" s="103" t="s">
        <v>166</v>
      </c>
      <c r="M13" s="1"/>
      <c r="N13" s="77" t="s">
        <v>172</v>
      </c>
    </row>
    <row r="14" spans="1:14" x14ac:dyDescent="0.25">
      <c r="A14" s="33">
        <v>40544</v>
      </c>
      <c r="B14" s="31" t="s">
        <v>91</v>
      </c>
      <c r="C14" s="31">
        <v>111222</v>
      </c>
      <c r="D14" s="31" t="s">
        <v>104</v>
      </c>
      <c r="E14" s="75"/>
      <c r="F14" s="1"/>
      <c r="G14" s="78">
        <v>200000</v>
      </c>
      <c r="H14" s="1"/>
      <c r="I14" s="1"/>
      <c r="J14" s="36">
        <v>200000</v>
      </c>
      <c r="K14" s="1">
        <v>90</v>
      </c>
      <c r="L14" s="104" t="s">
        <v>194</v>
      </c>
      <c r="M14" s="106">
        <v>42782</v>
      </c>
      <c r="N14" s="77" t="s">
        <v>172</v>
      </c>
    </row>
    <row r="15" spans="1:14" x14ac:dyDescent="0.25">
      <c r="A15" s="33"/>
      <c r="B15" s="31"/>
      <c r="C15" s="31"/>
      <c r="D15" s="31"/>
      <c r="E15" s="75"/>
      <c r="F15" s="1"/>
      <c r="G15" s="1"/>
      <c r="H15" s="1"/>
      <c r="I15" s="1"/>
      <c r="J15" s="1"/>
      <c r="K15" s="1"/>
      <c r="L15" s="103" t="s">
        <v>166</v>
      </c>
      <c r="M15" s="1"/>
      <c r="N15" s="77"/>
    </row>
    <row r="16" spans="1:14" x14ac:dyDescent="0.25">
      <c r="A16" s="33" t="s">
        <v>89</v>
      </c>
      <c r="B16" s="31" t="s">
        <v>90</v>
      </c>
      <c r="C16" s="31">
        <v>111222</v>
      </c>
      <c r="D16" s="31" t="s">
        <v>103</v>
      </c>
      <c r="E16" s="75">
        <v>100000</v>
      </c>
      <c r="F16" s="1"/>
      <c r="G16" s="1"/>
      <c r="H16" s="1"/>
      <c r="I16" s="1"/>
      <c r="J16" s="36">
        <v>100000</v>
      </c>
      <c r="K16" s="1">
        <v>12</v>
      </c>
      <c r="L16" s="105" t="s">
        <v>132</v>
      </c>
      <c r="M16" s="1"/>
      <c r="N16" s="77" t="s">
        <v>172</v>
      </c>
    </row>
    <row r="17" spans="1:14" x14ac:dyDescent="0.25">
      <c r="A17" s="33" t="s">
        <v>89</v>
      </c>
      <c r="B17" s="31" t="s">
        <v>42</v>
      </c>
      <c r="C17" s="31">
        <v>111222</v>
      </c>
      <c r="D17" s="31">
        <v>134</v>
      </c>
      <c r="E17" s="75">
        <v>100000</v>
      </c>
      <c r="F17" s="1"/>
      <c r="G17" s="1"/>
      <c r="H17" s="1"/>
      <c r="I17" s="1"/>
      <c r="J17" s="36">
        <v>100000</v>
      </c>
      <c r="K17" s="1">
        <v>5</v>
      </c>
      <c r="L17" s="105" t="s">
        <v>132</v>
      </c>
      <c r="M17" s="1"/>
      <c r="N17" s="77" t="s">
        <v>172</v>
      </c>
    </row>
    <row r="21" spans="1:14" x14ac:dyDescent="0.25">
      <c r="J21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AF03-5254-4FE6-A681-A874B4D268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C142-F11B-4B74-8DC0-AA1173BCF2F8}">
  <dimension ref="A1:F19"/>
  <sheetViews>
    <sheetView workbookViewId="0">
      <selection activeCell="A21" sqref="A21"/>
    </sheetView>
  </sheetViews>
  <sheetFormatPr defaultRowHeight="15" x14ac:dyDescent="0.25"/>
  <cols>
    <col min="1" max="1" width="20.5703125" bestFit="1" customWidth="1"/>
    <col min="2" max="2" width="14.85546875" bestFit="1" customWidth="1"/>
    <col min="3" max="3" width="12.5703125" bestFit="1" customWidth="1"/>
    <col min="4" max="4" width="9.5703125" customWidth="1"/>
    <col min="5" max="5" width="10.5703125" customWidth="1"/>
  </cols>
  <sheetData>
    <row r="1" spans="1:6" x14ac:dyDescent="0.25">
      <c r="A1" s="30" t="s">
        <v>79</v>
      </c>
      <c r="B1" s="46" t="s">
        <v>84</v>
      </c>
      <c r="C1" s="45" t="s">
        <v>80</v>
      </c>
      <c r="D1" s="46" t="s">
        <v>81</v>
      </c>
    </row>
    <row r="2" spans="1:6" x14ac:dyDescent="0.25">
      <c r="A2" s="30" t="s">
        <v>0</v>
      </c>
      <c r="B2" s="45" t="s">
        <v>83</v>
      </c>
      <c r="C2" s="31"/>
      <c r="D2" s="1"/>
    </row>
    <row r="3" spans="1:6" x14ac:dyDescent="0.25">
      <c r="A3" s="30" t="s">
        <v>68</v>
      </c>
      <c r="B3" s="45" t="s">
        <v>69</v>
      </c>
      <c r="C3" s="31"/>
      <c r="D3" s="1"/>
    </row>
    <row r="4" spans="1:6" x14ac:dyDescent="0.25">
      <c r="A4" s="30" t="s">
        <v>23</v>
      </c>
      <c r="B4" s="45" t="s">
        <v>82</v>
      </c>
      <c r="C4" s="31"/>
      <c r="D4" s="1"/>
    </row>
    <row r="8" spans="1:6" x14ac:dyDescent="0.25">
      <c r="A8" s="34">
        <v>2017</v>
      </c>
      <c r="C8" s="29"/>
    </row>
    <row r="9" spans="1:6" x14ac:dyDescent="0.25">
      <c r="A9" s="35" t="s">
        <v>86</v>
      </c>
      <c r="B9" s="35" t="s">
        <v>85</v>
      </c>
      <c r="C9" s="35" t="s">
        <v>62</v>
      </c>
      <c r="D9" s="35" t="s">
        <v>63</v>
      </c>
      <c r="E9" s="35" t="s">
        <v>24</v>
      </c>
      <c r="F9" s="35" t="s">
        <v>33</v>
      </c>
    </row>
    <row r="10" spans="1:6" x14ac:dyDescent="0.25">
      <c r="A10" s="1" t="s">
        <v>87</v>
      </c>
      <c r="B10" s="1" t="s">
        <v>88</v>
      </c>
      <c r="C10" s="31" t="s">
        <v>66</v>
      </c>
      <c r="D10" s="31">
        <v>5</v>
      </c>
      <c r="E10" s="39">
        <v>100000</v>
      </c>
      <c r="F10" s="39"/>
    </row>
    <row r="11" spans="1:6" x14ac:dyDescent="0.25">
      <c r="A11" s="1" t="s">
        <v>87</v>
      </c>
      <c r="B11" s="1"/>
      <c r="C11" s="31" t="s">
        <v>66</v>
      </c>
      <c r="D11" s="31">
        <v>4</v>
      </c>
      <c r="E11" s="39">
        <v>100000</v>
      </c>
      <c r="F11" s="39"/>
    </row>
    <row r="12" spans="1:6" x14ac:dyDescent="0.25">
      <c r="A12" s="1" t="s">
        <v>87</v>
      </c>
      <c r="B12" s="1"/>
      <c r="C12" s="31" t="s">
        <v>66</v>
      </c>
      <c r="D12" s="31">
        <v>1</v>
      </c>
      <c r="E12" s="39">
        <v>100000</v>
      </c>
      <c r="F12" s="39"/>
    </row>
    <row r="13" spans="1:6" x14ac:dyDescent="0.25">
      <c r="A13" s="1" t="s">
        <v>87</v>
      </c>
      <c r="B13" s="1"/>
      <c r="C13" s="31" t="s">
        <v>66</v>
      </c>
      <c r="D13" s="31">
        <v>10</v>
      </c>
      <c r="E13" s="39">
        <v>100000</v>
      </c>
      <c r="F13" s="39"/>
    </row>
    <row r="14" spans="1:6" x14ac:dyDescent="0.25">
      <c r="A14" s="1" t="s">
        <v>87</v>
      </c>
      <c r="B14" s="1"/>
      <c r="C14" s="31" t="s">
        <v>66</v>
      </c>
      <c r="D14" s="31">
        <v>10</v>
      </c>
      <c r="E14" s="39">
        <v>100000</v>
      </c>
      <c r="F14" s="39">
        <f>SUM(E10:E14)</f>
        <v>500000</v>
      </c>
    </row>
    <row r="15" spans="1:6" x14ac:dyDescent="0.25">
      <c r="A15" s="1" t="s">
        <v>87</v>
      </c>
      <c r="B15" s="1" t="s">
        <v>105</v>
      </c>
      <c r="C15" s="31" t="s">
        <v>66</v>
      </c>
      <c r="D15" s="31">
        <v>12</v>
      </c>
      <c r="E15" s="39">
        <v>100000</v>
      </c>
      <c r="F15" s="39"/>
    </row>
    <row r="16" spans="1:6" x14ac:dyDescent="0.25">
      <c r="A16" s="1" t="s">
        <v>87</v>
      </c>
      <c r="B16" s="1"/>
      <c r="C16" s="31" t="s">
        <v>66</v>
      </c>
      <c r="D16" s="31">
        <v>11</v>
      </c>
      <c r="E16" s="39">
        <v>100000</v>
      </c>
      <c r="F16" s="39"/>
    </row>
    <row r="17" spans="1:6" x14ac:dyDescent="0.25">
      <c r="A17" s="1" t="s">
        <v>87</v>
      </c>
      <c r="B17" s="1"/>
      <c r="C17" s="31" t="s">
        <v>66</v>
      </c>
      <c r="D17" s="31">
        <v>150</v>
      </c>
      <c r="E17" s="39">
        <v>100000</v>
      </c>
      <c r="F17" s="39"/>
    </row>
    <row r="18" spans="1:6" x14ac:dyDescent="0.25">
      <c r="A18" s="1" t="s">
        <v>87</v>
      </c>
      <c r="B18" s="1"/>
      <c r="C18" s="31" t="s">
        <v>66</v>
      </c>
      <c r="D18" s="31">
        <v>100</v>
      </c>
      <c r="E18" s="39">
        <v>100000</v>
      </c>
      <c r="F18" s="39"/>
    </row>
    <row r="19" spans="1:6" x14ac:dyDescent="0.25">
      <c r="A19" s="1" t="s">
        <v>87</v>
      </c>
      <c r="B19" s="1"/>
      <c r="C19" s="31" t="s">
        <v>66</v>
      </c>
      <c r="D19" s="31">
        <v>200</v>
      </c>
      <c r="E19" s="39">
        <v>100000</v>
      </c>
      <c r="F19" s="39">
        <f t="shared" ref="F19" si="0">SUM(E15:E19)</f>
        <v>500000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3F0D-67EF-4C13-B30D-9E31834F2242}">
  <dimension ref="A1:F19"/>
  <sheetViews>
    <sheetView workbookViewId="0">
      <selection activeCell="H15" sqref="H15"/>
    </sheetView>
  </sheetViews>
  <sheetFormatPr defaultRowHeight="15" x14ac:dyDescent="0.25"/>
  <cols>
    <col min="1" max="1" width="11.85546875" customWidth="1"/>
    <col min="2" max="2" width="12.140625" customWidth="1"/>
    <col min="3" max="3" width="12" customWidth="1"/>
    <col min="4" max="4" width="11.85546875" customWidth="1"/>
    <col min="5" max="5" width="10.85546875" customWidth="1"/>
    <col min="6" max="6" width="11.28515625" customWidth="1"/>
  </cols>
  <sheetData>
    <row r="1" spans="1:6" x14ac:dyDescent="0.25">
      <c r="A1" s="35" t="s">
        <v>0</v>
      </c>
      <c r="B1" s="46" t="s">
        <v>109</v>
      </c>
    </row>
    <row r="2" spans="1:6" x14ac:dyDescent="0.25">
      <c r="A2" s="35" t="s">
        <v>106</v>
      </c>
      <c r="B2" s="46" t="s">
        <v>110</v>
      </c>
    </row>
    <row r="3" spans="1:6" x14ac:dyDescent="0.25">
      <c r="A3" s="35" t="s">
        <v>107</v>
      </c>
      <c r="B3" s="46" t="s">
        <v>108</v>
      </c>
    </row>
    <row r="4" spans="1:6" x14ac:dyDescent="0.25">
      <c r="A4" s="47" t="s">
        <v>23</v>
      </c>
      <c r="B4" s="46" t="s">
        <v>111</v>
      </c>
    </row>
    <row r="7" spans="1:6" x14ac:dyDescent="0.25">
      <c r="A7" s="41" t="s">
        <v>0</v>
      </c>
      <c r="B7" s="50" t="s">
        <v>112</v>
      </c>
    </row>
    <row r="9" spans="1:6" x14ac:dyDescent="0.25">
      <c r="A9" s="35" t="s">
        <v>35</v>
      </c>
      <c r="B9" s="35" t="s">
        <v>23</v>
      </c>
      <c r="C9" s="35" t="s">
        <v>62</v>
      </c>
      <c r="D9" s="35" t="s">
        <v>113</v>
      </c>
      <c r="E9" s="35" t="s">
        <v>114</v>
      </c>
      <c r="F9" s="35" t="s">
        <v>115</v>
      </c>
    </row>
    <row r="10" spans="1:6" x14ac:dyDescent="0.25">
      <c r="A10" s="1"/>
      <c r="B10" s="1" t="s">
        <v>40</v>
      </c>
      <c r="C10" s="31" t="s">
        <v>66</v>
      </c>
      <c r="D10" s="31">
        <v>100</v>
      </c>
      <c r="E10" s="39">
        <v>2295</v>
      </c>
      <c r="F10" s="39" t="s">
        <v>116</v>
      </c>
    </row>
    <row r="11" spans="1:6" x14ac:dyDescent="0.25">
      <c r="A11" s="1"/>
      <c r="B11" s="1"/>
      <c r="C11" s="31" t="s">
        <v>66</v>
      </c>
      <c r="D11" s="31">
        <v>100</v>
      </c>
      <c r="E11" s="39">
        <v>4000</v>
      </c>
      <c r="F11" s="39" t="s">
        <v>116</v>
      </c>
    </row>
    <row r="12" spans="1:6" x14ac:dyDescent="0.25">
      <c r="A12" s="1"/>
      <c r="B12" s="1"/>
      <c r="C12" s="31" t="s">
        <v>66</v>
      </c>
      <c r="D12" s="31">
        <v>100</v>
      </c>
      <c r="E12" s="39">
        <v>1990</v>
      </c>
      <c r="F12" s="39" t="s">
        <v>116</v>
      </c>
    </row>
    <row r="13" spans="1:6" x14ac:dyDescent="0.25">
      <c r="A13" s="1"/>
      <c r="B13" s="1"/>
      <c r="C13" s="31" t="s">
        <v>66</v>
      </c>
      <c r="D13" s="31">
        <v>201</v>
      </c>
      <c r="E13" s="39">
        <v>12000</v>
      </c>
      <c r="F13" s="39" t="s">
        <v>117</v>
      </c>
    </row>
    <row r="14" spans="1:6" x14ac:dyDescent="0.25">
      <c r="A14" s="1"/>
      <c r="B14" s="1"/>
      <c r="C14" s="31" t="s">
        <v>66</v>
      </c>
      <c r="D14" s="31">
        <v>204</v>
      </c>
      <c r="E14" s="39">
        <v>600</v>
      </c>
      <c r="F14" s="39">
        <f>SUM(E10:E14)</f>
        <v>20885</v>
      </c>
    </row>
    <row r="15" spans="1:6" x14ac:dyDescent="0.25">
      <c r="A15" s="1"/>
      <c r="B15" s="1" t="s">
        <v>123</v>
      </c>
      <c r="C15" s="31" t="s">
        <v>66</v>
      </c>
      <c r="D15" s="31" t="s">
        <v>119</v>
      </c>
      <c r="E15" s="39">
        <v>1200</v>
      </c>
      <c r="F15" s="39" t="s">
        <v>118</v>
      </c>
    </row>
    <row r="16" spans="1:6" x14ac:dyDescent="0.25">
      <c r="A16" s="1"/>
      <c r="B16" s="1"/>
      <c r="C16" s="31" t="s">
        <v>66</v>
      </c>
      <c r="D16" s="31" t="s">
        <v>119</v>
      </c>
      <c r="E16" s="39">
        <v>1300</v>
      </c>
      <c r="F16" s="39" t="s">
        <v>118</v>
      </c>
    </row>
    <row r="17" spans="1:6" x14ac:dyDescent="0.25">
      <c r="A17" s="1"/>
      <c r="B17" s="1"/>
      <c r="C17" s="31" t="s">
        <v>66</v>
      </c>
      <c r="D17" s="31">
        <v>150</v>
      </c>
      <c r="E17" s="39">
        <v>5000</v>
      </c>
      <c r="F17" s="39" t="s">
        <v>120</v>
      </c>
    </row>
    <row r="18" spans="1:6" x14ac:dyDescent="0.25">
      <c r="A18" s="1"/>
      <c r="B18" s="1" t="s">
        <v>122</v>
      </c>
      <c r="C18" s="31" t="s">
        <v>66</v>
      </c>
      <c r="D18" s="31">
        <v>100</v>
      </c>
      <c r="E18" s="39">
        <v>12500</v>
      </c>
      <c r="F18" s="39" t="s">
        <v>120</v>
      </c>
    </row>
    <row r="19" spans="1:6" x14ac:dyDescent="0.25">
      <c r="A19" s="1"/>
      <c r="B19" s="1"/>
      <c r="C19" s="31" t="s">
        <v>66</v>
      </c>
      <c r="D19" s="31">
        <v>200</v>
      </c>
      <c r="E19" s="39">
        <v>3900</v>
      </c>
      <c r="F19" s="39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Sales Report - Total</vt:lpstr>
      <vt:lpstr>Sales report - Expanded</vt:lpstr>
      <vt:lpstr>New Business Value</vt:lpstr>
      <vt:lpstr>Cx Sales History </vt:lpstr>
      <vt:lpstr>Cx Sales History - Expanded</vt:lpstr>
      <vt:lpstr>Payments Outstanding</vt:lpstr>
      <vt:lpstr>Sheet1</vt:lpstr>
      <vt:lpstr>Product Sales HIstory</vt:lpstr>
      <vt:lpstr>Price Approvals</vt:lpstr>
      <vt:lpstr>Order Status</vt:lpstr>
      <vt:lpstr>Non-Invoiced Orders</vt:lpstr>
      <vt:lpstr>Pricing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2018-04-30T07:36:06Z</dcterms:modified>
</cp:coreProperties>
</file>