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rag\Desktop\python\python_projects\Financial_Statistics\"/>
    </mc:Choice>
  </mc:AlternateContent>
  <bookViews>
    <workbookView xWindow="240" yWindow="20" windowWidth="16100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26" i="1" l="1"/>
  <c r="K27" i="1" s="1"/>
  <c r="K28" i="1" s="1"/>
  <c r="K29" i="1" s="1"/>
  <c r="K30" i="1" s="1"/>
  <c r="K31" i="1" s="1"/>
  <c r="K32" i="1" s="1"/>
  <c r="K33" i="1" s="1"/>
  <c r="K34" i="1" s="1"/>
  <c r="K35" i="1" s="1"/>
  <c r="P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1" i="1"/>
  <c r="L82" i="1"/>
  <c r="L83" i="1"/>
  <c r="L84" i="1"/>
  <c r="L85" i="1"/>
  <c r="L86" i="1"/>
  <c r="L87" i="1"/>
  <c r="L89" i="1"/>
  <c r="L90" i="1"/>
  <c r="L91" i="1"/>
  <c r="K36" i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L73" i="1" s="1"/>
  <c r="K73" i="1"/>
  <c r="K74" i="1" s="1"/>
  <c r="K75" i="1" s="1"/>
  <c r="K76" i="1" s="1"/>
  <c r="K77" i="1" s="1"/>
  <c r="K78" i="1" s="1"/>
  <c r="K79" i="1" s="1"/>
  <c r="K80" i="1"/>
  <c r="K81" i="1" s="1"/>
  <c r="K82" i="1" s="1"/>
  <c r="K83" i="1" s="1"/>
  <c r="K84" i="1" s="1"/>
  <c r="K85" i="1" s="1"/>
  <c r="K86" i="1" s="1"/>
  <c r="K87" i="1" s="1"/>
  <c r="K88" i="1"/>
  <c r="K89" i="1" s="1"/>
  <c r="K90" i="1" s="1"/>
  <c r="K91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6" i="1"/>
  <c r="L27" i="1" l="1"/>
  <c r="L88" i="1"/>
  <c r="L80" i="1"/>
  <c r="L36" i="1"/>
  <c r="P8" i="1" l="1"/>
  <c r="P4" i="1"/>
  <c r="P3" i="1"/>
  <c r="P5" i="1"/>
  <c r="P6" i="1"/>
</calcChain>
</file>

<file path=xl/sharedStrings.xml><?xml version="1.0" encoding="utf-8"?>
<sst xmlns="http://schemas.openxmlformats.org/spreadsheetml/2006/main" count="19" uniqueCount="19">
  <si>
    <t>Open</t>
  </si>
  <si>
    <t>High</t>
  </si>
  <si>
    <t>Low</t>
  </si>
  <si>
    <t>Close</t>
  </si>
  <si>
    <t>Adj Close</t>
  </si>
  <si>
    <t>Volume</t>
  </si>
  <si>
    <t>Date</t>
  </si>
  <si>
    <t>SMA(5)</t>
  </si>
  <si>
    <t>SMA(25)</t>
  </si>
  <si>
    <t>Trade Signal</t>
  </si>
  <si>
    <t>Transaction Price</t>
  </si>
  <si>
    <t>Returns</t>
  </si>
  <si>
    <t>Performance matrix</t>
  </si>
  <si>
    <t>Positive return</t>
  </si>
  <si>
    <t>negetive return</t>
  </si>
  <si>
    <t>positive trades</t>
  </si>
  <si>
    <t>negative trades</t>
  </si>
  <si>
    <t>Hit Ratio</t>
  </si>
  <si>
    <t>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</si>
</sst>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17" workbookViewId="0">
      <selection activeCell="L23" sqref="L23"/>
    </sheetView>
  </sheetViews>
  <sheetFormatPr defaultRowHeight="14.5" x14ac:dyDescent="0.35"/>
  <cols>
    <col min="1" max="1" width="17.81640625" bestFit="1" customWidth="1"/>
    <col min="8" max="8" width="8.7265625" style="5"/>
    <col min="10" max="10" width="10.90625" bestFit="1" customWidth="1"/>
    <col min="11" max="11" width="15.26953125" bestFit="1" customWidth="1"/>
    <col min="15" max="15" width="14.36328125" customWidth="1"/>
  </cols>
  <sheetData>
    <row r="1" spans="1:17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7" x14ac:dyDescent="0.35">
      <c r="A2" s="2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170.90150499999999</v>
      </c>
      <c r="G2">
        <v>25555900</v>
      </c>
      <c r="H2" s="5">
        <v>0</v>
      </c>
      <c r="I2" s="5">
        <v>0</v>
      </c>
      <c r="O2" s="7" t="s">
        <v>12</v>
      </c>
      <c r="P2" s="7"/>
      <c r="Q2" s="7"/>
    </row>
    <row r="3" spans="1:17" x14ac:dyDescent="0.35">
      <c r="A3" s="2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170.871735</v>
      </c>
      <c r="G3">
        <v>29517900</v>
      </c>
      <c r="H3" s="5">
        <v>0</v>
      </c>
      <c r="I3" s="5">
        <v>0</v>
      </c>
      <c r="O3" t="s">
        <v>13</v>
      </c>
      <c r="P3">
        <f>SUMIF(L:L,"&gt;0")</f>
        <v>0</v>
      </c>
    </row>
    <row r="4" spans="1:17" x14ac:dyDescent="0.35">
      <c r="A4" s="2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171.665436</v>
      </c>
      <c r="G4">
        <v>22434600</v>
      </c>
      <c r="H4" s="5">
        <v>0</v>
      </c>
      <c r="I4" s="5">
        <v>0</v>
      </c>
      <c r="O4" t="s">
        <v>14</v>
      </c>
      <c r="P4">
        <f>SUMIF(L:L,"&lt;0")</f>
        <v>-0.27765748167412818</v>
      </c>
    </row>
    <row r="5" spans="1:17" x14ac:dyDescent="0.35">
      <c r="A5" s="2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173.61990399999999</v>
      </c>
      <c r="G5">
        <v>23660000</v>
      </c>
      <c r="H5" s="5">
        <v>0</v>
      </c>
      <c r="I5" s="5">
        <v>0</v>
      </c>
      <c r="O5" t="s">
        <v>15</v>
      </c>
      <c r="P5">
        <f>COUNTIF(L:L,"&gt;0")</f>
        <v>0</v>
      </c>
    </row>
    <row r="6" spans="1:17" x14ac:dyDescent="0.35">
      <c r="A6" s="2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172.97503699999999</v>
      </c>
      <c r="G6">
        <v>20567800</v>
      </c>
      <c r="H6" s="5">
        <f>AVERAGE(F2:F6)</f>
        <v>172.0067234</v>
      </c>
      <c r="I6" s="5">
        <v>0</v>
      </c>
      <c r="K6" s="5"/>
      <c r="O6" t="s">
        <v>16</v>
      </c>
      <c r="P6">
        <f>COUNTIF(L:L,"&lt;0")</f>
        <v>5</v>
      </c>
    </row>
    <row r="7" spans="1:17" x14ac:dyDescent="0.35">
      <c r="A7" s="2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172.95519999999999</v>
      </c>
      <c r="G7">
        <v>21584000</v>
      </c>
      <c r="H7" s="5">
        <f t="shared" ref="H7:H70" si="0">AVERAGE(F3:F7)</f>
        <v>172.41746240000001</v>
      </c>
      <c r="I7" s="5">
        <v>0</v>
      </c>
      <c r="O7" t="s">
        <v>17</v>
      </c>
      <c r="P7" t="e">
        <f>O5/(O5+O6)</f>
        <v>#VALUE!</v>
      </c>
    </row>
    <row r="8" spans="1:17" x14ac:dyDescent="0.35">
      <c r="A8" s="2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172.91549699999999</v>
      </c>
      <c r="G8">
        <v>23959900</v>
      </c>
      <c r="H8" s="5">
        <f t="shared" si="0"/>
        <v>172.8262148</v>
      </c>
      <c r="I8" s="5">
        <v>0</v>
      </c>
      <c r="O8" t="s">
        <v>18</v>
      </c>
      <c r="P8" t="e">
        <f>AVERAGE(L:L)</f>
        <v>#DIV/0!</v>
      </c>
    </row>
    <row r="9" spans="1:17" x14ac:dyDescent="0.35">
      <c r="A9" s="2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173.897705</v>
      </c>
      <c r="G9">
        <v>18667700</v>
      </c>
      <c r="H9" s="5">
        <f t="shared" si="0"/>
        <v>173.27266859999997</v>
      </c>
      <c r="I9" s="5">
        <v>0</v>
      </c>
    </row>
    <row r="10" spans="1:17" x14ac:dyDescent="0.35">
      <c r="A10" s="2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175.69342</v>
      </c>
      <c r="G10">
        <v>25418100</v>
      </c>
      <c r="H10" s="5">
        <f t="shared" si="0"/>
        <v>173.68737179999999</v>
      </c>
      <c r="I10" s="5">
        <v>0</v>
      </c>
    </row>
    <row r="11" spans="1:17" x14ac:dyDescent="0.35">
      <c r="A11" s="2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174.80053699999999</v>
      </c>
      <c r="G11">
        <v>29565900</v>
      </c>
      <c r="H11" s="5">
        <f t="shared" si="0"/>
        <v>174.05247179999998</v>
      </c>
      <c r="I11" s="5">
        <v>0</v>
      </c>
    </row>
    <row r="12" spans="1:17" x14ac:dyDescent="0.35">
      <c r="A12" s="2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177.68757600000001</v>
      </c>
      <c r="G12">
        <v>33888500</v>
      </c>
      <c r="H12" s="5">
        <f t="shared" si="0"/>
        <v>174.99894699999999</v>
      </c>
      <c r="I12" s="5">
        <v>0</v>
      </c>
    </row>
    <row r="13" spans="1:17" x14ac:dyDescent="0.35">
      <c r="A13" s="2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177.84631300000001</v>
      </c>
      <c r="G13">
        <v>31193400</v>
      </c>
      <c r="H13" s="5">
        <f t="shared" si="0"/>
        <v>175.98511020000001</v>
      </c>
      <c r="I13" s="5">
        <v>0</v>
      </c>
    </row>
    <row r="14" spans="1:17" x14ac:dyDescent="0.35">
      <c r="A14" s="2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177.052628</v>
      </c>
      <c r="G14">
        <v>32425100</v>
      </c>
      <c r="H14" s="5">
        <f t="shared" si="0"/>
        <v>176.61609480000001</v>
      </c>
      <c r="I14" s="5">
        <v>0</v>
      </c>
    </row>
    <row r="15" spans="1:17" x14ac:dyDescent="0.35">
      <c r="A15" s="2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175.604141</v>
      </c>
      <c r="G15">
        <v>27108600</v>
      </c>
      <c r="H15" s="5">
        <f t="shared" si="0"/>
        <v>176.59823900000001</v>
      </c>
      <c r="I15" s="5">
        <v>0</v>
      </c>
    </row>
    <row r="16" spans="1:17" x14ac:dyDescent="0.35">
      <c r="A16" s="2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175.64381399999999</v>
      </c>
      <c r="G16">
        <v>32689100</v>
      </c>
      <c r="H16" s="5">
        <f t="shared" si="0"/>
        <v>176.76689440000001</v>
      </c>
      <c r="I16" s="5">
        <v>0</v>
      </c>
    </row>
    <row r="17" spans="1:12" x14ac:dyDescent="0.35">
      <c r="A17" s="2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172.84605400000001</v>
      </c>
      <c r="G17">
        <v>51105100</v>
      </c>
      <c r="H17" s="5">
        <f t="shared" si="0"/>
        <v>175.79859000000002</v>
      </c>
      <c r="I17" s="5">
        <v>0</v>
      </c>
    </row>
    <row r="18" spans="1:12" x14ac:dyDescent="0.35">
      <c r="A18" s="2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169.76057399999999</v>
      </c>
      <c r="G18">
        <v>41529000</v>
      </c>
      <c r="H18" s="5">
        <f t="shared" si="0"/>
        <v>174.18144219999999</v>
      </c>
      <c r="I18" s="5">
        <v>0</v>
      </c>
    </row>
    <row r="19" spans="1:12" x14ac:dyDescent="0.35">
      <c r="A19" s="2">
        <v>43126</v>
      </c>
      <c r="B19">
        <v>172</v>
      </c>
      <c r="C19">
        <v>172</v>
      </c>
      <c r="D19">
        <v>170.05999800000001</v>
      </c>
      <c r="E19">
        <v>171.509995</v>
      </c>
      <c r="F19">
        <v>170.15742499999999</v>
      </c>
      <c r="G19">
        <v>39143000</v>
      </c>
      <c r="H19" s="5">
        <f t="shared" si="0"/>
        <v>172.8024016</v>
      </c>
      <c r="I19" s="5">
        <v>0</v>
      </c>
    </row>
    <row r="20" spans="1:12" x14ac:dyDescent="0.35">
      <c r="A20" s="2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166.63542200000001</v>
      </c>
      <c r="G20">
        <v>50640400</v>
      </c>
      <c r="H20" s="5">
        <f t="shared" si="0"/>
        <v>171.00865779999998</v>
      </c>
      <c r="I20" s="5">
        <v>0</v>
      </c>
    </row>
    <row r="21" spans="1:12" x14ac:dyDescent="0.35">
      <c r="A21" s="2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165.653244</v>
      </c>
      <c r="G21">
        <v>46048200</v>
      </c>
      <c r="H21" s="5">
        <f t="shared" si="0"/>
        <v>169.01054379999999</v>
      </c>
      <c r="I21" s="5">
        <v>0</v>
      </c>
    </row>
    <row r="22" spans="1:12" x14ac:dyDescent="0.35">
      <c r="A22" s="2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166.10960399999999</v>
      </c>
      <c r="G22">
        <v>32478900</v>
      </c>
      <c r="H22" s="5">
        <f t="shared" si="0"/>
        <v>167.66325380000001</v>
      </c>
      <c r="I22" s="5">
        <v>0</v>
      </c>
    </row>
    <row r="23" spans="1:12" x14ac:dyDescent="0.35">
      <c r="A23" s="2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166.45684800000001</v>
      </c>
      <c r="G23">
        <v>47230800</v>
      </c>
      <c r="H23" s="5">
        <f t="shared" si="0"/>
        <v>167.0025086</v>
      </c>
      <c r="I23" s="5">
        <v>0</v>
      </c>
    </row>
    <row r="24" spans="1:12" x14ac:dyDescent="0.35">
      <c r="A24" s="2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159.234253</v>
      </c>
      <c r="G24">
        <v>86593800</v>
      </c>
      <c r="H24" s="5">
        <f t="shared" si="0"/>
        <v>164.81787420000001</v>
      </c>
      <c r="I24" s="5">
        <v>0</v>
      </c>
    </row>
    <row r="25" spans="1:12" x14ac:dyDescent="0.35">
      <c r="A25" s="2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155.25588999999999</v>
      </c>
      <c r="G25">
        <v>72738500</v>
      </c>
      <c r="H25" s="6">
        <f t="shared" si="0"/>
        <v>162.54196780000001</v>
      </c>
      <c r="I25" s="6">
        <v>0</v>
      </c>
    </row>
    <row r="26" spans="1:12" x14ac:dyDescent="0.35">
      <c r="A26" s="2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161.744293</v>
      </c>
      <c r="G26">
        <v>68243800</v>
      </c>
      <c r="H26" s="6">
        <f t="shared" si="0"/>
        <v>161.76017759999999</v>
      </c>
      <c r="I26" s="6">
        <f>AVERAGE(F2:F26)</f>
        <v>170.71936219999995</v>
      </c>
      <c r="J26" t="str">
        <f xml:space="preserve"> IF(AND(H26&gt;I26,H25&lt;I25),"BUY",IF(AND(H26&lt;I26,H25&gt;I25),"SELL"," "))</f>
        <v>SELL</v>
      </c>
    </row>
    <row r="27" spans="1:12" x14ac:dyDescent="0.35">
      <c r="A27" s="2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158.28181499999999</v>
      </c>
      <c r="G27">
        <v>51608600</v>
      </c>
      <c r="H27" s="5">
        <f t="shared" si="0"/>
        <v>160.1946198</v>
      </c>
      <c r="I27">
        <f t="shared" ref="I27:I90" si="1">AVERAGE(F3:F27)</f>
        <v>170.21457459999999</v>
      </c>
      <c r="J27" t="str">
        <f t="shared" ref="J27:J90" si="2" xml:space="preserve"> IF(AND(H27&gt;I27,H26&lt;I26),"BUY",IF(AND(H27&lt;I27,H26&gt;I26),"SELL"," "))</f>
        <v xml:space="preserve"> </v>
      </c>
      <c r="K27">
        <f>IF(J26&lt;&gt;" ",F26,K26)</f>
        <v>161.744293</v>
      </c>
      <c r="L27" t="e">
        <f>IF(J26="SELL",K27/K26-1,IF(J26="BUY",1-K27/K26," "))</f>
        <v>#DIV/0!</v>
      </c>
    </row>
    <row r="28" spans="1:12" x14ac:dyDescent="0.35">
      <c r="A28" s="2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153.92643699999999</v>
      </c>
      <c r="G28">
        <v>54390500</v>
      </c>
      <c r="H28" s="5">
        <f t="shared" si="0"/>
        <v>157.68853759999999</v>
      </c>
      <c r="I28">
        <f t="shared" si="1"/>
        <v>169.53676267999998</v>
      </c>
      <c r="J28" t="str">
        <f t="shared" si="2"/>
        <v xml:space="preserve"> </v>
      </c>
      <c r="K28">
        <f t="shared" ref="K28:K91" si="3">IF(J27&lt;&gt;" ",F27,K27)</f>
        <v>161.744293</v>
      </c>
      <c r="L28" t="str">
        <f t="shared" ref="L28:L91" si="4">IF(J27="SELL",K28/K27-1,IF(J27="BUY",1-K28/K27," "))</f>
        <v xml:space="preserve"> </v>
      </c>
    </row>
    <row r="29" spans="1:12" x14ac:dyDescent="0.35">
      <c r="A29" s="2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155.809189</v>
      </c>
      <c r="G29">
        <v>70672600</v>
      </c>
      <c r="H29" s="5">
        <f t="shared" si="0"/>
        <v>157.00352480000001</v>
      </c>
      <c r="I29">
        <f t="shared" si="1"/>
        <v>168.90251279999995</v>
      </c>
      <c r="J29" t="str">
        <f t="shared" si="2"/>
        <v xml:space="preserve"> </v>
      </c>
      <c r="K29">
        <f t="shared" si="3"/>
        <v>161.744293</v>
      </c>
      <c r="L29" t="str">
        <f t="shared" si="4"/>
        <v xml:space="preserve"> </v>
      </c>
    </row>
    <row r="30" spans="1:12" x14ac:dyDescent="0.35">
      <c r="A30" s="2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162.084991</v>
      </c>
      <c r="G30">
        <v>60819500</v>
      </c>
      <c r="H30" s="5">
        <f t="shared" si="0"/>
        <v>158.36934499999998</v>
      </c>
      <c r="I30">
        <f t="shared" si="1"/>
        <v>168.44111627999999</v>
      </c>
      <c r="J30" t="str">
        <f t="shared" si="2"/>
        <v xml:space="preserve"> </v>
      </c>
      <c r="K30">
        <f t="shared" si="3"/>
        <v>161.744293</v>
      </c>
      <c r="L30" t="str">
        <f t="shared" si="4"/>
        <v xml:space="preserve"> </v>
      </c>
    </row>
    <row r="31" spans="1:12" x14ac:dyDescent="0.35">
      <c r="A31" s="2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163.70872499999999</v>
      </c>
      <c r="G31">
        <v>32549200</v>
      </c>
      <c r="H31" s="5">
        <f t="shared" si="0"/>
        <v>158.76223139999999</v>
      </c>
      <c r="I31">
        <f t="shared" si="1"/>
        <v>168.0704638</v>
      </c>
      <c r="J31" t="str">
        <f t="shared" si="2"/>
        <v xml:space="preserve"> </v>
      </c>
      <c r="K31">
        <f t="shared" si="3"/>
        <v>161.744293</v>
      </c>
      <c r="L31" t="str">
        <f t="shared" si="4"/>
        <v xml:space="preserve"> </v>
      </c>
    </row>
    <row r="32" spans="1:12" x14ac:dyDescent="0.35">
      <c r="A32" s="2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166.727081</v>
      </c>
      <c r="G32">
        <v>40644900</v>
      </c>
      <c r="H32" s="5">
        <f t="shared" si="0"/>
        <v>160.45128460000001</v>
      </c>
      <c r="I32">
        <f t="shared" si="1"/>
        <v>167.82133904000003</v>
      </c>
      <c r="J32" t="str">
        <f t="shared" si="2"/>
        <v xml:space="preserve"> </v>
      </c>
      <c r="K32">
        <f t="shared" si="3"/>
        <v>161.744293</v>
      </c>
      <c r="L32" t="str">
        <f t="shared" si="4"/>
        <v xml:space="preserve"> </v>
      </c>
    </row>
    <row r="33" spans="1:12" x14ac:dyDescent="0.35">
      <c r="A33" s="2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172.32550000000001</v>
      </c>
      <c r="G33">
        <v>51147200</v>
      </c>
      <c r="H33" s="5">
        <f t="shared" si="0"/>
        <v>164.1310972</v>
      </c>
      <c r="I33">
        <f t="shared" si="1"/>
        <v>167.79773916000002</v>
      </c>
      <c r="J33" t="str">
        <f t="shared" si="2"/>
        <v xml:space="preserve"> </v>
      </c>
      <c r="K33">
        <f t="shared" si="3"/>
        <v>161.744293</v>
      </c>
      <c r="L33" t="str">
        <f t="shared" si="4"/>
        <v xml:space="preserve"> </v>
      </c>
    </row>
    <row r="34" spans="1:12" x14ac:dyDescent="0.35">
      <c r="A34" s="2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171.767639</v>
      </c>
      <c r="G34">
        <v>40176100</v>
      </c>
      <c r="H34" s="5">
        <f t="shared" si="0"/>
        <v>167.32278720000002</v>
      </c>
      <c r="I34">
        <f t="shared" si="1"/>
        <v>167.71253651999999</v>
      </c>
      <c r="J34" t="str">
        <f t="shared" si="2"/>
        <v xml:space="preserve"> </v>
      </c>
      <c r="K34">
        <f t="shared" si="3"/>
        <v>161.744293</v>
      </c>
      <c r="L34" t="str">
        <f t="shared" si="4"/>
        <v xml:space="preserve"> </v>
      </c>
    </row>
    <row r="35" spans="1:12" x14ac:dyDescent="0.35">
      <c r="A35" s="2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171.18987999999999</v>
      </c>
      <c r="G35">
        <v>33930500</v>
      </c>
      <c r="H35" s="5">
        <f t="shared" si="0"/>
        <v>169.143765</v>
      </c>
      <c r="I35">
        <f t="shared" si="1"/>
        <v>167.53239492</v>
      </c>
      <c r="J35" t="str">
        <f t="shared" si="2"/>
        <v>BUY</v>
      </c>
      <c r="K35">
        <f t="shared" si="3"/>
        <v>161.744293</v>
      </c>
      <c r="L35" t="str">
        <f t="shared" si="4"/>
        <v xml:space="preserve"> </v>
      </c>
    </row>
    <row r="36" spans="1:12" x14ac:dyDescent="0.35">
      <c r="A36" s="2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170.41287199999999</v>
      </c>
      <c r="G36">
        <v>37471600</v>
      </c>
      <c r="H36" s="5">
        <f t="shared" si="0"/>
        <v>170.48459440000002</v>
      </c>
      <c r="I36">
        <f t="shared" si="1"/>
        <v>167.35688832</v>
      </c>
      <c r="J36" t="str">
        <f t="shared" si="2"/>
        <v xml:space="preserve"> </v>
      </c>
      <c r="K36">
        <f t="shared" si="3"/>
        <v>171.18987999999999</v>
      </c>
      <c r="L36">
        <f t="shared" si="4"/>
        <v>-5.8398270657994633E-2</v>
      </c>
    </row>
    <row r="37" spans="1:12" x14ac:dyDescent="0.35">
      <c r="A37" s="2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171.83737199999999</v>
      </c>
      <c r="G37">
        <v>30991900</v>
      </c>
      <c r="H37" s="5">
        <f t="shared" si="0"/>
        <v>171.5066526</v>
      </c>
      <c r="I37">
        <f t="shared" si="1"/>
        <v>167.12288016000002</v>
      </c>
      <c r="J37" t="str">
        <f t="shared" si="2"/>
        <v xml:space="preserve"> </v>
      </c>
      <c r="K37">
        <f t="shared" si="3"/>
        <v>171.18987999999999</v>
      </c>
      <c r="L37" t="str">
        <f t="shared" si="4"/>
        <v xml:space="preserve"> </v>
      </c>
    </row>
    <row r="38" spans="1:12" x14ac:dyDescent="0.35">
      <c r="A38" s="2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174.825851</v>
      </c>
      <c r="G38">
        <v>33812400</v>
      </c>
      <c r="H38" s="5">
        <f t="shared" si="0"/>
        <v>172.00672279999998</v>
      </c>
      <c r="I38">
        <f t="shared" si="1"/>
        <v>167.00206168</v>
      </c>
      <c r="J38" t="str">
        <f t="shared" si="2"/>
        <v xml:space="preserve"> </v>
      </c>
      <c r="K38">
        <f t="shared" si="3"/>
        <v>171.18987999999999</v>
      </c>
      <c r="L38" t="str">
        <f t="shared" si="4"/>
        <v xml:space="preserve"> </v>
      </c>
    </row>
    <row r="39" spans="1:12" x14ac:dyDescent="0.35">
      <c r="A39" s="2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178.282532</v>
      </c>
      <c r="G39">
        <v>38162200</v>
      </c>
      <c r="H39" s="5">
        <f t="shared" si="0"/>
        <v>173.30970139999999</v>
      </c>
      <c r="I39">
        <f t="shared" si="1"/>
        <v>167.05125784000001</v>
      </c>
      <c r="J39" t="str">
        <f t="shared" si="2"/>
        <v xml:space="preserve"> </v>
      </c>
      <c r="K39">
        <f t="shared" si="3"/>
        <v>171.18987999999999</v>
      </c>
      <c r="L39" t="str">
        <f t="shared" si="4"/>
        <v xml:space="preserve"> </v>
      </c>
    </row>
    <row r="40" spans="1:12" x14ac:dyDescent="0.35">
      <c r="A40" s="2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177.704758</v>
      </c>
      <c r="G40">
        <v>38928100</v>
      </c>
      <c r="H40" s="5">
        <f t="shared" si="0"/>
        <v>174.61267699999996</v>
      </c>
      <c r="I40">
        <f t="shared" si="1"/>
        <v>167.13528252</v>
      </c>
      <c r="J40" t="str">
        <f t="shared" si="2"/>
        <v xml:space="preserve"> </v>
      </c>
      <c r="K40">
        <f t="shared" si="3"/>
        <v>171.18987999999999</v>
      </c>
      <c r="L40" t="str">
        <f t="shared" si="4"/>
        <v xml:space="preserve"> </v>
      </c>
    </row>
    <row r="41" spans="1:12" x14ac:dyDescent="0.35">
      <c r="A41" s="2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177.43579099999999</v>
      </c>
      <c r="G41">
        <v>37782100</v>
      </c>
      <c r="H41" s="5">
        <f t="shared" si="0"/>
        <v>176.01726079999997</v>
      </c>
      <c r="I41">
        <f t="shared" si="1"/>
        <v>167.2069616</v>
      </c>
      <c r="J41" t="str">
        <f t="shared" si="2"/>
        <v xml:space="preserve"> </v>
      </c>
      <c r="K41">
        <f t="shared" si="3"/>
        <v>171.18987999999999</v>
      </c>
      <c r="L41" t="str">
        <f t="shared" si="4"/>
        <v xml:space="preserve"> </v>
      </c>
    </row>
    <row r="42" spans="1:12" x14ac:dyDescent="0.35">
      <c r="A42" s="2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174.32777400000001</v>
      </c>
      <c r="G42">
        <v>48802000</v>
      </c>
      <c r="H42" s="5">
        <f t="shared" si="0"/>
        <v>176.51534119999999</v>
      </c>
      <c r="I42">
        <f t="shared" si="1"/>
        <v>167.26623039999998</v>
      </c>
      <c r="J42" t="str">
        <f t="shared" si="2"/>
        <v xml:space="preserve"> </v>
      </c>
      <c r="K42">
        <f t="shared" si="3"/>
        <v>171.18987999999999</v>
      </c>
      <c r="L42" t="str">
        <f t="shared" si="4"/>
        <v xml:space="preserve"> </v>
      </c>
    </row>
    <row r="43" spans="1:12" x14ac:dyDescent="0.35">
      <c r="A43" s="2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175.533142</v>
      </c>
      <c r="G43">
        <v>38454000</v>
      </c>
      <c r="H43" s="5">
        <f t="shared" si="0"/>
        <v>176.65679940000001</v>
      </c>
      <c r="I43">
        <f t="shared" si="1"/>
        <v>167.49713312</v>
      </c>
      <c r="J43" t="str">
        <f t="shared" si="2"/>
        <v xml:space="preserve"> </v>
      </c>
      <c r="K43">
        <f t="shared" si="3"/>
        <v>171.18987999999999</v>
      </c>
      <c r="L43" t="str">
        <f t="shared" si="4"/>
        <v xml:space="preserve"> </v>
      </c>
    </row>
    <row r="44" spans="1:12" x14ac:dyDescent="0.35">
      <c r="A44" s="2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176.140793</v>
      </c>
      <c r="G44">
        <v>28401400</v>
      </c>
      <c r="H44" s="5">
        <f t="shared" si="0"/>
        <v>176.2284516</v>
      </c>
      <c r="I44">
        <f t="shared" si="1"/>
        <v>167.73646783999996</v>
      </c>
      <c r="J44" t="str">
        <f t="shared" si="2"/>
        <v xml:space="preserve"> </v>
      </c>
      <c r="K44">
        <f t="shared" si="3"/>
        <v>171.18987999999999</v>
      </c>
      <c r="L44" t="str">
        <f t="shared" si="4"/>
        <v xml:space="preserve"> </v>
      </c>
    </row>
    <row r="45" spans="1:12" x14ac:dyDescent="0.35">
      <c r="A45" s="2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175.991364</v>
      </c>
      <c r="G45">
        <v>23788500</v>
      </c>
      <c r="H45" s="5">
        <f t="shared" si="0"/>
        <v>175.88577279999998</v>
      </c>
      <c r="I45">
        <f t="shared" si="1"/>
        <v>168.11070551999998</v>
      </c>
      <c r="J45" t="str">
        <f t="shared" si="2"/>
        <v xml:space="preserve"> </v>
      </c>
      <c r="K45">
        <f t="shared" si="3"/>
        <v>171.18987999999999</v>
      </c>
      <c r="L45" t="str">
        <f t="shared" si="4"/>
        <v xml:space="preserve"> </v>
      </c>
    </row>
    <row r="46" spans="1:12" x14ac:dyDescent="0.35">
      <c r="A46" s="2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174.35766599999999</v>
      </c>
      <c r="G46">
        <v>31703500</v>
      </c>
      <c r="H46" s="5">
        <f t="shared" si="0"/>
        <v>175.27014779999999</v>
      </c>
      <c r="I46">
        <f t="shared" si="1"/>
        <v>168.45888239999996</v>
      </c>
      <c r="J46" t="str">
        <f t="shared" si="2"/>
        <v xml:space="preserve"> </v>
      </c>
      <c r="K46">
        <f t="shared" si="3"/>
        <v>171.18987999999999</v>
      </c>
      <c r="L46" t="str">
        <f t="shared" si="4"/>
        <v xml:space="preserve"> </v>
      </c>
    </row>
    <row r="47" spans="1:12" x14ac:dyDescent="0.35">
      <c r="A47" s="2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176.26033000000001</v>
      </c>
      <c r="G47">
        <v>23774100</v>
      </c>
      <c r="H47" s="5">
        <f t="shared" si="0"/>
        <v>175.65665899999999</v>
      </c>
      <c r="I47">
        <f t="shared" si="1"/>
        <v>168.86491143999996</v>
      </c>
      <c r="J47" t="str">
        <f t="shared" si="2"/>
        <v xml:space="preserve"> </v>
      </c>
      <c r="K47">
        <f t="shared" si="3"/>
        <v>171.18987999999999</v>
      </c>
      <c r="L47" t="str">
        <f t="shared" si="4"/>
        <v xml:space="preserve"> </v>
      </c>
    </row>
    <row r="48" spans="1:12" x14ac:dyDescent="0.35">
      <c r="A48" s="2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179.288635</v>
      </c>
      <c r="G48">
        <v>32185200</v>
      </c>
      <c r="H48" s="5">
        <f t="shared" si="0"/>
        <v>176.4077576</v>
      </c>
      <c r="I48">
        <f t="shared" si="1"/>
        <v>169.37818291999997</v>
      </c>
      <c r="J48" t="str">
        <f t="shared" si="2"/>
        <v xml:space="preserve"> </v>
      </c>
      <c r="K48">
        <f t="shared" si="3"/>
        <v>171.18987999999999</v>
      </c>
      <c r="L48" t="str">
        <f t="shared" si="4"/>
        <v xml:space="preserve"> </v>
      </c>
    </row>
    <row r="49" spans="1:12" x14ac:dyDescent="0.35">
      <c r="A49" s="2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181.02195699999999</v>
      </c>
      <c r="G49">
        <v>32207100</v>
      </c>
      <c r="H49" s="5">
        <f t="shared" si="0"/>
        <v>177.38399039999999</v>
      </c>
      <c r="I49">
        <f t="shared" si="1"/>
        <v>170.24969107999996</v>
      </c>
      <c r="J49" t="str">
        <f t="shared" si="2"/>
        <v xml:space="preserve"> </v>
      </c>
      <c r="K49">
        <f t="shared" si="3"/>
        <v>171.18987999999999</v>
      </c>
      <c r="L49" t="str">
        <f t="shared" si="4"/>
        <v xml:space="preserve"> </v>
      </c>
    </row>
    <row r="50" spans="1:12" x14ac:dyDescent="0.35">
      <c r="A50" s="2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179.27868699999999</v>
      </c>
      <c r="G50">
        <v>31693500</v>
      </c>
      <c r="H50" s="5">
        <f t="shared" si="0"/>
        <v>178.04145499999998</v>
      </c>
      <c r="I50">
        <f t="shared" si="1"/>
        <v>171.21060295999996</v>
      </c>
      <c r="J50" t="str">
        <f t="shared" si="2"/>
        <v xml:space="preserve"> </v>
      </c>
      <c r="K50">
        <f t="shared" si="3"/>
        <v>171.18987999999999</v>
      </c>
      <c r="L50" t="str">
        <f t="shared" si="4"/>
        <v xml:space="preserve"> </v>
      </c>
    </row>
    <row r="51" spans="1:12" x14ac:dyDescent="0.35">
      <c r="A51" s="2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177.75456199999999</v>
      </c>
      <c r="G51">
        <v>29368400</v>
      </c>
      <c r="H51" s="5">
        <f t="shared" si="0"/>
        <v>178.72083419999998</v>
      </c>
      <c r="I51">
        <f t="shared" si="1"/>
        <v>171.85101371999997</v>
      </c>
      <c r="J51" t="str">
        <f t="shared" si="2"/>
        <v xml:space="preserve"> </v>
      </c>
      <c r="K51">
        <f t="shared" si="3"/>
        <v>171.18987999999999</v>
      </c>
      <c r="L51" t="str">
        <f t="shared" si="4"/>
        <v xml:space="preserve"> </v>
      </c>
    </row>
    <row r="52" spans="1:12" x14ac:dyDescent="0.35">
      <c r="A52" s="2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177.96374499999999</v>
      </c>
      <c r="G52">
        <v>22743800</v>
      </c>
      <c r="H52" s="5">
        <f t="shared" si="0"/>
        <v>179.0615172</v>
      </c>
      <c r="I52">
        <f t="shared" si="1"/>
        <v>172.63829092</v>
      </c>
      <c r="J52" t="str">
        <f t="shared" si="2"/>
        <v xml:space="preserve"> </v>
      </c>
      <c r="K52">
        <f t="shared" si="3"/>
        <v>171.18987999999999</v>
      </c>
      <c r="L52" t="str">
        <f t="shared" si="4"/>
        <v xml:space="preserve"> </v>
      </c>
    </row>
    <row r="53" spans="1:12" x14ac:dyDescent="0.35">
      <c r="A53" s="2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177.33618200000001</v>
      </c>
      <c r="G53">
        <v>39404700</v>
      </c>
      <c r="H53" s="5">
        <f t="shared" si="0"/>
        <v>178.6710266</v>
      </c>
      <c r="I53">
        <f t="shared" si="1"/>
        <v>173.57468072</v>
      </c>
      <c r="J53" t="str">
        <f t="shared" si="2"/>
        <v xml:space="preserve"> </v>
      </c>
      <c r="K53">
        <f t="shared" si="3"/>
        <v>171.18987999999999</v>
      </c>
      <c r="L53" t="str">
        <f t="shared" si="4"/>
        <v xml:space="preserve"> </v>
      </c>
    </row>
    <row r="54" spans="1:12" x14ac:dyDescent="0.35">
      <c r="A54" s="2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174.626633</v>
      </c>
      <c r="G54">
        <v>33446800</v>
      </c>
      <c r="H54" s="5">
        <f t="shared" si="0"/>
        <v>177.39196179999999</v>
      </c>
      <c r="I54">
        <f t="shared" si="1"/>
        <v>174.32737847999996</v>
      </c>
      <c r="J54" t="str">
        <f t="shared" si="2"/>
        <v xml:space="preserve"> </v>
      </c>
      <c r="K54">
        <f t="shared" si="3"/>
        <v>171.18987999999999</v>
      </c>
      <c r="L54" t="str">
        <f t="shared" si="4"/>
        <v xml:space="preserve"> </v>
      </c>
    </row>
    <row r="55" spans="1:12" x14ac:dyDescent="0.35">
      <c r="A55" s="2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174.56686400000001</v>
      </c>
      <c r="G55">
        <v>19649400</v>
      </c>
      <c r="H55" s="5">
        <f t="shared" si="0"/>
        <v>176.4495972</v>
      </c>
      <c r="I55">
        <f t="shared" si="1"/>
        <v>174.8266534</v>
      </c>
      <c r="J55" t="str">
        <f t="shared" si="2"/>
        <v xml:space="preserve"> </v>
      </c>
      <c r="K55">
        <f t="shared" si="3"/>
        <v>171.18987999999999</v>
      </c>
      <c r="L55" t="str">
        <f t="shared" si="4"/>
        <v xml:space="preserve"> </v>
      </c>
    </row>
    <row r="56" spans="1:12" x14ac:dyDescent="0.35">
      <c r="A56" s="2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170.61210600000001</v>
      </c>
      <c r="G56">
        <v>37054900</v>
      </c>
      <c r="H56" s="5">
        <f t="shared" si="0"/>
        <v>175.021106</v>
      </c>
      <c r="I56">
        <f t="shared" si="1"/>
        <v>175.10278864</v>
      </c>
      <c r="J56" t="str">
        <f t="shared" si="2"/>
        <v>SELL</v>
      </c>
      <c r="K56">
        <f t="shared" si="3"/>
        <v>171.18987999999999</v>
      </c>
      <c r="L56" t="str">
        <f t="shared" si="4"/>
        <v xml:space="preserve"> </v>
      </c>
    </row>
    <row r="57" spans="1:12" x14ac:dyDescent="0.35">
      <c r="A57" s="2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168.201401</v>
      </c>
      <c r="G57">
        <v>41490800</v>
      </c>
      <c r="H57" s="5">
        <f t="shared" si="0"/>
        <v>173.06863720000001</v>
      </c>
      <c r="I57">
        <f t="shared" si="1"/>
        <v>175.16176143999996</v>
      </c>
      <c r="J57" t="str">
        <f t="shared" si="2"/>
        <v xml:space="preserve"> </v>
      </c>
      <c r="K57">
        <f t="shared" si="3"/>
        <v>170.61210600000001</v>
      </c>
      <c r="L57">
        <f t="shared" si="4"/>
        <v>-3.3750476371615656E-3</v>
      </c>
    </row>
    <row r="58" spans="1:12" x14ac:dyDescent="0.35">
      <c r="A58" s="2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164.30642700000001</v>
      </c>
      <c r="G58">
        <v>41028800</v>
      </c>
      <c r="H58" s="5">
        <f t="shared" si="0"/>
        <v>170.46268620000001</v>
      </c>
      <c r="I58">
        <f t="shared" si="1"/>
        <v>174.84099852</v>
      </c>
      <c r="J58" t="str">
        <f t="shared" si="2"/>
        <v xml:space="preserve"> </v>
      </c>
      <c r="K58">
        <f t="shared" si="3"/>
        <v>170.61210600000001</v>
      </c>
      <c r="L58" t="str">
        <f t="shared" si="4"/>
        <v xml:space="preserve"> </v>
      </c>
    </row>
    <row r="59" spans="1:12" x14ac:dyDescent="0.35">
      <c r="A59" s="2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172.10635400000001</v>
      </c>
      <c r="G59">
        <v>37541200</v>
      </c>
      <c r="H59" s="5">
        <f t="shared" si="0"/>
        <v>169.9586304</v>
      </c>
      <c r="I59">
        <f t="shared" si="1"/>
        <v>174.85454711999998</v>
      </c>
      <c r="J59" t="str">
        <f t="shared" si="2"/>
        <v xml:space="preserve"> </v>
      </c>
      <c r="K59">
        <f t="shared" si="3"/>
        <v>170.61210600000001</v>
      </c>
      <c r="L59" t="str">
        <f t="shared" si="4"/>
        <v xml:space="preserve"> </v>
      </c>
    </row>
    <row r="60" spans="1:12" x14ac:dyDescent="0.35">
      <c r="A60" s="2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167.69335899999999</v>
      </c>
      <c r="G60">
        <v>40922600</v>
      </c>
      <c r="H60" s="5">
        <f t="shared" si="0"/>
        <v>168.58392940000002</v>
      </c>
      <c r="I60">
        <f t="shared" si="1"/>
        <v>174.71468628</v>
      </c>
      <c r="J60" t="str">
        <f t="shared" si="2"/>
        <v xml:space="preserve"> </v>
      </c>
      <c r="K60">
        <f t="shared" si="3"/>
        <v>170.61210600000001</v>
      </c>
      <c r="L60" t="str">
        <f t="shared" si="4"/>
        <v xml:space="preserve"> </v>
      </c>
    </row>
    <row r="61" spans="1:12" x14ac:dyDescent="0.35">
      <c r="A61" s="2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165.84049999999999</v>
      </c>
      <c r="G61">
        <v>41668500</v>
      </c>
      <c r="H61" s="5">
        <f t="shared" si="0"/>
        <v>167.62960820000001</v>
      </c>
      <c r="I61">
        <f t="shared" si="1"/>
        <v>174.5317914</v>
      </c>
      <c r="J61" t="str">
        <f t="shared" si="2"/>
        <v xml:space="preserve"> </v>
      </c>
      <c r="K61">
        <f t="shared" si="3"/>
        <v>170.61210600000001</v>
      </c>
      <c r="L61" t="str">
        <f t="shared" si="4"/>
        <v xml:space="preserve"> </v>
      </c>
    </row>
    <row r="62" spans="1:12" x14ac:dyDescent="0.35">
      <c r="A62" s="2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167.135513</v>
      </c>
      <c r="G62">
        <v>38398500</v>
      </c>
      <c r="H62" s="5">
        <f t="shared" si="0"/>
        <v>167.41643060000001</v>
      </c>
      <c r="I62">
        <f t="shared" si="1"/>
        <v>174.34371703999997</v>
      </c>
      <c r="J62" t="str">
        <f t="shared" si="2"/>
        <v xml:space="preserve"> </v>
      </c>
      <c r="K62">
        <f t="shared" si="3"/>
        <v>170.61210600000001</v>
      </c>
      <c r="L62" t="str">
        <f t="shared" si="4"/>
        <v xml:space="preserve"> </v>
      </c>
    </row>
    <row r="63" spans="1:12" x14ac:dyDescent="0.35">
      <c r="A63" s="2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166.03973400000001</v>
      </c>
      <c r="G63">
        <v>37586800</v>
      </c>
      <c r="H63" s="5">
        <f t="shared" si="0"/>
        <v>167.763092</v>
      </c>
      <c r="I63">
        <f t="shared" si="1"/>
        <v>173.99227235999996</v>
      </c>
      <c r="J63" t="str">
        <f t="shared" si="2"/>
        <v xml:space="preserve"> </v>
      </c>
      <c r="K63">
        <f t="shared" si="3"/>
        <v>170.61210600000001</v>
      </c>
      <c r="L63" t="str">
        <f t="shared" si="4"/>
        <v xml:space="preserve"> </v>
      </c>
    </row>
    <row r="64" spans="1:12" x14ac:dyDescent="0.35">
      <c r="A64" s="2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167.74316400000001</v>
      </c>
      <c r="G64">
        <v>30278000</v>
      </c>
      <c r="H64" s="5">
        <f t="shared" si="0"/>
        <v>166.89045400000001</v>
      </c>
      <c r="I64">
        <f t="shared" si="1"/>
        <v>173.57069763999999</v>
      </c>
      <c r="J64" t="str">
        <f t="shared" si="2"/>
        <v xml:space="preserve"> </v>
      </c>
      <c r="K64">
        <f t="shared" si="3"/>
        <v>170.61210600000001</v>
      </c>
      <c r="L64" t="str">
        <f t="shared" si="4"/>
        <v xml:space="preserve"> </v>
      </c>
    </row>
    <row r="65" spans="1:12" x14ac:dyDescent="0.35">
      <c r="A65" s="2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170.950806</v>
      </c>
      <c r="G65">
        <v>34605500</v>
      </c>
      <c r="H65" s="5">
        <f t="shared" si="0"/>
        <v>167.54194339999998</v>
      </c>
      <c r="I65">
        <f t="shared" si="1"/>
        <v>173.30053955999995</v>
      </c>
      <c r="J65" t="str">
        <f t="shared" si="2"/>
        <v xml:space="preserve"> </v>
      </c>
      <c r="K65">
        <f t="shared" si="3"/>
        <v>170.61210600000001</v>
      </c>
      <c r="L65" t="str">
        <f t="shared" si="4"/>
        <v xml:space="preserve"> </v>
      </c>
    </row>
    <row r="66" spans="1:12" x14ac:dyDescent="0.35">
      <c r="A66" s="2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172.13623000000001</v>
      </c>
      <c r="G66">
        <v>26933200</v>
      </c>
      <c r="H66" s="5">
        <f t="shared" si="0"/>
        <v>168.8010894</v>
      </c>
      <c r="I66">
        <f t="shared" si="1"/>
        <v>173.08855711999996</v>
      </c>
      <c r="J66" t="str">
        <f t="shared" si="2"/>
        <v xml:space="preserve"> </v>
      </c>
      <c r="K66">
        <f t="shared" si="3"/>
        <v>170.61210600000001</v>
      </c>
      <c r="L66" t="str">
        <f t="shared" si="4"/>
        <v xml:space="preserve"> </v>
      </c>
    </row>
    <row r="67" spans="1:12" x14ac:dyDescent="0.35">
      <c r="A67" s="2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167.733215</v>
      </c>
      <c r="G67">
        <v>35005300</v>
      </c>
      <c r="H67" s="5">
        <f t="shared" si="0"/>
        <v>168.9206298</v>
      </c>
      <c r="I67">
        <f t="shared" si="1"/>
        <v>172.82477475999997</v>
      </c>
      <c r="J67" t="str">
        <f t="shared" si="2"/>
        <v xml:space="preserve"> </v>
      </c>
      <c r="K67">
        <f t="shared" si="3"/>
        <v>170.61210600000001</v>
      </c>
      <c r="L67" t="str">
        <f t="shared" si="4"/>
        <v xml:space="preserve"> </v>
      </c>
    </row>
    <row r="68" spans="1:12" x14ac:dyDescent="0.35">
      <c r="A68" s="2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169.39679000000001</v>
      </c>
      <c r="G68">
        <v>29017700</v>
      </c>
      <c r="H68" s="5">
        <f t="shared" si="0"/>
        <v>169.59204100000002</v>
      </c>
      <c r="I68">
        <f t="shared" si="1"/>
        <v>172.57932068</v>
      </c>
      <c r="J68" t="str">
        <f t="shared" si="2"/>
        <v xml:space="preserve"> </v>
      </c>
      <c r="K68">
        <f t="shared" si="3"/>
        <v>170.61210600000001</v>
      </c>
      <c r="L68" t="str">
        <f t="shared" si="4"/>
        <v xml:space="preserve"> </v>
      </c>
    </row>
    <row r="69" spans="1:12" x14ac:dyDescent="0.35">
      <c r="A69" s="2">
        <v>43200</v>
      </c>
      <c r="B69">
        <v>173</v>
      </c>
      <c r="C69">
        <v>174</v>
      </c>
      <c r="D69">
        <v>171.529999</v>
      </c>
      <c r="E69">
        <v>173.25</v>
      </c>
      <c r="F69">
        <v>172.58450300000001</v>
      </c>
      <c r="G69">
        <v>28408600</v>
      </c>
      <c r="H69" s="5">
        <f t="shared" si="0"/>
        <v>170.5603088</v>
      </c>
      <c r="I69">
        <f t="shared" si="1"/>
        <v>172.43706908000001</v>
      </c>
      <c r="J69" t="str">
        <f t="shared" si="2"/>
        <v xml:space="preserve"> </v>
      </c>
      <c r="K69">
        <f t="shared" si="3"/>
        <v>170.61210600000001</v>
      </c>
      <c r="L69" t="str">
        <f t="shared" si="4"/>
        <v xml:space="preserve"> </v>
      </c>
    </row>
    <row r="70" spans="1:12" x14ac:dyDescent="0.35">
      <c r="A70" s="2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171.77761799999999</v>
      </c>
      <c r="G70">
        <v>22431600</v>
      </c>
      <c r="H70" s="5">
        <f t="shared" si="0"/>
        <v>170.72567120000002</v>
      </c>
      <c r="I70">
        <f t="shared" si="1"/>
        <v>172.26851923999999</v>
      </c>
      <c r="J70" t="str">
        <f t="shared" si="2"/>
        <v xml:space="preserve"> </v>
      </c>
      <c r="K70">
        <f t="shared" si="3"/>
        <v>170.61210600000001</v>
      </c>
      <c r="L70" t="str">
        <f t="shared" si="4"/>
        <v xml:space="preserve"> </v>
      </c>
    </row>
    <row r="71" spans="1:12" x14ac:dyDescent="0.35">
      <c r="A71" s="2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173.47108499999999</v>
      </c>
      <c r="G71">
        <v>22889300</v>
      </c>
      <c r="H71" s="5">
        <f t="shared" ref="H71:H134" si="5">AVERAGE(F67:F71)</f>
        <v>170.99264220000001</v>
      </c>
      <c r="I71">
        <f t="shared" si="1"/>
        <v>172.23305600000003</v>
      </c>
      <c r="J71" t="str">
        <f t="shared" si="2"/>
        <v xml:space="preserve"> </v>
      </c>
      <c r="K71">
        <f t="shared" si="3"/>
        <v>170.61210600000001</v>
      </c>
      <c r="L71" t="str">
        <f t="shared" si="4"/>
        <v xml:space="preserve"> </v>
      </c>
    </row>
    <row r="72" spans="1:12" x14ac:dyDescent="0.35">
      <c r="A72" s="2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174.058807</v>
      </c>
      <c r="G72">
        <v>25124300</v>
      </c>
      <c r="H72" s="5">
        <f t="shared" si="5"/>
        <v>172.25776060000001</v>
      </c>
      <c r="I72">
        <f t="shared" si="1"/>
        <v>172.14499508</v>
      </c>
      <c r="J72" t="str">
        <f t="shared" si="2"/>
        <v>BUY</v>
      </c>
      <c r="K72">
        <f t="shared" si="3"/>
        <v>170.61210600000001</v>
      </c>
      <c r="L72" t="str">
        <f t="shared" si="4"/>
        <v xml:space="preserve"> </v>
      </c>
    </row>
    <row r="73" spans="1:12" x14ac:dyDescent="0.35">
      <c r="A73" s="2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175.14463799999999</v>
      </c>
      <c r="G73">
        <v>21578400</v>
      </c>
      <c r="H73" s="5">
        <f t="shared" si="5"/>
        <v>173.40733019999999</v>
      </c>
      <c r="I73">
        <f t="shared" si="1"/>
        <v>171.97923520000003</v>
      </c>
      <c r="J73" t="str">
        <f t="shared" si="2"/>
        <v xml:space="preserve"> </v>
      </c>
      <c r="K73">
        <f t="shared" si="3"/>
        <v>174.058807</v>
      </c>
      <c r="L73">
        <f t="shared" si="4"/>
        <v>-2.0201972068734531E-2</v>
      </c>
    </row>
    <row r="74" spans="1:12" x14ac:dyDescent="0.35">
      <c r="A74" s="2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177.555328</v>
      </c>
      <c r="G74">
        <v>26605400</v>
      </c>
      <c r="H74" s="5">
        <f t="shared" si="5"/>
        <v>174.4014952</v>
      </c>
      <c r="I74">
        <f t="shared" si="1"/>
        <v>171.84057004000002</v>
      </c>
      <c r="J74" t="str">
        <f t="shared" si="2"/>
        <v xml:space="preserve"> </v>
      </c>
      <c r="K74">
        <f t="shared" si="3"/>
        <v>174.058807</v>
      </c>
      <c r="L74" t="str">
        <f t="shared" si="4"/>
        <v xml:space="preserve"> </v>
      </c>
    </row>
    <row r="75" spans="1:12" x14ac:dyDescent="0.35">
      <c r="A75" s="2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177.15685999999999</v>
      </c>
      <c r="G75">
        <v>20754500</v>
      </c>
      <c r="H75" s="5">
        <f t="shared" si="5"/>
        <v>175.47734359999998</v>
      </c>
      <c r="I75">
        <f t="shared" si="1"/>
        <v>171.75569696000002</v>
      </c>
      <c r="J75" t="str">
        <f t="shared" si="2"/>
        <v xml:space="preserve"> </v>
      </c>
      <c r="K75">
        <f t="shared" si="3"/>
        <v>174.058807</v>
      </c>
      <c r="L75" t="str">
        <f t="shared" si="4"/>
        <v xml:space="preserve"> </v>
      </c>
    </row>
    <row r="76" spans="1:12" x14ac:dyDescent="0.35">
      <c r="A76" s="2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172.13623000000001</v>
      </c>
      <c r="G76">
        <v>34808800</v>
      </c>
      <c r="H76" s="5">
        <f t="shared" si="5"/>
        <v>175.21037260000003</v>
      </c>
      <c r="I76">
        <f t="shared" si="1"/>
        <v>171.53096367999999</v>
      </c>
      <c r="J76" t="str">
        <f t="shared" si="2"/>
        <v xml:space="preserve"> </v>
      </c>
      <c r="K76">
        <f t="shared" si="3"/>
        <v>174.058807</v>
      </c>
      <c r="L76" t="str">
        <f t="shared" si="4"/>
        <v xml:space="preserve"> </v>
      </c>
    </row>
    <row r="77" spans="1:12" x14ac:dyDescent="0.35">
      <c r="A77" s="2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165.08341999999999</v>
      </c>
      <c r="G77">
        <v>65491100</v>
      </c>
      <c r="H77" s="5">
        <f t="shared" si="5"/>
        <v>173.4152952</v>
      </c>
      <c r="I77">
        <f t="shared" si="1"/>
        <v>171.01575068</v>
      </c>
      <c r="J77" t="str">
        <f t="shared" si="2"/>
        <v xml:space="preserve"> </v>
      </c>
      <c r="K77">
        <f t="shared" si="3"/>
        <v>174.058807</v>
      </c>
      <c r="L77" t="str">
        <f t="shared" si="4"/>
        <v xml:space="preserve"> </v>
      </c>
    </row>
    <row r="78" spans="1:12" x14ac:dyDescent="0.35">
      <c r="A78" s="2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164.60526999999999</v>
      </c>
      <c r="G78">
        <v>36515500</v>
      </c>
      <c r="H78" s="5">
        <f t="shared" si="5"/>
        <v>171.3074216</v>
      </c>
      <c r="I78">
        <f t="shared" si="1"/>
        <v>170.50651420000003</v>
      </c>
      <c r="J78" t="str">
        <f t="shared" si="2"/>
        <v xml:space="preserve"> </v>
      </c>
      <c r="K78">
        <f t="shared" si="3"/>
        <v>174.058807</v>
      </c>
      <c r="L78" t="str">
        <f t="shared" si="4"/>
        <v xml:space="preserve"> </v>
      </c>
    </row>
    <row r="79" spans="1:12" x14ac:dyDescent="0.35">
      <c r="A79" s="2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162.31410199999999</v>
      </c>
      <c r="G79">
        <v>33692000</v>
      </c>
      <c r="H79" s="5">
        <f t="shared" si="5"/>
        <v>168.25917640000003</v>
      </c>
      <c r="I79">
        <f t="shared" si="1"/>
        <v>170.01401296</v>
      </c>
      <c r="J79" t="str">
        <f t="shared" si="2"/>
        <v>SELL</v>
      </c>
      <c r="K79">
        <f t="shared" si="3"/>
        <v>174.058807</v>
      </c>
      <c r="L79" t="str">
        <f t="shared" si="4"/>
        <v xml:space="preserve"> </v>
      </c>
    </row>
    <row r="80" spans="1:12" x14ac:dyDescent="0.35">
      <c r="A80" s="2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163.02136200000001</v>
      </c>
      <c r="G80">
        <v>28382100</v>
      </c>
      <c r="H80" s="5">
        <f t="shared" si="5"/>
        <v>165.4320768</v>
      </c>
      <c r="I80">
        <f t="shared" si="1"/>
        <v>169.55219288000004</v>
      </c>
      <c r="J80" t="str">
        <f t="shared" si="2"/>
        <v xml:space="preserve"> </v>
      </c>
      <c r="K80">
        <f t="shared" si="3"/>
        <v>162.31410199999999</v>
      </c>
      <c r="L80">
        <f t="shared" si="4"/>
        <v>-6.7475499817713946E-2</v>
      </c>
    </row>
    <row r="81" spans="1:12" x14ac:dyDescent="0.35">
      <c r="A81" s="2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163.58918800000001</v>
      </c>
      <c r="G81">
        <v>27963000</v>
      </c>
      <c r="H81" s="5">
        <f t="shared" si="5"/>
        <v>163.7226684</v>
      </c>
      <c r="I81">
        <f t="shared" si="1"/>
        <v>169.27127616000001</v>
      </c>
      <c r="J81" t="str">
        <f t="shared" si="2"/>
        <v xml:space="preserve"> </v>
      </c>
      <c r="K81">
        <f t="shared" si="3"/>
        <v>162.31410199999999</v>
      </c>
      <c r="L81" t="str">
        <f t="shared" si="4"/>
        <v xml:space="preserve"> </v>
      </c>
    </row>
    <row r="82" spans="1:12" x14ac:dyDescent="0.35">
      <c r="A82" s="2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161.69648699999999</v>
      </c>
      <c r="G82">
        <v>35655800</v>
      </c>
      <c r="H82" s="5">
        <f t="shared" si="5"/>
        <v>163.04528179999997</v>
      </c>
      <c r="I82">
        <f t="shared" si="1"/>
        <v>169.01107959999999</v>
      </c>
      <c r="J82" t="str">
        <f t="shared" si="2"/>
        <v xml:space="preserve"> </v>
      </c>
      <c r="K82">
        <f t="shared" si="3"/>
        <v>162.31410199999999</v>
      </c>
      <c r="L82" t="str">
        <f t="shared" si="4"/>
        <v xml:space="preserve"> </v>
      </c>
    </row>
    <row r="83" spans="1:12" x14ac:dyDescent="0.35">
      <c r="A83" s="2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164.62518299999999</v>
      </c>
      <c r="G83">
        <v>42427400</v>
      </c>
      <c r="H83" s="5">
        <f t="shared" si="5"/>
        <v>163.04926440000003</v>
      </c>
      <c r="I83">
        <f t="shared" si="1"/>
        <v>169.02382983999999</v>
      </c>
      <c r="J83" t="str">
        <f t="shared" si="2"/>
        <v xml:space="preserve"> </v>
      </c>
      <c r="K83">
        <f t="shared" si="3"/>
        <v>162.31410199999999</v>
      </c>
      <c r="L83" t="str">
        <f t="shared" si="4"/>
        <v xml:space="preserve"> </v>
      </c>
    </row>
    <row r="84" spans="1:12" x14ac:dyDescent="0.35">
      <c r="A84" s="2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168.45043899999999</v>
      </c>
      <c r="G84">
        <v>53569400</v>
      </c>
      <c r="H84" s="5">
        <f t="shared" si="5"/>
        <v>164.27653179999999</v>
      </c>
      <c r="I84">
        <f t="shared" si="1"/>
        <v>168.87759323999998</v>
      </c>
      <c r="J84" t="str">
        <f t="shared" si="2"/>
        <v xml:space="preserve"> </v>
      </c>
      <c r="K84">
        <f t="shared" si="3"/>
        <v>162.31410199999999</v>
      </c>
      <c r="L84" t="str">
        <f t="shared" si="4"/>
        <v xml:space="preserve"> </v>
      </c>
    </row>
    <row r="85" spans="1:12" x14ac:dyDescent="0.35">
      <c r="A85" s="2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175.89175399999999</v>
      </c>
      <c r="G85">
        <v>66539400</v>
      </c>
      <c r="H85" s="5">
        <f t="shared" si="5"/>
        <v>166.85061019999998</v>
      </c>
      <c r="I85">
        <f t="shared" si="1"/>
        <v>169.20552903999999</v>
      </c>
      <c r="J85" t="str">
        <f t="shared" si="2"/>
        <v xml:space="preserve"> </v>
      </c>
      <c r="K85">
        <f t="shared" si="3"/>
        <v>162.31410199999999</v>
      </c>
      <c r="L85" t="str">
        <f t="shared" si="4"/>
        <v xml:space="preserve"> </v>
      </c>
    </row>
    <row r="86" spans="1:12" x14ac:dyDescent="0.35">
      <c r="A86" s="2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176.21051</v>
      </c>
      <c r="G86">
        <v>34068200</v>
      </c>
      <c r="H86" s="5">
        <f t="shared" si="5"/>
        <v>169.3748746</v>
      </c>
      <c r="I86">
        <f t="shared" si="1"/>
        <v>169.62032943999998</v>
      </c>
      <c r="J86" t="str">
        <f t="shared" si="2"/>
        <v xml:space="preserve"> </v>
      </c>
      <c r="K86">
        <f t="shared" si="3"/>
        <v>162.31410199999999</v>
      </c>
      <c r="L86" t="str">
        <f t="shared" si="4"/>
        <v xml:space="preserve"> </v>
      </c>
    </row>
    <row r="87" spans="1:12" x14ac:dyDescent="0.35">
      <c r="A87" s="2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183.12385599999999</v>
      </c>
      <c r="G87">
        <v>56201300</v>
      </c>
      <c r="H87" s="5">
        <f t="shared" si="5"/>
        <v>173.66034839999998</v>
      </c>
      <c r="I87">
        <f t="shared" si="1"/>
        <v>170.25986316000001</v>
      </c>
      <c r="J87" t="str">
        <f t="shared" si="2"/>
        <v>BUY</v>
      </c>
      <c r="K87">
        <f t="shared" si="3"/>
        <v>162.31410199999999</v>
      </c>
      <c r="L87" t="str">
        <f t="shared" si="4"/>
        <v xml:space="preserve"> </v>
      </c>
    </row>
    <row r="88" spans="1:12" x14ac:dyDescent="0.35">
      <c r="A88" s="2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184.448746</v>
      </c>
      <c r="G88">
        <v>42451400</v>
      </c>
      <c r="H88" s="5">
        <f t="shared" si="5"/>
        <v>177.62506100000002</v>
      </c>
      <c r="I88">
        <f t="shared" si="1"/>
        <v>170.99622363999998</v>
      </c>
      <c r="J88" t="str">
        <f t="shared" si="2"/>
        <v xml:space="preserve"> </v>
      </c>
      <c r="K88">
        <f t="shared" si="3"/>
        <v>183.12385599999999</v>
      </c>
      <c r="L88">
        <f t="shared" si="4"/>
        <v>-0.12820669149252351</v>
      </c>
    </row>
    <row r="89" spans="1:12" x14ac:dyDescent="0.35">
      <c r="A89" s="2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185.33532700000001</v>
      </c>
      <c r="G89">
        <v>28402800</v>
      </c>
      <c r="H89" s="5">
        <f t="shared" si="5"/>
        <v>181.00203860000002</v>
      </c>
      <c r="I89">
        <f t="shared" si="1"/>
        <v>171.69991016</v>
      </c>
      <c r="J89" t="str">
        <f t="shared" si="2"/>
        <v xml:space="preserve"> </v>
      </c>
      <c r="K89">
        <f t="shared" si="3"/>
        <v>183.12385599999999</v>
      </c>
      <c r="L89" t="str">
        <f t="shared" si="4"/>
        <v xml:space="preserve"> </v>
      </c>
    </row>
    <row r="90" spans="1:12" x14ac:dyDescent="0.35">
      <c r="A90" s="2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186.64030500000001</v>
      </c>
      <c r="G90">
        <v>23211200</v>
      </c>
      <c r="H90" s="5">
        <f t="shared" si="5"/>
        <v>183.15174880000001</v>
      </c>
      <c r="I90">
        <f t="shared" si="1"/>
        <v>172.32749011999999</v>
      </c>
      <c r="J90" t="str">
        <f t="shared" si="2"/>
        <v xml:space="preserve"> </v>
      </c>
      <c r="K90">
        <f t="shared" si="3"/>
        <v>183.12385599999999</v>
      </c>
      <c r="L90" t="str">
        <f t="shared" si="4"/>
        <v xml:space="preserve"> </v>
      </c>
    </row>
    <row r="91" spans="1:12" x14ac:dyDescent="0.35">
      <c r="A91" s="2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189.30999800000001</v>
      </c>
      <c r="G91">
        <v>27989300</v>
      </c>
      <c r="H91" s="5">
        <f t="shared" si="5"/>
        <v>185.77164640000001</v>
      </c>
      <c r="I91">
        <f t="shared" ref="I91" si="6">AVERAGE(F67:F91)</f>
        <v>173.01444083999999</v>
      </c>
      <c r="J91" t="str">
        <f t="shared" ref="J91" si="7" xml:space="preserve"> IF(AND(H91&gt;I91,H90&lt;I90),"BUY",IF(AND(H91&lt;I91,H90&gt;I90),"SELL"," "))</f>
        <v xml:space="preserve"> </v>
      </c>
      <c r="K91">
        <f t="shared" si="3"/>
        <v>183.12385599999999</v>
      </c>
      <c r="L91" t="str">
        <f t="shared" si="4"/>
        <v xml:space="preserve"> </v>
      </c>
    </row>
  </sheetData>
  <mergeCells count="1">
    <mergeCell ref="O2:Q2"/>
  </mergeCells>
  <pageMargins left="0.7" right="0.7" top="0.75" bottom="0.75" header="0.3" footer="0.3"/>
  <pageSetup orientation="portrait" r:id="rId1"/>
  <ignoredErrors>
    <ignoredError sqref="H6:H7 H26:I26 H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Singh</dc:creator>
  <cp:lastModifiedBy>Anurag</cp:lastModifiedBy>
  <dcterms:created xsi:type="dcterms:W3CDTF">2018-06-26T00:10:53Z</dcterms:created>
  <dcterms:modified xsi:type="dcterms:W3CDTF">2018-06-26T01:55:22Z</dcterms:modified>
</cp:coreProperties>
</file>