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showInkAnnotation="0" defaultThemeVersion="202300"/>
  <xr:revisionPtr revIDLastSave="0" documentId="13_ncr:1000001_{37ED3A3C-7BB4-DD4F-B1B9-7214DBDEC2FC}" xr6:coauthVersionLast="47" xr6:coauthVersionMax="47" xr10:uidLastSave="{00000000-0000-0000-0000-000000000000}"/>
  <bookViews>
    <workbookView xWindow="0" yWindow="0" windowWidth="0" windowHeight="0" activeTab="1" xr2:uid="{00000000-000D-0000-FFFF-FFFF00000000}"/>
  </bookViews>
  <sheets>
    <sheet name="Expense" sheetId="1" r:id="rId1"/>
    <sheet name="Task" sheetId="2" r:id="rId2"/>
    <sheet name="Sheet2" sheetId="3" r:id="rId3"/>
    <sheet name="Sheet3" sheetId="4" r:id="rId4"/>
    <sheet name="Sheet4" sheetId="5" r:id="rId5"/>
    <sheet name="Sheet5" sheetId="6" r:id="rId6"/>
    <sheet name="Sheet6" sheetId="7" r:id="rId7"/>
    <sheet name="Sheet7"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8" l="1"/>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6" i="8"/>
  <c r="H8" i="7"/>
  <c r="H9" i="7"/>
  <c r="H7"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6" i="7"/>
  <c r="F5" i="4"/>
  <c r="F6" i="4"/>
  <c r="F7" i="4"/>
  <c r="F8" i="4"/>
  <c r="F9" i="4"/>
  <c r="F10" i="4"/>
  <c r="F11" i="4"/>
  <c r="F12" i="4"/>
  <c r="F13" i="4"/>
  <c r="F14" i="4"/>
  <c r="F15" i="4"/>
  <c r="F4" i="4"/>
  <c r="E4" i="3"/>
  <c r="E5" i="3"/>
  <c r="E3" i="3"/>
</calcChain>
</file>

<file path=xl/sharedStrings.xml><?xml version="1.0" encoding="utf-8"?>
<sst xmlns="http://schemas.openxmlformats.org/spreadsheetml/2006/main" count="287" uniqueCount="42">
  <si>
    <t>Date</t>
  </si>
  <si>
    <t>Items</t>
  </si>
  <si>
    <t>Expense</t>
  </si>
  <si>
    <t>Medicine</t>
  </si>
  <si>
    <t>Online shopping</t>
  </si>
  <si>
    <t>Other essential items</t>
  </si>
  <si>
    <t>Vegetables &amp; Fruit</t>
  </si>
  <si>
    <t>Fish &amp; Chicken</t>
  </si>
  <si>
    <t>Gifts</t>
  </si>
  <si>
    <t>Ordering food</t>
  </si>
  <si>
    <t>Movie with friends</t>
  </si>
  <si>
    <t>Mobile Bill Payment</t>
  </si>
  <si>
    <t>Cab to office</t>
  </si>
  <si>
    <t>Online Shopping</t>
  </si>
  <si>
    <t>Trip</t>
  </si>
  <si>
    <t>Task to Perform</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</si>
  <si>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</si>
  <si>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</si>
  <si>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</si>
  <si>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</si>
  <si>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</si>
  <si>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</si>
  <si>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</si>
  <si>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</si>
  <si>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Row Labels</t>
  </si>
  <si>
    <t>Count</t>
  </si>
  <si>
    <t>Sum of Expense</t>
  </si>
  <si>
    <t>Grand Total</t>
  </si>
  <si>
    <t>Column1</t>
  </si>
  <si>
    <t>TOTAL</t>
  </si>
  <si>
    <t>MONTH</t>
  </si>
  <si>
    <t>Oct</t>
  </si>
  <si>
    <t>Nov</t>
  </si>
  <si>
    <t>Dec</t>
  </si>
  <si>
    <t>month wise total</t>
  </si>
  <si>
    <t>category</t>
  </si>
  <si>
    <t>Cost Type</t>
  </si>
  <si>
    <t>Essential</t>
  </si>
  <si>
    <t>Non-Essential</t>
  </si>
  <si>
    <t>online shopping</t>
  </si>
  <si>
    <t>ordering food</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</si>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</sst>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4" fontId="0" fillId="0" borderId="0" xfId="0" applyNumberFormat="1"/>
    <xf numFmtId="0" fontId="0" fillId="0" borderId="0" xfId="0" applyAlignment="1">
      <alignment horizontal="left" vertical="center"/>
    </xf>
    <xf numFmtId="0" fontId="0" fillId="0" borderId="0" xfId="0" applyAlignment="1">
      <alignment wrapText="1"/>
    </xf>
    <xf numFmtId="14" fontId="0" fillId="0" borderId="0" xfId="0" applyNumberFormat="1" applyAlignment="1">
      <alignment wrapText="1"/>
    </xf>
    <xf numFmtId="4" fontId="0" fillId="0" borderId="0" xfId="0" applyNumberFormat="1" applyAlignment="1">
      <alignment wrapText="1"/>
    </xf>
  </cellXfs>
  <cellStyles count="1">
    <cellStyle name="Normal" xfId="0" builtinId="0"/>
  </cellStyles>
  <dxfs count="2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m/d/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m/d/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sharedStrings" Target="sharedStrings.xml" /><Relationship Id="rId5" Type="http://schemas.openxmlformats.org/officeDocument/2006/relationships/worksheet" Target="worksheets/sheet5.xml" /><Relationship Id="rId10" Type="http://schemas.openxmlformats.org/officeDocument/2006/relationships/styles" Target="styles.xml" /><Relationship Id="rId4" Type="http://schemas.openxmlformats.org/officeDocument/2006/relationships/worksheet" Target="worksheets/sheet4.xml" /><Relationship Id="rId9" Type="http://schemas.openxmlformats.org/officeDocument/2006/relationships/theme" Target="theme/them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Sheet5!$C$4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Sheet5!$B$5:$B$16</c:f>
              <c:strCache>
                <c:ptCount val="12"/>
                <c:pt idx="0">
                  <c:v>Medicine</c:v>
                </c:pt>
                <c:pt idx="2">
                  <c:v>Online shopping</c:v>
                </c:pt>
                <c:pt idx="3">
                  <c:v>Other essential items</c:v>
                </c:pt>
                <c:pt idx="4">
                  <c:v>Vegetables &amp; Fruit</c:v>
                </c:pt>
                <c:pt idx="5">
                  <c:v>Fish &amp; Chicken</c:v>
                </c:pt>
                <c:pt idx="6">
                  <c:v>Gifts</c:v>
                </c:pt>
                <c:pt idx="7">
                  <c:v>Ordering food</c:v>
                </c:pt>
                <c:pt idx="8">
                  <c:v>Movie with friends</c:v>
                </c:pt>
                <c:pt idx="9">
                  <c:v>Mobile Bill Payment</c:v>
                </c:pt>
                <c:pt idx="10">
                  <c:v>Cab to office</c:v>
                </c:pt>
                <c:pt idx="11">
                  <c:v>Trip</c:v>
                </c:pt>
              </c:strCache>
            </c:strRef>
          </c:cat>
          <c:val>
            <c:numRef>
              <c:f>Sheet5!$C$5:$C$16</c:f>
              <c:numCache>
                <c:formatCode>General</c:formatCode>
                <c:ptCount val="12"/>
                <c:pt idx="0">
                  <c:v>7775</c:v>
                </c:pt>
                <c:pt idx="2">
                  <c:v>7464</c:v>
                </c:pt>
                <c:pt idx="3">
                  <c:v>10194.1</c:v>
                </c:pt>
                <c:pt idx="4">
                  <c:v>3217</c:v>
                </c:pt>
                <c:pt idx="5">
                  <c:v>3342</c:v>
                </c:pt>
                <c:pt idx="6">
                  <c:v>5688</c:v>
                </c:pt>
                <c:pt idx="7">
                  <c:v>1857</c:v>
                </c:pt>
                <c:pt idx="8">
                  <c:v>2586</c:v>
                </c:pt>
                <c:pt idx="9">
                  <c:v>1411.26</c:v>
                </c:pt>
                <c:pt idx="10">
                  <c:v>1510.91</c:v>
                </c:pt>
                <c:pt idx="11">
                  <c:v>12000</c:v>
                </c:pt>
              </c:numCache>
            </c:numRef>
          </c:val>
          <c:extLst>
            <c:ext xmlns:c16="http://schemas.microsoft.com/office/drawing/2014/chart" uri="{C3380CC4-5D6E-409C-BE32-E72D297353CC}">
              <c16:uniqueId val="{00000001-95DD-9B4C-AED9-65CF285BE01C}"/>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Sheet6!$H$6</c:f>
              <c:strCache>
                <c:ptCount val="1"/>
                <c:pt idx="0">
                  <c:v>month wise total</c:v>
                </c:pt>
              </c:strCache>
            </c:strRef>
          </c:tx>
          <c:spPr>
            <a:solidFill>
              <a:schemeClr val="accent1"/>
            </a:solidFill>
            <a:ln>
              <a:noFill/>
            </a:ln>
            <a:effectLst/>
            <a:sp3d/>
          </c:spPr>
          <c:cat>
            <c:strRef>
              <c:f>Sheet6!$G$7:$G$9</c:f>
              <c:strCache>
                <c:ptCount val="3"/>
                <c:pt idx="0">
                  <c:v>Oct</c:v>
                </c:pt>
                <c:pt idx="1">
                  <c:v>Nov</c:v>
                </c:pt>
                <c:pt idx="2">
                  <c:v>Dec</c:v>
                </c:pt>
              </c:strCache>
            </c:strRef>
          </c:cat>
          <c:val>
            <c:numRef>
              <c:f>Sheet6!$H$7:$H$9</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1-B431-0141-BE4D-8A0183CC0D07}"/>
            </c:ext>
          </c:extLst>
        </c:ser>
        <c:dLbls>
          <c:showLegendKey val="0"/>
          <c:showVal val="0"/>
          <c:showCatName val="0"/>
          <c:showSerName val="0"/>
          <c:showPercent val="0"/>
          <c:showBubbleSize val="0"/>
        </c:dLbls>
        <c:axId val="351198335"/>
        <c:axId val="351198015"/>
        <c:axId val="593715071"/>
      </c:area3DChart>
      <c:catAx>
        <c:axId val="351198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198015"/>
        <c:crosses val="autoZero"/>
        <c:auto val="1"/>
        <c:lblAlgn val="ctr"/>
        <c:lblOffset val="100"/>
        <c:noMultiLvlLbl val="0"/>
      </c:catAx>
      <c:valAx>
        <c:axId val="35119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198335"/>
        <c:crosses val="autoZero"/>
        <c:crossBetween val="midCat"/>
      </c:valAx>
      <c:serAx>
        <c:axId val="59371507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198015"/>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dr:twoCellAnchor>
    <xdr:from>
      <xdr:col>4</xdr:col>
      <xdr:colOff>102871</xdr:colOff>
      <xdr:row>3</xdr:row>
      <xdr:rowOff>51435</xdr:rowOff>
    </xdr:from>
    <xdr:to>
      <xdr:col>11</xdr:col>
      <xdr:colOff>394335</xdr:colOff>
      <xdr:row>12</xdr:row>
      <xdr:rowOff>74295</xdr:rowOff>
    </xdr:to>
    <xdr:graphicFrame macro="">
      <xdr:nvGraphicFramePr>
        <xdr:cNvPr id="2" name="Chart 1">
          <a:extLst>
            <a:ext uri="{FF2B5EF4-FFF2-40B4-BE49-F238E27FC236}">
              <a16:creationId xmlns:a16="http://schemas.microsoft.com/office/drawing/2014/main" id="{1F6130DA-26F7-B021-59CB-2FC40B497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262889</xdr:colOff>
      <xdr:row>9</xdr:row>
      <xdr:rowOff>291465</xdr:rowOff>
    </xdr:from>
    <xdr:to>
      <xdr:col>13</xdr:col>
      <xdr:colOff>542925</xdr:colOff>
      <xdr:row>16</xdr:row>
      <xdr:rowOff>200025</xdr:rowOff>
    </xdr:to>
    <xdr:graphicFrame macro="">
      <xdr:nvGraphicFramePr>
        <xdr:cNvPr id="2" name="Chart 1">
          <a:extLst>
            <a:ext uri="{FF2B5EF4-FFF2-40B4-BE49-F238E27FC236}">
              <a16:creationId xmlns:a16="http://schemas.microsoft.com/office/drawing/2014/main" id="{289B2B42-3A7A-512D-B868-8039783EF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DE179E-5374-584F-9D72-4795786E2C1C}" name="Table2" displayName="Table2" ref="D15:G19" totalsRowShown="0">
  <autoFilter ref="D15:G19" xr:uid="{3ADE179E-5374-584F-9D72-4795786E2C1C}"/>
  <tableColumns count="4">
    <tableColumn id="1" xr3:uid="{16A1C7A3-4408-FA46-A1DA-F5B0844223A9}" name="Row Labels" dataDxfId="22"/>
    <tableColumn id="2" xr3:uid="{5C521870-5D78-1A46-9F35-D0D6F1190E2B}" name="Count"/>
    <tableColumn id="3" xr3:uid="{85091A42-B695-314F-9A3F-FCC90BE10117}" name="Sum of Expense"/>
    <tableColumn id="4" xr3:uid="{DCE8FD1F-1799-5D4C-87CB-F3CC37A1EE19}"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D3D71C-D105-AF48-ABEB-3448CA8A2880}" name="Table3" displayName="Table3" ref="E3:F16" totalsRowShown="0" headerRowDxfId="21" dataDxfId="20">
  <autoFilter ref="E3:F16" xr:uid="{F3D3D71C-D105-AF48-ABEB-3448CA8A2880}"/>
  <tableColumns count="2">
    <tableColumn id="1" xr3:uid="{2E6D5613-12E2-D44A-8A81-391859FA1C8D}" name="Items" dataDxfId="19"/>
    <tableColumn id="2" xr3:uid="{22428EBC-712D-DD41-8FF4-8DC07C275095}" name="TOTAL" dataDxfId="1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04617A-DE7A-6748-ACC1-F2F6489A8AF7}" name="Table4" displayName="Table4" ref="D3:E14" totalsRowShown="0" headerRowDxfId="17" dataDxfId="16">
  <autoFilter ref="D3:E14" xr:uid="{0B04617A-DE7A-6748-ACC1-F2F6489A8AF7}"/>
  <tableColumns count="2">
    <tableColumn id="1" xr3:uid="{B60C8712-9905-0346-9F92-0F69E2C669E2}" name="Items" dataDxfId="15"/>
    <tableColumn id="2" xr3:uid="{774128AD-3CA1-9A43-A0DB-6C1FFBE58E8B}" name="TOTAL" dataDxfId="1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2E69DE-F412-8643-B82E-FB94C54BC93F}" name="Table5" displayName="Table5" ref="A3:D53" totalsRowShown="0" headerRowDxfId="13" dataDxfId="12">
  <autoFilter ref="A3:D53" xr:uid="{552E69DE-F412-8643-B82E-FB94C54BC93F}"/>
  <tableColumns count="4">
    <tableColumn id="1" xr3:uid="{0C40575C-19E8-5B42-B6B9-100B113EF3EF}" name="Date" dataDxfId="11"/>
    <tableColumn id="2" xr3:uid="{E7123293-9FB8-814F-B3E0-17895BDA66D9}" name="MONTH" dataDxfId="10"/>
    <tableColumn id="3" xr3:uid="{E9B84369-4E7D-DF48-AD33-CC6544B1DE95}" name="Items" dataDxfId="9"/>
    <tableColumn id="4" xr3:uid="{F19AB00E-9766-664C-9B68-E8086D12270A}" name="Expense" dataDxfId="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DA80DA-2606-B44F-8440-BC36A3154BFF}" name="Table1" displayName="Table1" ref="B5:G56" totalsRowShown="0" headerRowDxfId="7" dataDxfId="6">
  <autoFilter ref="B5:G56" xr:uid="{1FDA80DA-2606-B44F-8440-BC36A3154BFF}"/>
  <tableColumns count="6">
    <tableColumn id="1" xr3:uid="{7ECD55A1-0340-224F-BDB9-7DB5237E8A2C}" name="Date" dataDxfId="5"/>
    <tableColumn id="2" xr3:uid="{8FD09F09-F647-8E47-ACA4-B5449227AA79}" name="Items" dataDxfId="4"/>
    <tableColumn id="3" xr3:uid="{2F5F64E8-FF0D-C947-A0B6-52A63CEA6F48}" name="Expense" dataDxfId="3"/>
    <tableColumn id="4" xr3:uid="{6A16C60A-2F73-4A45-938D-93AA2F0E9F76}" name="category" dataDxfId="2"/>
    <tableColumn id="5" xr3:uid="{4B0FFE10-BB4F-5648-AD19-2E48420C3978}" name="Cost Type" dataDxfId="1"/>
    <tableColumn id="6" xr3:uid="{BA940C21-B7EF-8D45-B6F5-2358455EC271}" name="Column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 /></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 /></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 /></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 /></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 /><Relationship Id="rId1" Type="http://schemas.openxmlformats.org/officeDocument/2006/relationships/drawing" Target="../drawings/drawing2.xml" /></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100D6-4110-EA42-AABF-F7D615906E5B}">
  <dimension ref="A1:C51"/>
  <sheetViews>
    <sheetView zoomScaleNormal="60" zoomScaleSheetLayoutView="100" workbookViewId="0">
      <selection activeCell="B1" sqref="B1:B1048576"/>
    </sheetView>
  </sheetViews>
  <sheetFormatPr defaultRowHeight="15" x14ac:dyDescent="0.2"/>
  <cols>
    <col min="1" max="1" width="10.35546875" bestFit="1" customWidth="1"/>
  </cols>
  <sheetData>
    <row r="1" spans="1:3" x14ac:dyDescent="0.2">
      <c r="A1" t="s">
        <v>0</v>
      </c>
      <c r="B1" t="s">
        <v>1</v>
      </c>
      <c r="C1" t="s">
        <v>2</v>
      </c>
    </row>
    <row r="2" spans="1:3" x14ac:dyDescent="0.2">
      <c r="A2" s="1">
        <v>44470</v>
      </c>
      <c r="B2" t="s">
        <v>3</v>
      </c>
      <c r="C2">
        <v>2300</v>
      </c>
    </row>
    <row r="3" spans="1:3" x14ac:dyDescent="0.2">
      <c r="A3" s="1">
        <v>44470</v>
      </c>
      <c r="B3" t="s">
        <v>4</v>
      </c>
      <c r="C3">
        <v>767</v>
      </c>
    </row>
    <row r="4" spans="1:3" x14ac:dyDescent="0.2">
      <c r="A4" s="1">
        <v>44470</v>
      </c>
      <c r="B4" t="s">
        <v>5</v>
      </c>
      <c r="C4" s="2">
        <v>2500</v>
      </c>
    </row>
    <row r="5" spans="1:3" x14ac:dyDescent="0.2">
      <c r="A5" s="1">
        <v>44473</v>
      </c>
      <c r="B5" t="s">
        <v>6</v>
      </c>
      <c r="C5">
        <v>710</v>
      </c>
    </row>
    <row r="6" spans="1:3" x14ac:dyDescent="0.2">
      <c r="A6" s="1">
        <v>44473</v>
      </c>
      <c r="B6" t="s">
        <v>7</v>
      </c>
      <c r="C6">
        <v>760</v>
      </c>
    </row>
    <row r="7" spans="1:3" x14ac:dyDescent="0.2">
      <c r="A7" s="1">
        <v>44476</v>
      </c>
      <c r="B7" t="s">
        <v>8</v>
      </c>
      <c r="C7" s="2">
        <v>1900</v>
      </c>
    </row>
    <row r="8" spans="1:3" x14ac:dyDescent="0.2">
      <c r="A8" s="1">
        <v>44477</v>
      </c>
      <c r="B8" t="s">
        <v>9</v>
      </c>
      <c r="C8">
        <v>450</v>
      </c>
    </row>
    <row r="9" spans="1:3" x14ac:dyDescent="0.2">
      <c r="A9" s="1">
        <v>44484</v>
      </c>
      <c r="B9" t="s">
        <v>10</v>
      </c>
      <c r="C9">
        <v>620</v>
      </c>
    </row>
    <row r="10" spans="1:3" x14ac:dyDescent="0.2">
      <c r="A10" s="1">
        <v>44485</v>
      </c>
      <c r="B10" t="s">
        <v>11</v>
      </c>
      <c r="C10">
        <v>470</v>
      </c>
    </row>
    <row r="11" spans="1:3" x14ac:dyDescent="0.2">
      <c r="A11" s="1">
        <v>44487</v>
      </c>
      <c r="B11" t="s">
        <v>4</v>
      </c>
      <c r="C11">
        <v>970</v>
      </c>
    </row>
    <row r="12" spans="1:3" x14ac:dyDescent="0.2">
      <c r="A12" s="1">
        <v>44487</v>
      </c>
      <c r="B12" t="s">
        <v>3</v>
      </c>
      <c r="C12" s="2">
        <v>1075</v>
      </c>
    </row>
    <row r="13" spans="1:3" x14ac:dyDescent="0.2">
      <c r="A13" s="1">
        <v>44488</v>
      </c>
      <c r="B13" t="s">
        <v>9</v>
      </c>
      <c r="C13">
        <v>489</v>
      </c>
    </row>
    <row r="14" spans="1:3" x14ac:dyDescent="0.2">
      <c r="A14" s="1">
        <v>44491</v>
      </c>
      <c r="B14" t="s">
        <v>5</v>
      </c>
      <c r="C14" s="2">
        <v>1574.1</v>
      </c>
    </row>
    <row r="15" spans="1:3" x14ac:dyDescent="0.2">
      <c r="A15" s="1">
        <v>44491</v>
      </c>
      <c r="B15" t="s">
        <v>7</v>
      </c>
      <c r="C15">
        <v>550</v>
      </c>
    </row>
    <row r="16" spans="1:3" x14ac:dyDescent="0.2">
      <c r="A16" s="1">
        <v>44494</v>
      </c>
      <c r="B16" t="s">
        <v>12</v>
      </c>
      <c r="C16">
        <v>423</v>
      </c>
    </row>
    <row r="17" spans="1:3" x14ac:dyDescent="0.2">
      <c r="A17" s="1">
        <v>44496</v>
      </c>
      <c r="B17" t="s">
        <v>12</v>
      </c>
      <c r="C17">
        <v>358.22</v>
      </c>
    </row>
    <row r="18" spans="1:3" x14ac:dyDescent="0.2">
      <c r="A18" s="1">
        <v>44496</v>
      </c>
      <c r="B18" t="s">
        <v>10</v>
      </c>
      <c r="C18">
        <v>520</v>
      </c>
    </row>
    <row r="19" spans="1:3" x14ac:dyDescent="0.2">
      <c r="A19" s="1">
        <v>44497</v>
      </c>
      <c r="B19" t="s">
        <v>6</v>
      </c>
      <c r="C19">
        <v>300</v>
      </c>
    </row>
    <row r="20" spans="1:3" x14ac:dyDescent="0.2">
      <c r="A20" s="1">
        <v>44498</v>
      </c>
      <c r="B20" t="s">
        <v>12</v>
      </c>
      <c r="C20">
        <v>407.05</v>
      </c>
    </row>
    <row r="21" spans="1:3" x14ac:dyDescent="0.2">
      <c r="A21" s="1">
        <v>44499</v>
      </c>
      <c r="B21" t="s">
        <v>5</v>
      </c>
      <c r="C21">
        <v>300</v>
      </c>
    </row>
    <row r="22" spans="1:3" x14ac:dyDescent="0.2">
      <c r="A22" s="1">
        <v>44501</v>
      </c>
      <c r="B22" t="s">
        <v>4</v>
      </c>
      <c r="C22" s="2">
        <v>2327</v>
      </c>
    </row>
    <row r="23" spans="1:3" x14ac:dyDescent="0.2">
      <c r="A23" s="1">
        <v>44502</v>
      </c>
      <c r="B23" t="s">
        <v>8</v>
      </c>
      <c r="C23">
        <v>1150</v>
      </c>
    </row>
    <row r="24" spans="1:3" x14ac:dyDescent="0.2">
      <c r="A24" s="1">
        <v>44504</v>
      </c>
      <c r="B24" t="s">
        <v>8</v>
      </c>
      <c r="C24" s="2">
        <v>1138</v>
      </c>
    </row>
    <row r="25" spans="1:3" x14ac:dyDescent="0.2">
      <c r="A25" s="1">
        <v>44505</v>
      </c>
      <c r="B25" t="s">
        <v>13</v>
      </c>
      <c r="C25">
        <v>500</v>
      </c>
    </row>
    <row r="26" spans="1:3" x14ac:dyDescent="0.2">
      <c r="A26" s="1">
        <v>44508</v>
      </c>
      <c r="B26" t="s">
        <v>7</v>
      </c>
      <c r="C26">
        <v>702</v>
      </c>
    </row>
    <row r="27" spans="1:3" x14ac:dyDescent="0.2">
      <c r="A27" s="1">
        <v>44509</v>
      </c>
      <c r="B27" t="s">
        <v>5</v>
      </c>
      <c r="C27" s="2">
        <v>1600</v>
      </c>
    </row>
    <row r="28" spans="1:3" x14ac:dyDescent="0.2">
      <c r="A28" s="1">
        <v>44512</v>
      </c>
      <c r="B28" t="s">
        <v>6</v>
      </c>
      <c r="C28">
        <v>600</v>
      </c>
    </row>
    <row r="29" spans="1:3" x14ac:dyDescent="0.2">
      <c r="A29" s="1">
        <v>44515</v>
      </c>
      <c r="B29" t="s">
        <v>13</v>
      </c>
      <c r="C29">
        <v>900</v>
      </c>
    </row>
    <row r="30" spans="1:3" x14ac:dyDescent="0.2">
      <c r="A30" s="1">
        <v>44515</v>
      </c>
      <c r="B30" t="s">
        <v>7</v>
      </c>
      <c r="C30">
        <v>150</v>
      </c>
    </row>
    <row r="31" spans="1:3" x14ac:dyDescent="0.2">
      <c r="A31" s="1">
        <v>44515</v>
      </c>
      <c r="B31" t="s">
        <v>3</v>
      </c>
      <c r="C31">
        <v>2100</v>
      </c>
    </row>
    <row r="32" spans="1:3" x14ac:dyDescent="0.2">
      <c r="A32" s="1">
        <v>44517</v>
      </c>
      <c r="B32" t="s">
        <v>11</v>
      </c>
      <c r="C32">
        <v>470.63</v>
      </c>
    </row>
    <row r="33" spans="1:3" x14ac:dyDescent="0.2">
      <c r="A33" s="1">
        <v>44517</v>
      </c>
      <c r="B33" t="s">
        <v>12</v>
      </c>
      <c r="C33">
        <v>322.64</v>
      </c>
    </row>
    <row r="34" spans="1:3" x14ac:dyDescent="0.2">
      <c r="A34" s="1">
        <v>44518</v>
      </c>
      <c r="B34" t="s">
        <v>10</v>
      </c>
      <c r="C34">
        <v>428</v>
      </c>
    </row>
    <row r="35" spans="1:3" x14ac:dyDescent="0.2">
      <c r="A35" s="1">
        <v>44519</v>
      </c>
      <c r="B35" t="s">
        <v>6</v>
      </c>
      <c r="C35">
        <v>447</v>
      </c>
    </row>
    <row r="36" spans="1:3" x14ac:dyDescent="0.2">
      <c r="A36" s="1">
        <v>44522</v>
      </c>
      <c r="B36" t="s">
        <v>5</v>
      </c>
      <c r="C36" s="2">
        <v>1720</v>
      </c>
    </row>
    <row r="37" spans="1:3" x14ac:dyDescent="0.2">
      <c r="A37" s="1">
        <v>44524</v>
      </c>
      <c r="B37" t="s">
        <v>7</v>
      </c>
      <c r="C37">
        <v>540</v>
      </c>
    </row>
    <row r="38" spans="1:3" x14ac:dyDescent="0.2">
      <c r="A38" s="1">
        <v>44525</v>
      </c>
      <c r="B38" t="s">
        <v>9</v>
      </c>
      <c r="C38">
        <v>314</v>
      </c>
    </row>
    <row r="39" spans="1:3" x14ac:dyDescent="0.2">
      <c r="A39" s="1">
        <v>44526</v>
      </c>
      <c r="B39" t="s">
        <v>10</v>
      </c>
      <c r="C39">
        <v>518</v>
      </c>
    </row>
    <row r="40" spans="1:3" x14ac:dyDescent="0.2">
      <c r="A40" s="1">
        <v>44526</v>
      </c>
      <c r="B40" t="s">
        <v>4</v>
      </c>
      <c r="C40" s="2">
        <v>2000</v>
      </c>
    </row>
    <row r="41" spans="1:3" x14ac:dyDescent="0.2">
      <c r="A41" s="1">
        <v>44529</v>
      </c>
      <c r="B41" t="s">
        <v>9</v>
      </c>
      <c r="C41">
        <v>337</v>
      </c>
    </row>
    <row r="42" spans="1:3" x14ac:dyDescent="0.2">
      <c r="A42" s="1">
        <v>44530</v>
      </c>
      <c r="B42" t="s">
        <v>10</v>
      </c>
      <c r="C42">
        <v>500</v>
      </c>
    </row>
    <row r="43" spans="1:3" x14ac:dyDescent="0.2">
      <c r="A43" s="1">
        <v>44531</v>
      </c>
      <c r="B43" t="s">
        <v>5</v>
      </c>
      <c r="C43" s="2">
        <v>2500</v>
      </c>
    </row>
    <row r="44" spans="1:3" x14ac:dyDescent="0.2">
      <c r="A44" s="1">
        <v>44534</v>
      </c>
      <c r="B44" t="s">
        <v>6</v>
      </c>
      <c r="C44">
        <v>710</v>
      </c>
    </row>
    <row r="45" spans="1:3" x14ac:dyDescent="0.2">
      <c r="A45" s="1">
        <v>44537</v>
      </c>
      <c r="B45" t="s">
        <v>3</v>
      </c>
      <c r="C45">
        <v>2300</v>
      </c>
    </row>
    <row r="46" spans="1:3" x14ac:dyDescent="0.2">
      <c r="A46" s="1">
        <v>44539</v>
      </c>
      <c r="B46" t="s">
        <v>14</v>
      </c>
      <c r="C46">
        <v>12000</v>
      </c>
    </row>
    <row r="47" spans="1:3" x14ac:dyDescent="0.2">
      <c r="A47" s="1">
        <v>44545</v>
      </c>
      <c r="B47" t="s">
        <v>8</v>
      </c>
      <c r="C47">
        <v>1500</v>
      </c>
    </row>
    <row r="48" spans="1:3" x14ac:dyDescent="0.2">
      <c r="A48" s="1">
        <v>44547</v>
      </c>
      <c r="B48" t="s">
        <v>11</v>
      </c>
      <c r="C48">
        <v>470.63</v>
      </c>
    </row>
    <row r="49" spans="1:3" x14ac:dyDescent="0.2">
      <c r="A49" s="1">
        <v>44550</v>
      </c>
      <c r="B49" t="s">
        <v>9</v>
      </c>
      <c r="C49">
        <v>267</v>
      </c>
    </row>
    <row r="50" spans="1:3" x14ac:dyDescent="0.2">
      <c r="A50" s="1">
        <v>44553</v>
      </c>
      <c r="B50" t="s">
        <v>7</v>
      </c>
      <c r="C50">
        <v>640</v>
      </c>
    </row>
    <row r="51" spans="1:3" x14ac:dyDescent="0.2">
      <c r="A51" s="1">
        <v>44553</v>
      </c>
      <c r="B51" t="s">
        <v>6</v>
      </c>
      <c r="C51">
        <v>450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534B6-59FF-C942-9042-432BA88AA80B}">
  <dimension ref="A1:P9"/>
  <sheetViews>
    <sheetView tabSelected="1" zoomScaleNormal="60" zoomScaleSheetLayoutView="100" workbookViewId="0">
      <selection activeCell="N20" sqref="N20"/>
    </sheetView>
  </sheetViews>
  <sheetFormatPr defaultRowHeight="15" x14ac:dyDescent="0.2"/>
  <sheetData>
    <row r="1" spans="1:16" x14ac:dyDescent="0.2">
      <c r="A1" s="3" t="s">
        <v>15</v>
      </c>
      <c r="B1" s="3"/>
      <c r="C1" s="3"/>
      <c r="D1" s="3"/>
      <c r="E1" s="3"/>
      <c r="F1" s="3"/>
      <c r="G1" s="3"/>
      <c r="H1" s="3"/>
      <c r="I1" s="3"/>
      <c r="J1" s="3"/>
      <c r="K1" s="3"/>
      <c r="L1" s="3"/>
      <c r="M1" s="3"/>
      <c r="N1" s="3"/>
      <c r="O1" s="3"/>
      <c r="P1" s="3"/>
    </row>
    <row r="2" spans="1:16" x14ac:dyDescent="0.2">
      <c r="A2" s="3" t="s">
        <v>16</v>
      </c>
      <c r="B2" s="3"/>
      <c r="C2" s="3"/>
      <c r="D2" s="3"/>
      <c r="E2" s="3"/>
      <c r="F2" s="3"/>
      <c r="G2" s="3"/>
      <c r="H2" s="3"/>
      <c r="I2" s="3"/>
      <c r="J2" s="3"/>
      <c r="K2" s="3"/>
      <c r="L2" s="3"/>
      <c r="M2" s="3"/>
      <c r="N2" s="3"/>
      <c r="O2" s="3"/>
      <c r="P2" s="3"/>
    </row>
    <row r="3" spans="1:16" x14ac:dyDescent="0.2">
      <c r="A3" s="3" t="s">
        <v>17</v>
      </c>
      <c r="B3" s="3"/>
      <c r="C3" s="3"/>
      <c r="D3" s="3"/>
      <c r="E3" s="3"/>
      <c r="F3" s="3"/>
      <c r="G3" s="3"/>
      <c r="H3" s="3"/>
      <c r="I3" s="3"/>
      <c r="J3" s="3"/>
      <c r="K3" s="3"/>
      <c r="L3" s="3"/>
      <c r="M3" s="3"/>
      <c r="N3" s="3"/>
      <c r="O3" s="3"/>
      <c r="P3" s="3"/>
    </row>
    <row r="4" spans="1:16" x14ac:dyDescent="0.2">
      <c r="A4" s="3" t="s">
        <v>18</v>
      </c>
      <c r="B4" s="3"/>
      <c r="C4" s="3"/>
      <c r="D4" s="3"/>
      <c r="E4" s="3"/>
      <c r="F4" s="3"/>
      <c r="G4" s="3"/>
      <c r="H4" s="3"/>
      <c r="I4" s="3"/>
      <c r="J4" s="3"/>
      <c r="K4" s="3"/>
      <c r="L4" s="3"/>
      <c r="M4" s="3"/>
      <c r="N4" s="3"/>
      <c r="O4" s="3"/>
      <c r="P4" s="3"/>
    </row>
    <row r="5" spans="1:16" x14ac:dyDescent="0.2">
      <c r="A5" s="3" t="s">
        <v>19</v>
      </c>
      <c r="B5" s="3"/>
      <c r="C5" s="3"/>
      <c r="D5" s="3"/>
      <c r="E5" s="3"/>
      <c r="F5" s="3"/>
      <c r="G5" s="3"/>
      <c r="H5" s="3"/>
      <c r="I5" s="3"/>
      <c r="J5" s="3"/>
      <c r="K5" s="3"/>
      <c r="L5" s="3"/>
      <c r="M5" s="3"/>
      <c r="N5" s="3"/>
      <c r="O5" s="3"/>
      <c r="P5" s="3"/>
    </row>
    <row r="6" spans="1:16" x14ac:dyDescent="0.2">
      <c r="A6" s="3" t="s">
        <v>20</v>
      </c>
      <c r="B6" s="3"/>
      <c r="C6" s="3"/>
      <c r="D6" s="3"/>
      <c r="E6" s="3"/>
      <c r="F6" s="3"/>
      <c r="G6" s="3"/>
      <c r="H6" s="3"/>
      <c r="I6" s="3"/>
      <c r="J6" s="3"/>
      <c r="K6" s="3"/>
      <c r="L6" s="3"/>
      <c r="M6" s="3"/>
      <c r="N6" s="3"/>
      <c r="O6" s="3"/>
      <c r="P6" s="3"/>
    </row>
    <row r="7" spans="1:16" x14ac:dyDescent="0.2">
      <c r="A7" s="3" t="s">
        <v>21</v>
      </c>
      <c r="B7" s="3"/>
      <c r="C7" s="3"/>
      <c r="D7" s="3"/>
      <c r="E7" s="3"/>
      <c r="F7" s="3"/>
      <c r="G7" s="3"/>
      <c r="H7" s="3"/>
      <c r="I7" s="3"/>
      <c r="J7" s="3"/>
      <c r="K7" s="3"/>
      <c r="L7" s="3"/>
      <c r="M7" s="3"/>
      <c r="N7" s="3"/>
      <c r="O7" s="3"/>
      <c r="P7" s="3"/>
    </row>
    <row r="8" spans="1:16" x14ac:dyDescent="0.2">
      <c r="A8" s="3" t="s">
        <v>22</v>
      </c>
      <c r="B8" s="3"/>
      <c r="C8" s="3"/>
      <c r="D8" s="3"/>
      <c r="E8" s="3"/>
      <c r="F8" s="3"/>
      <c r="G8" s="3"/>
      <c r="H8" s="3"/>
      <c r="I8" s="3"/>
      <c r="J8" s="3"/>
      <c r="K8" s="3"/>
      <c r="L8" s="3"/>
      <c r="M8" s="3"/>
      <c r="N8" s="3"/>
      <c r="O8" s="3"/>
      <c r="P8" s="3"/>
    </row>
    <row r="9" spans="1:16" x14ac:dyDescent="0.2">
      <c r="A9" s="3" t="s">
        <v>23</v>
      </c>
      <c r="B9" s="3"/>
      <c r="C9" s="3"/>
      <c r="D9" s="3"/>
      <c r="E9" s="3"/>
      <c r="F9" s="3"/>
      <c r="G9" s="3"/>
      <c r="H9" s="3"/>
      <c r="I9" s="3"/>
      <c r="J9" s="3"/>
      <c r="K9" s="3"/>
      <c r="L9" s="3"/>
      <c r="M9" s="3"/>
      <c r="N9" s="3"/>
      <c r="O9" s="3"/>
      <c r="P9"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FF946-B183-4C43-AA8F-C50B432E6B35}">
  <dimension ref="D1:G19"/>
  <sheetViews>
    <sheetView zoomScaleNormal="60" zoomScaleSheetLayoutView="100" workbookViewId="0">
      <selection activeCell="F16" sqref="F16:F19"/>
    </sheetView>
  </sheetViews>
  <sheetFormatPr defaultRowHeight="15" x14ac:dyDescent="0.2"/>
  <cols>
    <col min="4" max="4" width="17.3515625" bestFit="1" customWidth="1"/>
    <col min="5" max="5" width="8.7421875" bestFit="1" customWidth="1"/>
    <col min="6" max="6" width="17.3515625" bestFit="1" customWidth="1"/>
    <col min="7" max="7" width="11.703125" bestFit="1" customWidth="1"/>
  </cols>
  <sheetData>
    <row r="1" spans="4:7" x14ac:dyDescent="0.2">
      <c r="D1" t="s">
        <v>16</v>
      </c>
    </row>
    <row r="3" spans="4:7" x14ac:dyDescent="0.2">
      <c r="D3" t="s">
        <v>39</v>
      </c>
      <c r="E3">
        <f>COUNTIF(Expense!B:B,D3)</f>
        <v>6</v>
      </c>
    </row>
    <row r="4" spans="4:7" x14ac:dyDescent="0.2">
      <c r="D4" t="s">
        <v>40</v>
      </c>
      <c r="E4">
        <f>COUNTIF(Expense!B:B,D4)</f>
        <v>5</v>
      </c>
    </row>
    <row r="5" spans="4:7" x14ac:dyDescent="0.2">
      <c r="D5" t="s">
        <v>8</v>
      </c>
      <c r="E5">
        <f>COUNTIF(Expense!B:B,D5)</f>
        <v>4</v>
      </c>
    </row>
    <row r="6" spans="4:7" x14ac:dyDescent="0.2">
      <c r="D6" t="s">
        <v>41</v>
      </c>
      <c r="E6">
        <v>15</v>
      </c>
    </row>
    <row r="15" spans="4:7" x14ac:dyDescent="0.2">
      <c r="D15" s="4" t="s">
        <v>24</v>
      </c>
      <c r="E15" t="s">
        <v>25</v>
      </c>
      <c r="F15" t="s">
        <v>26</v>
      </c>
      <c r="G15" t="s">
        <v>28</v>
      </c>
    </row>
    <row r="16" spans="4:7" x14ac:dyDescent="0.2">
      <c r="D16" t="s">
        <v>8</v>
      </c>
      <c r="E16">
        <v>4</v>
      </c>
      <c r="F16">
        <v>5688</v>
      </c>
    </row>
    <row r="17" spans="4:6" x14ac:dyDescent="0.2">
      <c r="D17" s="4" t="s">
        <v>4</v>
      </c>
      <c r="E17">
        <v>6</v>
      </c>
      <c r="F17">
        <v>7464</v>
      </c>
    </row>
    <row r="18" spans="4:6" x14ac:dyDescent="0.2">
      <c r="D18" s="4" t="s">
        <v>9</v>
      </c>
      <c r="E18">
        <v>5</v>
      </c>
      <c r="F18">
        <v>1857</v>
      </c>
    </row>
    <row r="19" spans="4:6" x14ac:dyDescent="0.2">
      <c r="D19" s="4" t="s">
        <v>27</v>
      </c>
      <c r="E19">
        <v>15</v>
      </c>
      <c r="F19">
        <v>15009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C957E-A297-D847-A5AE-7BDF9FEF9071}">
  <dimension ref="D1:F16"/>
  <sheetViews>
    <sheetView topLeftCell="C1" zoomScaleNormal="60" zoomScaleSheetLayoutView="100" workbookViewId="0">
      <selection activeCell="F7" sqref="F7"/>
    </sheetView>
  </sheetViews>
  <sheetFormatPr defaultRowHeight="15" x14ac:dyDescent="0.2"/>
  <cols>
    <col min="6" max="6" width="8.875" bestFit="1" customWidth="1"/>
  </cols>
  <sheetData>
    <row r="1" spans="4:6" x14ac:dyDescent="0.2">
      <c r="D1" t="s">
        <v>17</v>
      </c>
    </row>
    <row r="3" spans="4:6" x14ac:dyDescent="0.2">
      <c r="E3" s="4" t="s">
        <v>1</v>
      </c>
      <c r="F3" s="4" t="s">
        <v>29</v>
      </c>
    </row>
    <row r="4" spans="4:6" x14ac:dyDescent="0.2">
      <c r="E4" s="4" t="s">
        <v>3</v>
      </c>
      <c r="F4" s="4">
        <f>SUMIF(Expense!B:B,Table3[[#This Row],[Items]],Expense!C:C)</f>
        <v>7775</v>
      </c>
    </row>
    <row r="5" spans="4:6" x14ac:dyDescent="0.2">
      <c r="E5" s="4"/>
      <c r="F5" s="4">
        <f>SUMIF(Expense!B:B,Table3[[#This Row],[Items]],Expense!C:C)</f>
        <v>0</v>
      </c>
    </row>
    <row r="6" spans="4:6" ht="27.75" x14ac:dyDescent="0.2">
      <c r="E6" s="4" t="s">
        <v>4</v>
      </c>
      <c r="F6" s="4">
        <f>SUMIF(Expense!B:B,Table3[[#This Row],[Items]],Expense!C:C)</f>
        <v>7464</v>
      </c>
    </row>
    <row r="7" spans="4:6" ht="41.25" x14ac:dyDescent="0.2">
      <c r="E7" s="4" t="s">
        <v>5</v>
      </c>
      <c r="F7" s="4">
        <f>SUMIF(Expense!B:B,Table3[[#This Row],[Items]],Expense!C:C)</f>
        <v>10194.1</v>
      </c>
    </row>
    <row r="8" spans="4:6" ht="27.75" x14ac:dyDescent="0.2">
      <c r="E8" s="4" t="s">
        <v>6</v>
      </c>
      <c r="F8" s="4">
        <f>SUMIF(Expense!B:B,Table3[[#This Row],[Items]],Expense!C:C)</f>
        <v>3217</v>
      </c>
    </row>
    <row r="9" spans="4:6" ht="27.75" x14ac:dyDescent="0.2">
      <c r="E9" s="4" t="s">
        <v>7</v>
      </c>
      <c r="F9" s="4">
        <f>SUMIF(Expense!B:B,Table3[[#This Row],[Items]],Expense!C:C)</f>
        <v>3342</v>
      </c>
    </row>
    <row r="10" spans="4:6" x14ac:dyDescent="0.2">
      <c r="E10" s="4" t="s">
        <v>8</v>
      </c>
      <c r="F10" s="4">
        <f>SUMIF(Expense!B:B,Table3[[#This Row],[Items]],Expense!C:C)</f>
        <v>5688</v>
      </c>
    </row>
    <row r="11" spans="4:6" ht="27.75" x14ac:dyDescent="0.2">
      <c r="E11" s="4" t="s">
        <v>9</v>
      </c>
      <c r="F11" s="4">
        <f>SUMIF(Expense!B:B,Table3[[#This Row],[Items]],Expense!C:C)</f>
        <v>1857</v>
      </c>
    </row>
    <row r="12" spans="4:6" ht="41.25" x14ac:dyDescent="0.2">
      <c r="E12" s="4" t="s">
        <v>10</v>
      </c>
      <c r="F12" s="4">
        <f>SUMIF(Expense!B:B,Table3[[#This Row],[Items]],Expense!C:C)</f>
        <v>2586</v>
      </c>
    </row>
    <row r="13" spans="4:6" ht="41.25" x14ac:dyDescent="0.2">
      <c r="E13" s="4" t="s">
        <v>11</v>
      </c>
      <c r="F13" s="4">
        <f>SUMIF(Expense!B:B,Table3[[#This Row],[Items]],Expense!C:C)</f>
        <v>1411.26</v>
      </c>
    </row>
    <row r="14" spans="4:6" ht="27.75" x14ac:dyDescent="0.2">
      <c r="E14" s="4" t="s">
        <v>12</v>
      </c>
      <c r="F14" s="4">
        <f>SUMIF(Expense!B:B,Table3[[#This Row],[Items]],Expense!C:C)</f>
        <v>1510.9099999999999</v>
      </c>
    </row>
    <row r="15" spans="4:6" x14ac:dyDescent="0.2">
      <c r="E15" s="4" t="s">
        <v>14</v>
      </c>
      <c r="F15" s="4">
        <f>SUMIF(Expense!B:B,Table3[[#This Row],[Items]],Expense!C:C)</f>
        <v>12000</v>
      </c>
    </row>
    <row r="16" spans="4:6" x14ac:dyDescent="0.2">
      <c r="E16" s="4"/>
      <c r="F16" s="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8BD6F-4F35-F94C-83F4-D28C28C92C9B}">
  <dimension ref="D1:E14"/>
  <sheetViews>
    <sheetView zoomScaleNormal="60" zoomScaleSheetLayoutView="100" workbookViewId="0">
      <selection activeCell="G10" sqref="G10"/>
    </sheetView>
  </sheetViews>
  <sheetFormatPr defaultRowHeight="15" x14ac:dyDescent="0.2"/>
  <cols>
    <col min="5" max="5" width="8.875" bestFit="1" customWidth="1"/>
  </cols>
  <sheetData>
    <row r="1" spans="4:5" x14ac:dyDescent="0.2">
      <c r="D1" t="s">
        <v>18</v>
      </c>
    </row>
    <row r="3" spans="4:5" x14ac:dyDescent="0.2">
      <c r="D3" s="4" t="s">
        <v>1</v>
      </c>
      <c r="E3" s="4" t="s">
        <v>29</v>
      </c>
    </row>
    <row r="4" spans="4:5" x14ac:dyDescent="0.2">
      <c r="D4" s="4" t="s">
        <v>14</v>
      </c>
      <c r="E4" s="4">
        <v>12000</v>
      </c>
    </row>
    <row r="5" spans="4:5" ht="41.25" x14ac:dyDescent="0.2">
      <c r="D5" s="4" t="s">
        <v>5</v>
      </c>
      <c r="E5" s="4">
        <v>10194.1</v>
      </c>
    </row>
    <row r="6" spans="4:5" x14ac:dyDescent="0.2">
      <c r="D6" s="4" t="s">
        <v>3</v>
      </c>
      <c r="E6" s="4">
        <v>7775</v>
      </c>
    </row>
    <row r="7" spans="4:5" ht="27.75" x14ac:dyDescent="0.2">
      <c r="D7" s="4" t="s">
        <v>4</v>
      </c>
      <c r="E7" s="4">
        <v>7464</v>
      </c>
    </row>
    <row r="8" spans="4:5" x14ac:dyDescent="0.2">
      <c r="D8" s="4" t="s">
        <v>8</v>
      </c>
      <c r="E8" s="4">
        <v>5688</v>
      </c>
    </row>
    <row r="9" spans="4:5" ht="27.75" x14ac:dyDescent="0.2">
      <c r="D9" s="4" t="s">
        <v>7</v>
      </c>
      <c r="E9" s="4">
        <v>3342</v>
      </c>
    </row>
    <row r="10" spans="4:5" ht="27.75" x14ac:dyDescent="0.2">
      <c r="D10" s="4" t="s">
        <v>6</v>
      </c>
      <c r="E10" s="4">
        <v>3217</v>
      </c>
    </row>
    <row r="11" spans="4:5" ht="41.25" x14ac:dyDescent="0.2">
      <c r="D11" s="4" t="s">
        <v>10</v>
      </c>
      <c r="E11" s="4">
        <v>2586</v>
      </c>
    </row>
    <row r="12" spans="4:5" ht="27.75" x14ac:dyDescent="0.2">
      <c r="D12" s="4" t="s">
        <v>9</v>
      </c>
      <c r="E12" s="4">
        <v>1857</v>
      </c>
    </row>
    <row r="13" spans="4:5" ht="27.75" x14ac:dyDescent="0.2">
      <c r="D13" s="4" t="s">
        <v>12</v>
      </c>
      <c r="E13" s="4">
        <v>1510.91</v>
      </c>
    </row>
    <row r="14" spans="4:5" ht="41.25" x14ac:dyDescent="0.2">
      <c r="D14" s="4" t="s">
        <v>11</v>
      </c>
      <c r="E14" s="4">
        <v>1411.26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0F396-23E7-8C46-A215-4F82D1066A63}">
  <dimension ref="B1:D17"/>
  <sheetViews>
    <sheetView topLeftCell="A2" zoomScaleNormal="60" zoomScaleSheetLayoutView="100" workbookViewId="0">
      <selection activeCell="I15" sqref="I15"/>
    </sheetView>
  </sheetViews>
  <sheetFormatPr defaultRowHeight="15" x14ac:dyDescent="0.2"/>
  <sheetData>
    <row r="1" spans="2:4" x14ac:dyDescent="0.2">
      <c r="D1" t="s">
        <v>19</v>
      </c>
    </row>
    <row r="4" spans="2:4" x14ac:dyDescent="0.2">
      <c r="B4" s="4" t="s">
        <v>1</v>
      </c>
      <c r="C4" s="4" t="s">
        <v>29</v>
      </c>
    </row>
    <row r="5" spans="2:4" x14ac:dyDescent="0.2">
      <c r="B5" s="4" t="s">
        <v>3</v>
      </c>
      <c r="C5" s="4">
        <v>7775</v>
      </c>
    </row>
    <row r="6" spans="2:4" x14ac:dyDescent="0.2">
      <c r="B6" s="4"/>
      <c r="C6" s="4"/>
    </row>
    <row r="7" spans="2:4" ht="27.75" x14ac:dyDescent="0.2">
      <c r="B7" s="4" t="s">
        <v>4</v>
      </c>
      <c r="C7" s="4">
        <v>7464</v>
      </c>
    </row>
    <row r="8" spans="2:4" ht="41.25" x14ac:dyDescent="0.2">
      <c r="B8" s="4" t="s">
        <v>5</v>
      </c>
      <c r="C8" s="4">
        <v>10194.1</v>
      </c>
    </row>
    <row r="9" spans="2:4" ht="27.75" x14ac:dyDescent="0.2">
      <c r="B9" s="4" t="s">
        <v>6</v>
      </c>
      <c r="C9" s="4">
        <v>3217</v>
      </c>
    </row>
    <row r="10" spans="2:4" ht="27.75" x14ac:dyDescent="0.2">
      <c r="B10" s="4" t="s">
        <v>7</v>
      </c>
      <c r="C10" s="4">
        <v>3342</v>
      </c>
    </row>
    <row r="11" spans="2:4" x14ac:dyDescent="0.2">
      <c r="B11" s="4" t="s">
        <v>8</v>
      </c>
      <c r="C11" s="4">
        <v>5688</v>
      </c>
    </row>
    <row r="12" spans="2:4" ht="27.75" x14ac:dyDescent="0.2">
      <c r="B12" s="4" t="s">
        <v>9</v>
      </c>
      <c r="C12" s="4">
        <v>1857</v>
      </c>
    </row>
    <row r="13" spans="2:4" ht="41.25" x14ac:dyDescent="0.2">
      <c r="B13" s="4" t="s">
        <v>10</v>
      </c>
      <c r="C13" s="4">
        <v>2586</v>
      </c>
    </row>
    <row r="14" spans="2:4" ht="41.25" x14ac:dyDescent="0.2">
      <c r="B14" s="4" t="s">
        <v>11</v>
      </c>
      <c r="C14" s="4">
        <v>1411.26</v>
      </c>
    </row>
    <row r="15" spans="2:4" ht="27.75" x14ac:dyDescent="0.2">
      <c r="B15" s="4" t="s">
        <v>12</v>
      </c>
      <c r="C15" s="4">
        <v>1510.91</v>
      </c>
    </row>
    <row r="16" spans="2:4" x14ac:dyDescent="0.2">
      <c r="B16" s="4" t="s">
        <v>14</v>
      </c>
      <c r="C16" s="4">
        <v>12000</v>
      </c>
    </row>
    <row r="17" spans="2:3" x14ac:dyDescent="0.2">
      <c r="B17" s="4"/>
      <c r="C17" s="4"/>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555E6-34F0-C242-BBBE-A62DC4F2E335}">
  <dimension ref="A1:H53"/>
  <sheetViews>
    <sheetView zoomScaleNormal="60" zoomScaleSheetLayoutView="100" workbookViewId="0">
      <selection activeCell="H9" sqref="H9"/>
    </sheetView>
  </sheetViews>
  <sheetFormatPr defaultRowHeight="15" x14ac:dyDescent="0.2"/>
  <cols>
    <col min="1" max="1" width="10.4921875" bestFit="1" customWidth="1"/>
    <col min="2" max="2" width="10.22265625" bestFit="1" customWidth="1"/>
    <col min="4" max="4" width="11.02734375" bestFit="1" customWidth="1"/>
    <col min="8" max="8" width="8.7421875" bestFit="1" customWidth="1"/>
  </cols>
  <sheetData>
    <row r="1" spans="1:8" x14ac:dyDescent="0.2">
      <c r="C1" t="s">
        <v>20</v>
      </c>
    </row>
    <row r="3" spans="1:8" x14ac:dyDescent="0.2">
      <c r="A3" s="4" t="s">
        <v>0</v>
      </c>
      <c r="B3" s="4" t="s">
        <v>30</v>
      </c>
      <c r="C3" s="4" t="s">
        <v>1</v>
      </c>
      <c r="D3" s="4" t="s">
        <v>2</v>
      </c>
    </row>
    <row r="4" spans="1:8" x14ac:dyDescent="0.2">
      <c r="A4" s="5">
        <v>44470</v>
      </c>
      <c r="B4" s="4" t="s">
        <v>31</v>
      </c>
      <c r="C4" s="4" t="s">
        <v>3</v>
      </c>
      <c r="D4" s="4">
        <v>2300</v>
      </c>
    </row>
    <row r="5" spans="1:8" ht="27.75" x14ac:dyDescent="0.2">
      <c r="A5" s="5">
        <v>44470</v>
      </c>
      <c r="B5" s="4" t="s">
        <v>31</v>
      </c>
      <c r="C5" s="4" t="s">
        <v>4</v>
      </c>
      <c r="D5" s="4">
        <v>767</v>
      </c>
    </row>
    <row r="6" spans="1:8" ht="41.25" x14ac:dyDescent="0.2">
      <c r="A6" s="5">
        <v>44470</v>
      </c>
      <c r="B6" s="4" t="str">
        <f>TEXT(Table5[[#This Row],[Date]],"mmm")</f>
        <v>Oct</v>
      </c>
      <c r="C6" s="4" t="s">
        <v>5</v>
      </c>
      <c r="D6" s="6">
        <v>2500</v>
      </c>
      <c r="G6" t="s">
        <v>30</v>
      </c>
      <c r="H6" t="s">
        <v>34</v>
      </c>
    </row>
    <row r="7" spans="1:8" ht="27.75" x14ac:dyDescent="0.2">
      <c r="A7" s="5">
        <v>44473</v>
      </c>
      <c r="B7" s="4" t="str">
        <f>TEXT(Table5[[#This Row],[Date]],"mmm")</f>
        <v>Oct</v>
      </c>
      <c r="C7" s="4" t="s">
        <v>6</v>
      </c>
      <c r="D7" s="4">
        <v>710</v>
      </c>
      <c r="G7" t="s">
        <v>31</v>
      </c>
      <c r="H7">
        <f>SUMIF(Table5[MONTH],G7,Table5[Expense])</f>
        <v>17443.37</v>
      </c>
    </row>
    <row r="8" spans="1:8" ht="27.75" x14ac:dyDescent="0.2">
      <c r="A8" s="5">
        <v>44473</v>
      </c>
      <c r="B8" s="4" t="str">
        <f>TEXT(Table5[[#This Row],[Date]],"mmm")</f>
        <v>Oct</v>
      </c>
      <c r="C8" s="4" t="s">
        <v>7</v>
      </c>
      <c r="D8" s="4">
        <v>760</v>
      </c>
      <c r="G8" t="s">
        <v>32</v>
      </c>
      <c r="H8">
        <f>SUMIF(Table5[MONTH],G8,Table5[Expense])</f>
        <v>18764.269999999997</v>
      </c>
    </row>
    <row r="9" spans="1:8" x14ac:dyDescent="0.2">
      <c r="A9" s="5">
        <v>44476</v>
      </c>
      <c r="B9" s="4" t="str">
        <f>TEXT(Table5[[#This Row],[Date]],"mmm")</f>
        <v>Oct</v>
      </c>
      <c r="C9" s="4" t="s">
        <v>8</v>
      </c>
      <c r="D9" s="6">
        <v>1900</v>
      </c>
      <c r="G9" t="s">
        <v>33</v>
      </c>
      <c r="H9">
        <f>SUMIF(Table5[MONTH],G9,Table5[Expense])</f>
        <v>20837.63</v>
      </c>
    </row>
    <row r="10" spans="1:8" ht="27.75" x14ac:dyDescent="0.2">
      <c r="A10" s="5">
        <v>44477</v>
      </c>
      <c r="B10" s="4" t="str">
        <f>TEXT(Table5[[#This Row],[Date]],"mmm")</f>
        <v>Oct</v>
      </c>
      <c r="C10" s="4" t="s">
        <v>9</v>
      </c>
      <c r="D10" s="4">
        <v>450</v>
      </c>
    </row>
    <row r="11" spans="1:8" ht="41.25" x14ac:dyDescent="0.2">
      <c r="A11" s="5">
        <v>44484</v>
      </c>
      <c r="B11" s="4" t="str">
        <f>TEXT(Table5[[#This Row],[Date]],"mmm")</f>
        <v>Oct</v>
      </c>
      <c r="C11" s="4" t="s">
        <v>10</v>
      </c>
      <c r="D11" s="4">
        <v>620</v>
      </c>
    </row>
    <row r="12" spans="1:8" ht="41.25" x14ac:dyDescent="0.2">
      <c r="A12" s="5">
        <v>44485</v>
      </c>
      <c r="B12" s="4" t="str">
        <f>TEXT(Table5[[#This Row],[Date]],"mmm")</f>
        <v>Oct</v>
      </c>
      <c r="C12" s="4" t="s">
        <v>11</v>
      </c>
      <c r="D12" s="4">
        <v>470</v>
      </c>
    </row>
    <row r="13" spans="1:8" ht="27.75" x14ac:dyDescent="0.2">
      <c r="A13" s="5">
        <v>44487</v>
      </c>
      <c r="B13" s="4" t="str">
        <f>TEXT(Table5[[#This Row],[Date]],"mmm")</f>
        <v>Oct</v>
      </c>
      <c r="C13" s="4" t="s">
        <v>4</v>
      </c>
      <c r="D13" s="4">
        <v>970</v>
      </c>
    </row>
    <row r="14" spans="1:8" x14ac:dyDescent="0.2">
      <c r="A14" s="5">
        <v>44487</v>
      </c>
      <c r="B14" s="4" t="str">
        <f>TEXT(Table5[[#This Row],[Date]],"mmm")</f>
        <v>Oct</v>
      </c>
      <c r="C14" s="4" t="s">
        <v>3</v>
      </c>
      <c r="D14" s="6">
        <v>1075</v>
      </c>
    </row>
    <row r="15" spans="1:8" ht="27.75" x14ac:dyDescent="0.2">
      <c r="A15" s="5">
        <v>44488</v>
      </c>
      <c r="B15" s="4" t="str">
        <f>TEXT(Table5[[#This Row],[Date]],"mmm")</f>
        <v>Oct</v>
      </c>
      <c r="C15" s="4" t="s">
        <v>9</v>
      </c>
      <c r="D15" s="4">
        <v>489</v>
      </c>
    </row>
    <row r="16" spans="1:8" ht="41.25" x14ac:dyDescent="0.2">
      <c r="A16" s="5">
        <v>44491</v>
      </c>
      <c r="B16" s="4" t="str">
        <f>TEXT(Table5[[#This Row],[Date]],"mmm")</f>
        <v>Oct</v>
      </c>
      <c r="C16" s="4" t="s">
        <v>5</v>
      </c>
      <c r="D16" s="6">
        <v>1574.1</v>
      </c>
    </row>
    <row r="17" spans="1:4" ht="27.75" x14ac:dyDescent="0.2">
      <c r="A17" s="5">
        <v>44491</v>
      </c>
      <c r="B17" s="4" t="str">
        <f>TEXT(Table5[[#This Row],[Date]],"mmm")</f>
        <v>Oct</v>
      </c>
      <c r="C17" s="4" t="s">
        <v>7</v>
      </c>
      <c r="D17" s="4">
        <v>550</v>
      </c>
    </row>
    <row r="18" spans="1:4" ht="27.75" x14ac:dyDescent="0.2">
      <c r="A18" s="5">
        <v>44494</v>
      </c>
      <c r="B18" s="4" t="str">
        <f>TEXT(Table5[[#This Row],[Date]],"mmm")</f>
        <v>Oct</v>
      </c>
      <c r="C18" s="4" t="s">
        <v>12</v>
      </c>
      <c r="D18" s="4">
        <v>423</v>
      </c>
    </row>
    <row r="19" spans="1:4" ht="27.75" x14ac:dyDescent="0.2">
      <c r="A19" s="5">
        <v>44496</v>
      </c>
      <c r="B19" s="4" t="str">
        <f>TEXT(Table5[[#This Row],[Date]],"mmm")</f>
        <v>Oct</v>
      </c>
      <c r="C19" s="4" t="s">
        <v>12</v>
      </c>
      <c r="D19" s="4">
        <v>358.22</v>
      </c>
    </row>
    <row r="20" spans="1:4" ht="41.25" x14ac:dyDescent="0.2">
      <c r="A20" s="5">
        <v>44496</v>
      </c>
      <c r="B20" s="4" t="str">
        <f>TEXT(Table5[[#This Row],[Date]],"mmm")</f>
        <v>Oct</v>
      </c>
      <c r="C20" s="4" t="s">
        <v>10</v>
      </c>
      <c r="D20" s="4">
        <v>520</v>
      </c>
    </row>
    <row r="21" spans="1:4" ht="27.75" x14ac:dyDescent="0.2">
      <c r="A21" s="5">
        <v>44497</v>
      </c>
      <c r="B21" s="4" t="str">
        <f>TEXT(Table5[[#This Row],[Date]],"mmm")</f>
        <v>Oct</v>
      </c>
      <c r="C21" s="4" t="s">
        <v>6</v>
      </c>
      <c r="D21" s="4">
        <v>300</v>
      </c>
    </row>
    <row r="22" spans="1:4" ht="27.75" x14ac:dyDescent="0.2">
      <c r="A22" s="5">
        <v>44498</v>
      </c>
      <c r="B22" s="4" t="str">
        <f>TEXT(Table5[[#This Row],[Date]],"mmm")</f>
        <v>Oct</v>
      </c>
      <c r="C22" s="4" t="s">
        <v>12</v>
      </c>
      <c r="D22" s="4">
        <v>407.05</v>
      </c>
    </row>
    <row r="23" spans="1:4" ht="41.25" x14ac:dyDescent="0.2">
      <c r="A23" s="5">
        <v>44499</v>
      </c>
      <c r="B23" s="4" t="str">
        <f>TEXT(Table5[[#This Row],[Date]],"mmm")</f>
        <v>Oct</v>
      </c>
      <c r="C23" s="4" t="s">
        <v>5</v>
      </c>
      <c r="D23" s="4">
        <v>300</v>
      </c>
    </row>
    <row r="24" spans="1:4" ht="27.75" x14ac:dyDescent="0.2">
      <c r="A24" s="5">
        <v>44501</v>
      </c>
      <c r="B24" s="4" t="str">
        <f>TEXT(Table5[[#This Row],[Date]],"mmm")</f>
        <v>Nov</v>
      </c>
      <c r="C24" s="4" t="s">
        <v>4</v>
      </c>
      <c r="D24" s="6">
        <v>2327</v>
      </c>
    </row>
    <row r="25" spans="1:4" x14ac:dyDescent="0.2">
      <c r="A25" s="5">
        <v>44502</v>
      </c>
      <c r="B25" s="4" t="str">
        <f>TEXT(Table5[[#This Row],[Date]],"mmm")</f>
        <v>Nov</v>
      </c>
      <c r="C25" s="4" t="s">
        <v>8</v>
      </c>
      <c r="D25" s="4">
        <v>1150</v>
      </c>
    </row>
    <row r="26" spans="1:4" x14ac:dyDescent="0.2">
      <c r="A26" s="5">
        <v>44504</v>
      </c>
      <c r="B26" s="4" t="str">
        <f>TEXT(Table5[[#This Row],[Date]],"mmm")</f>
        <v>Nov</v>
      </c>
      <c r="C26" s="4" t="s">
        <v>8</v>
      </c>
      <c r="D26" s="6">
        <v>1138</v>
      </c>
    </row>
    <row r="27" spans="1:4" ht="27.75" x14ac:dyDescent="0.2">
      <c r="A27" s="5">
        <v>44505</v>
      </c>
      <c r="B27" s="4" t="str">
        <f>TEXT(Table5[[#This Row],[Date]],"mmm")</f>
        <v>Nov</v>
      </c>
      <c r="C27" s="4" t="s">
        <v>13</v>
      </c>
      <c r="D27" s="4">
        <v>500</v>
      </c>
    </row>
    <row r="28" spans="1:4" ht="27.75" x14ac:dyDescent="0.2">
      <c r="A28" s="5">
        <v>44508</v>
      </c>
      <c r="B28" s="4" t="str">
        <f>TEXT(Table5[[#This Row],[Date]],"mmm")</f>
        <v>Nov</v>
      </c>
      <c r="C28" s="4" t="s">
        <v>7</v>
      </c>
      <c r="D28" s="4">
        <v>702</v>
      </c>
    </row>
    <row r="29" spans="1:4" ht="41.25" x14ac:dyDescent="0.2">
      <c r="A29" s="5">
        <v>44509</v>
      </c>
      <c r="B29" s="4" t="str">
        <f>TEXT(Table5[[#This Row],[Date]],"mmm")</f>
        <v>Nov</v>
      </c>
      <c r="C29" s="4" t="s">
        <v>5</v>
      </c>
      <c r="D29" s="6">
        <v>1600</v>
      </c>
    </row>
    <row r="30" spans="1:4" ht="27.75" x14ac:dyDescent="0.2">
      <c r="A30" s="5">
        <v>44512</v>
      </c>
      <c r="B30" s="4" t="str">
        <f>TEXT(Table5[[#This Row],[Date]],"mmm")</f>
        <v>Nov</v>
      </c>
      <c r="C30" s="4" t="s">
        <v>6</v>
      </c>
      <c r="D30" s="4">
        <v>600</v>
      </c>
    </row>
    <row r="31" spans="1:4" ht="27.75" x14ac:dyDescent="0.2">
      <c r="A31" s="5">
        <v>44515</v>
      </c>
      <c r="B31" s="4" t="str">
        <f>TEXT(Table5[[#This Row],[Date]],"mmm")</f>
        <v>Nov</v>
      </c>
      <c r="C31" s="4" t="s">
        <v>13</v>
      </c>
      <c r="D31" s="4">
        <v>900</v>
      </c>
    </row>
    <row r="32" spans="1:4" ht="27.75" x14ac:dyDescent="0.2">
      <c r="A32" s="5">
        <v>44515</v>
      </c>
      <c r="B32" s="4" t="str">
        <f>TEXT(Table5[[#This Row],[Date]],"mmm")</f>
        <v>Nov</v>
      </c>
      <c r="C32" s="4" t="s">
        <v>7</v>
      </c>
      <c r="D32" s="4">
        <v>150</v>
      </c>
    </row>
    <row r="33" spans="1:4" x14ac:dyDescent="0.2">
      <c r="A33" s="5">
        <v>44515</v>
      </c>
      <c r="B33" s="4" t="str">
        <f>TEXT(Table5[[#This Row],[Date]],"mmm")</f>
        <v>Nov</v>
      </c>
      <c r="C33" s="4" t="s">
        <v>3</v>
      </c>
      <c r="D33" s="4">
        <v>2100</v>
      </c>
    </row>
    <row r="34" spans="1:4" ht="41.25" x14ac:dyDescent="0.2">
      <c r="A34" s="5">
        <v>44517</v>
      </c>
      <c r="B34" s="4" t="str">
        <f>TEXT(Table5[[#This Row],[Date]],"mmm")</f>
        <v>Nov</v>
      </c>
      <c r="C34" s="4" t="s">
        <v>11</v>
      </c>
      <c r="D34" s="4">
        <v>470.63</v>
      </c>
    </row>
    <row r="35" spans="1:4" ht="27.75" x14ac:dyDescent="0.2">
      <c r="A35" s="5">
        <v>44517</v>
      </c>
      <c r="B35" s="4" t="str">
        <f>TEXT(Table5[[#This Row],[Date]],"mmm")</f>
        <v>Nov</v>
      </c>
      <c r="C35" s="4" t="s">
        <v>12</v>
      </c>
      <c r="D35" s="4">
        <v>322.64</v>
      </c>
    </row>
    <row r="36" spans="1:4" ht="41.25" x14ac:dyDescent="0.2">
      <c r="A36" s="5">
        <v>44518</v>
      </c>
      <c r="B36" s="4" t="str">
        <f>TEXT(Table5[[#This Row],[Date]],"mmm")</f>
        <v>Nov</v>
      </c>
      <c r="C36" s="4" t="s">
        <v>10</v>
      </c>
      <c r="D36" s="4">
        <v>428</v>
      </c>
    </row>
    <row r="37" spans="1:4" ht="27.75" x14ac:dyDescent="0.2">
      <c r="A37" s="5">
        <v>44519</v>
      </c>
      <c r="B37" s="4" t="str">
        <f>TEXT(Table5[[#This Row],[Date]],"mmm")</f>
        <v>Nov</v>
      </c>
      <c r="C37" s="4" t="s">
        <v>6</v>
      </c>
      <c r="D37" s="4">
        <v>447</v>
      </c>
    </row>
    <row r="38" spans="1:4" ht="41.25" x14ac:dyDescent="0.2">
      <c r="A38" s="5">
        <v>44522</v>
      </c>
      <c r="B38" s="4" t="str">
        <f>TEXT(Table5[[#This Row],[Date]],"mmm")</f>
        <v>Nov</v>
      </c>
      <c r="C38" s="4" t="s">
        <v>5</v>
      </c>
      <c r="D38" s="6">
        <v>1720</v>
      </c>
    </row>
    <row r="39" spans="1:4" ht="27.75" x14ac:dyDescent="0.2">
      <c r="A39" s="5">
        <v>44524</v>
      </c>
      <c r="B39" s="4" t="str">
        <f>TEXT(Table5[[#This Row],[Date]],"mmm")</f>
        <v>Nov</v>
      </c>
      <c r="C39" s="4" t="s">
        <v>7</v>
      </c>
      <c r="D39" s="4">
        <v>540</v>
      </c>
    </row>
    <row r="40" spans="1:4" ht="27.75" x14ac:dyDescent="0.2">
      <c r="A40" s="5">
        <v>44525</v>
      </c>
      <c r="B40" s="4" t="str">
        <f>TEXT(Table5[[#This Row],[Date]],"mmm")</f>
        <v>Nov</v>
      </c>
      <c r="C40" s="4" t="s">
        <v>9</v>
      </c>
      <c r="D40" s="4">
        <v>314</v>
      </c>
    </row>
    <row r="41" spans="1:4" ht="41.25" x14ac:dyDescent="0.2">
      <c r="A41" s="5">
        <v>44526</v>
      </c>
      <c r="B41" s="4" t="str">
        <f>TEXT(Table5[[#This Row],[Date]],"mmm")</f>
        <v>Nov</v>
      </c>
      <c r="C41" s="4" t="s">
        <v>10</v>
      </c>
      <c r="D41" s="4">
        <v>518</v>
      </c>
    </row>
    <row r="42" spans="1:4" ht="27.75" x14ac:dyDescent="0.2">
      <c r="A42" s="5">
        <v>44526</v>
      </c>
      <c r="B42" s="4" t="str">
        <f>TEXT(Table5[[#This Row],[Date]],"mmm")</f>
        <v>Nov</v>
      </c>
      <c r="C42" s="4" t="s">
        <v>4</v>
      </c>
      <c r="D42" s="6">
        <v>2000</v>
      </c>
    </row>
    <row r="43" spans="1:4" ht="27.75" x14ac:dyDescent="0.2">
      <c r="A43" s="5">
        <v>44529</v>
      </c>
      <c r="B43" s="4" t="str">
        <f>TEXT(Table5[[#This Row],[Date]],"mmm")</f>
        <v>Nov</v>
      </c>
      <c r="C43" s="4" t="s">
        <v>9</v>
      </c>
      <c r="D43" s="4">
        <v>337</v>
      </c>
    </row>
    <row r="44" spans="1:4" ht="41.25" x14ac:dyDescent="0.2">
      <c r="A44" s="5">
        <v>44530</v>
      </c>
      <c r="B44" s="4" t="str">
        <f>TEXT(Table5[[#This Row],[Date]],"mmm")</f>
        <v>Nov</v>
      </c>
      <c r="C44" s="4" t="s">
        <v>10</v>
      </c>
      <c r="D44" s="4">
        <v>500</v>
      </c>
    </row>
    <row r="45" spans="1:4" ht="41.25" x14ac:dyDescent="0.2">
      <c r="A45" s="5">
        <v>44531</v>
      </c>
      <c r="B45" s="4" t="str">
        <f>TEXT(Table5[[#This Row],[Date]],"mmm")</f>
        <v>Dec</v>
      </c>
      <c r="C45" s="4" t="s">
        <v>5</v>
      </c>
      <c r="D45" s="6">
        <v>2500</v>
      </c>
    </row>
    <row r="46" spans="1:4" ht="27.75" x14ac:dyDescent="0.2">
      <c r="A46" s="5">
        <v>44534</v>
      </c>
      <c r="B46" s="4" t="str">
        <f>TEXT(Table5[[#This Row],[Date]],"mmm")</f>
        <v>Dec</v>
      </c>
      <c r="C46" s="4" t="s">
        <v>6</v>
      </c>
      <c r="D46" s="4">
        <v>710</v>
      </c>
    </row>
    <row r="47" spans="1:4" x14ac:dyDescent="0.2">
      <c r="A47" s="5">
        <v>44537</v>
      </c>
      <c r="B47" s="4" t="str">
        <f>TEXT(Table5[[#This Row],[Date]],"mmm")</f>
        <v>Dec</v>
      </c>
      <c r="C47" s="4" t="s">
        <v>3</v>
      </c>
      <c r="D47" s="4">
        <v>2300</v>
      </c>
    </row>
    <row r="48" spans="1:4" x14ac:dyDescent="0.2">
      <c r="A48" s="5">
        <v>44539</v>
      </c>
      <c r="B48" s="4" t="str">
        <f>TEXT(Table5[[#This Row],[Date]],"mmm")</f>
        <v>Dec</v>
      </c>
      <c r="C48" s="4" t="s">
        <v>14</v>
      </c>
      <c r="D48" s="4">
        <v>12000</v>
      </c>
    </row>
    <row r="49" spans="1:4" x14ac:dyDescent="0.2">
      <c r="A49" s="5">
        <v>44545</v>
      </c>
      <c r="B49" s="4" t="str">
        <f>TEXT(Table5[[#This Row],[Date]],"mmm")</f>
        <v>Dec</v>
      </c>
      <c r="C49" s="4" t="s">
        <v>8</v>
      </c>
      <c r="D49" s="4">
        <v>1500</v>
      </c>
    </row>
    <row r="50" spans="1:4" ht="41.25" x14ac:dyDescent="0.2">
      <c r="A50" s="5">
        <v>44547</v>
      </c>
      <c r="B50" s="4" t="str">
        <f>TEXT(Table5[[#This Row],[Date]],"mmm")</f>
        <v>Dec</v>
      </c>
      <c r="C50" s="4" t="s">
        <v>11</v>
      </c>
      <c r="D50" s="4">
        <v>470.63</v>
      </c>
    </row>
    <row r="51" spans="1:4" ht="27.75" x14ac:dyDescent="0.2">
      <c r="A51" s="5">
        <v>44550</v>
      </c>
      <c r="B51" s="4" t="str">
        <f>TEXT(Table5[[#This Row],[Date]],"mmm")</f>
        <v>Dec</v>
      </c>
      <c r="C51" s="4" t="s">
        <v>9</v>
      </c>
      <c r="D51" s="4">
        <v>267</v>
      </c>
    </row>
    <row r="52" spans="1:4" ht="27.75" x14ac:dyDescent="0.2">
      <c r="A52" s="5">
        <v>44553</v>
      </c>
      <c r="B52" s="4" t="str">
        <f>TEXT(Table5[[#This Row],[Date]],"mmm")</f>
        <v>Dec</v>
      </c>
      <c r="C52" s="4" t="s">
        <v>7</v>
      </c>
      <c r="D52" s="4">
        <v>640</v>
      </c>
    </row>
    <row r="53" spans="1:4" ht="27.75" x14ac:dyDescent="0.2">
      <c r="A53" s="5">
        <v>44553</v>
      </c>
      <c r="B53" s="4" t="str">
        <f>TEXT(Table5[[#This Row],[Date]],"mmm")</f>
        <v>Dec</v>
      </c>
      <c r="C53" s="4" t="s">
        <v>6</v>
      </c>
      <c r="D53" s="4">
        <v>450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FA0E1-D9FC-B14B-9624-F793FE24345D}">
  <dimension ref="B1:G56"/>
  <sheetViews>
    <sheetView zoomScaleNormal="60" zoomScaleSheetLayoutView="100" workbookViewId="0">
      <selection activeCell="I23" sqref="I23"/>
    </sheetView>
  </sheetViews>
  <sheetFormatPr defaultRowHeight="15" x14ac:dyDescent="0.2"/>
  <cols>
    <col min="2" max="2" width="10.4921875" bestFit="1" customWidth="1"/>
    <col min="4" max="5" width="11.02734375" bestFit="1" customWidth="1"/>
    <col min="6" max="6" width="12.23828125" bestFit="1" customWidth="1"/>
    <col min="7" max="7" width="11.703125" bestFit="1" customWidth="1"/>
  </cols>
  <sheetData>
    <row r="1" spans="2:7" x14ac:dyDescent="0.2">
      <c r="C1" t="s">
        <v>21</v>
      </c>
    </row>
    <row r="2" spans="2:7" x14ac:dyDescent="0.2">
      <c r="C2" t="s">
        <v>22</v>
      </c>
    </row>
    <row r="5" spans="2:7" x14ac:dyDescent="0.2">
      <c r="B5" s="4" t="s">
        <v>0</v>
      </c>
      <c r="C5" s="4" t="s">
        <v>1</v>
      </c>
      <c r="D5" s="4" t="s">
        <v>2</v>
      </c>
      <c r="E5" s="4" t="s">
        <v>35</v>
      </c>
      <c r="F5" s="4" t="s">
        <v>36</v>
      </c>
      <c r="G5" s="4" t="s">
        <v>28</v>
      </c>
    </row>
    <row r="6" spans="2:7" x14ac:dyDescent="0.2">
      <c r="B6" s="5">
        <v>44470</v>
      </c>
      <c r="C6" s="4" t="s">
        <v>3</v>
      </c>
      <c r="D6" s="4">
        <v>2300</v>
      </c>
      <c r="E6" s="4" t="s">
        <v>37</v>
      </c>
      <c r="F6" s="4" t="str">
        <f>IF(D6&gt;=2000,"over budget","under budget")</f>
        <v>over budget</v>
      </c>
      <c r="G6" s="4"/>
    </row>
    <row r="7" spans="2:7" ht="27.75" x14ac:dyDescent="0.2">
      <c r="B7" s="5">
        <v>44470</v>
      </c>
      <c r="C7" s="4" t="s">
        <v>4</v>
      </c>
      <c r="D7" s="4">
        <v>767</v>
      </c>
      <c r="E7" s="4" t="s">
        <v>38</v>
      </c>
      <c r="F7" s="4" t="str">
        <f t="shared" ref="F7:F55" si="0">IF(D7&gt;=2000,"over budget","under budget")</f>
        <v>under budget</v>
      </c>
      <c r="G7" s="4"/>
    </row>
    <row r="8" spans="2:7" ht="41.25" x14ac:dyDescent="0.2">
      <c r="B8" s="5">
        <v>44470</v>
      </c>
      <c r="C8" s="4" t="s">
        <v>5</v>
      </c>
      <c r="D8" s="6">
        <v>2500</v>
      </c>
      <c r="E8" s="4" t="s">
        <v>37</v>
      </c>
      <c r="F8" s="4" t="str">
        <f t="shared" si="0"/>
        <v>over budget</v>
      </c>
      <c r="G8" s="4"/>
    </row>
    <row r="9" spans="2:7" ht="27.75" x14ac:dyDescent="0.2">
      <c r="B9" s="5">
        <v>44473</v>
      </c>
      <c r="C9" s="4" t="s">
        <v>6</v>
      </c>
      <c r="D9" s="4">
        <v>710</v>
      </c>
      <c r="E9" s="4" t="s">
        <v>38</v>
      </c>
      <c r="F9" s="4" t="str">
        <f t="shared" si="0"/>
        <v>under budget</v>
      </c>
      <c r="G9" s="4"/>
    </row>
    <row r="10" spans="2:7" ht="27.75" x14ac:dyDescent="0.2">
      <c r="B10" s="5">
        <v>44473</v>
      </c>
      <c r="C10" s="4" t="s">
        <v>7</v>
      </c>
      <c r="D10" s="4">
        <v>760</v>
      </c>
      <c r="E10" s="4" t="s">
        <v>37</v>
      </c>
      <c r="F10" s="4" t="str">
        <f t="shared" si="0"/>
        <v>under budget</v>
      </c>
      <c r="G10" s="4"/>
    </row>
    <row r="11" spans="2:7" x14ac:dyDescent="0.2">
      <c r="B11" s="5">
        <v>44476</v>
      </c>
      <c r="C11" s="4" t="s">
        <v>8</v>
      </c>
      <c r="D11" s="6">
        <v>1900</v>
      </c>
      <c r="E11" s="4" t="s">
        <v>37</v>
      </c>
      <c r="F11" s="4" t="str">
        <f t="shared" si="0"/>
        <v>under budget</v>
      </c>
      <c r="G11" s="4"/>
    </row>
    <row r="12" spans="2:7" ht="27.75" x14ac:dyDescent="0.2">
      <c r="B12" s="5">
        <v>44477</v>
      </c>
      <c r="C12" s="4" t="s">
        <v>9</v>
      </c>
      <c r="D12" s="4">
        <v>450</v>
      </c>
      <c r="E12" s="4" t="s">
        <v>37</v>
      </c>
      <c r="F12" s="4" t="str">
        <f t="shared" si="0"/>
        <v>under budget</v>
      </c>
      <c r="G12" s="4"/>
    </row>
    <row r="13" spans="2:7" ht="41.25" x14ac:dyDescent="0.2">
      <c r="B13" s="5">
        <v>44484</v>
      </c>
      <c r="C13" s="4" t="s">
        <v>10</v>
      </c>
      <c r="D13" s="4">
        <v>620</v>
      </c>
      <c r="E13" s="4" t="s">
        <v>38</v>
      </c>
      <c r="F13" s="4" t="str">
        <f t="shared" si="0"/>
        <v>under budget</v>
      </c>
      <c r="G13" s="4"/>
    </row>
    <row r="14" spans="2:7" ht="41.25" x14ac:dyDescent="0.2">
      <c r="B14" s="5">
        <v>44485</v>
      </c>
      <c r="C14" s="4" t="s">
        <v>11</v>
      </c>
      <c r="D14" s="4">
        <v>470</v>
      </c>
      <c r="E14" s="4" t="s">
        <v>37</v>
      </c>
      <c r="F14" s="4" t="str">
        <f t="shared" si="0"/>
        <v>under budget</v>
      </c>
      <c r="G14" s="4"/>
    </row>
    <row r="15" spans="2:7" ht="27.75" x14ac:dyDescent="0.2">
      <c r="B15" s="5">
        <v>44487</v>
      </c>
      <c r="C15" s="4" t="s">
        <v>4</v>
      </c>
      <c r="D15" s="4">
        <v>970</v>
      </c>
      <c r="E15" s="4" t="s">
        <v>38</v>
      </c>
      <c r="F15" s="4" t="str">
        <f t="shared" si="0"/>
        <v>under budget</v>
      </c>
      <c r="G15" s="4"/>
    </row>
    <row r="16" spans="2:7" x14ac:dyDescent="0.2">
      <c r="B16" s="5">
        <v>44487</v>
      </c>
      <c r="C16" s="4" t="s">
        <v>3</v>
      </c>
      <c r="D16" s="6">
        <v>1075</v>
      </c>
      <c r="E16" s="4" t="s">
        <v>37</v>
      </c>
      <c r="F16" s="4" t="str">
        <f t="shared" si="0"/>
        <v>under budget</v>
      </c>
      <c r="G16" s="4"/>
    </row>
    <row r="17" spans="2:7" ht="27.75" x14ac:dyDescent="0.2">
      <c r="B17" s="5">
        <v>44488</v>
      </c>
      <c r="C17" s="4" t="s">
        <v>9</v>
      </c>
      <c r="D17" s="4">
        <v>489</v>
      </c>
      <c r="E17" s="4" t="s">
        <v>38</v>
      </c>
      <c r="F17" s="4" t="str">
        <f t="shared" si="0"/>
        <v>under budget</v>
      </c>
      <c r="G17" s="4"/>
    </row>
    <row r="18" spans="2:7" ht="41.25" x14ac:dyDescent="0.2">
      <c r="B18" s="5">
        <v>44491</v>
      </c>
      <c r="C18" s="4" t="s">
        <v>5</v>
      </c>
      <c r="D18" s="6">
        <v>1574.1</v>
      </c>
      <c r="E18" s="4" t="s">
        <v>38</v>
      </c>
      <c r="F18" s="4" t="str">
        <f t="shared" si="0"/>
        <v>under budget</v>
      </c>
      <c r="G18" s="4"/>
    </row>
    <row r="19" spans="2:7" ht="27.75" x14ac:dyDescent="0.2">
      <c r="B19" s="5">
        <v>44491</v>
      </c>
      <c r="C19" s="4" t="s">
        <v>7</v>
      </c>
      <c r="D19" s="4">
        <v>550</v>
      </c>
      <c r="E19" s="4" t="s">
        <v>38</v>
      </c>
      <c r="F19" s="4" t="str">
        <f t="shared" si="0"/>
        <v>under budget</v>
      </c>
      <c r="G19" s="4"/>
    </row>
    <row r="20" spans="2:7" ht="27.75" x14ac:dyDescent="0.2">
      <c r="B20" s="5">
        <v>44494</v>
      </c>
      <c r="C20" s="4" t="s">
        <v>12</v>
      </c>
      <c r="D20" s="4">
        <v>423</v>
      </c>
      <c r="E20" s="4" t="s">
        <v>37</v>
      </c>
      <c r="F20" s="4" t="str">
        <f t="shared" si="0"/>
        <v>under budget</v>
      </c>
      <c r="G20" s="4"/>
    </row>
    <row r="21" spans="2:7" ht="27.75" x14ac:dyDescent="0.2">
      <c r="B21" s="5">
        <v>44496</v>
      </c>
      <c r="C21" s="4" t="s">
        <v>12</v>
      </c>
      <c r="D21" s="4">
        <v>358.22</v>
      </c>
      <c r="E21" s="4" t="s">
        <v>37</v>
      </c>
      <c r="F21" s="4" t="str">
        <f t="shared" si="0"/>
        <v>under budget</v>
      </c>
      <c r="G21" s="4"/>
    </row>
    <row r="22" spans="2:7" ht="41.25" x14ac:dyDescent="0.2">
      <c r="B22" s="5">
        <v>44496</v>
      </c>
      <c r="C22" s="4" t="s">
        <v>10</v>
      </c>
      <c r="D22" s="4">
        <v>520</v>
      </c>
      <c r="E22" s="4" t="s">
        <v>37</v>
      </c>
      <c r="F22" s="4" t="str">
        <f t="shared" si="0"/>
        <v>under budget</v>
      </c>
      <c r="G22" s="4"/>
    </row>
    <row r="23" spans="2:7" ht="27.75" x14ac:dyDescent="0.2">
      <c r="B23" s="5">
        <v>44497</v>
      </c>
      <c r="C23" s="4" t="s">
        <v>6</v>
      </c>
      <c r="D23" s="4">
        <v>300</v>
      </c>
      <c r="E23" s="4" t="s">
        <v>37</v>
      </c>
      <c r="F23" s="4" t="str">
        <f t="shared" si="0"/>
        <v>under budget</v>
      </c>
      <c r="G23" s="4"/>
    </row>
    <row r="24" spans="2:7" ht="27.75" x14ac:dyDescent="0.2">
      <c r="B24" s="5">
        <v>44498</v>
      </c>
      <c r="C24" s="4" t="s">
        <v>12</v>
      </c>
      <c r="D24" s="4">
        <v>407.05</v>
      </c>
      <c r="E24" s="4" t="s">
        <v>37</v>
      </c>
      <c r="F24" s="4" t="str">
        <f t="shared" si="0"/>
        <v>under budget</v>
      </c>
      <c r="G24" s="4"/>
    </row>
    <row r="25" spans="2:7" ht="41.25" x14ac:dyDescent="0.2">
      <c r="B25" s="5">
        <v>44499</v>
      </c>
      <c r="C25" s="4" t="s">
        <v>5</v>
      </c>
      <c r="D25" s="4">
        <v>300</v>
      </c>
      <c r="E25" s="4" t="s">
        <v>38</v>
      </c>
      <c r="F25" s="4" t="str">
        <f t="shared" si="0"/>
        <v>under budget</v>
      </c>
      <c r="G25" s="4"/>
    </row>
    <row r="26" spans="2:7" ht="27.75" x14ac:dyDescent="0.2">
      <c r="B26" s="5">
        <v>44501</v>
      </c>
      <c r="C26" s="4" t="s">
        <v>4</v>
      </c>
      <c r="D26" s="6">
        <v>2327</v>
      </c>
      <c r="E26" s="4" t="s">
        <v>38</v>
      </c>
      <c r="F26" s="4" t="str">
        <f t="shared" si="0"/>
        <v>over budget</v>
      </c>
      <c r="G26" s="4"/>
    </row>
    <row r="27" spans="2:7" x14ac:dyDescent="0.2">
      <c r="B27" s="5">
        <v>44502</v>
      </c>
      <c r="C27" s="4" t="s">
        <v>8</v>
      </c>
      <c r="D27" s="4">
        <v>1150</v>
      </c>
      <c r="E27" s="4" t="s">
        <v>37</v>
      </c>
      <c r="F27" s="4" t="str">
        <f t="shared" si="0"/>
        <v>under budget</v>
      </c>
      <c r="G27" s="4"/>
    </row>
    <row r="28" spans="2:7" x14ac:dyDescent="0.2">
      <c r="B28" s="5">
        <v>44504</v>
      </c>
      <c r="C28" s="4" t="s">
        <v>8</v>
      </c>
      <c r="D28" s="6">
        <v>1138</v>
      </c>
      <c r="E28" s="4" t="s">
        <v>37</v>
      </c>
      <c r="F28" s="4" t="str">
        <f t="shared" si="0"/>
        <v>under budget</v>
      </c>
      <c r="G28" s="4"/>
    </row>
    <row r="29" spans="2:7" ht="27.75" x14ac:dyDescent="0.2">
      <c r="B29" s="5">
        <v>44505</v>
      </c>
      <c r="C29" s="4" t="s">
        <v>13</v>
      </c>
      <c r="D29" s="4">
        <v>500</v>
      </c>
      <c r="E29" s="4" t="s">
        <v>37</v>
      </c>
      <c r="F29" s="4" t="str">
        <f t="shared" si="0"/>
        <v>under budget</v>
      </c>
      <c r="G29" s="4"/>
    </row>
    <row r="30" spans="2:7" ht="27.75" x14ac:dyDescent="0.2">
      <c r="B30" s="5">
        <v>44508</v>
      </c>
      <c r="C30" s="4" t="s">
        <v>7</v>
      </c>
      <c r="D30" s="4">
        <v>702</v>
      </c>
      <c r="E30" s="4" t="s">
        <v>37</v>
      </c>
      <c r="F30" s="4" t="str">
        <f t="shared" si="0"/>
        <v>under budget</v>
      </c>
      <c r="G30" s="4"/>
    </row>
    <row r="31" spans="2:7" ht="41.25" x14ac:dyDescent="0.2">
      <c r="B31" s="5">
        <v>44509</v>
      </c>
      <c r="C31" s="4" t="s">
        <v>5</v>
      </c>
      <c r="D31" s="6">
        <v>1600</v>
      </c>
      <c r="E31" s="4" t="s">
        <v>38</v>
      </c>
      <c r="F31" s="4" t="str">
        <f t="shared" si="0"/>
        <v>under budget</v>
      </c>
      <c r="G31" s="4"/>
    </row>
    <row r="32" spans="2:7" ht="27.75" x14ac:dyDescent="0.2">
      <c r="B32" s="5">
        <v>44512</v>
      </c>
      <c r="C32" s="4" t="s">
        <v>6</v>
      </c>
      <c r="D32" s="4">
        <v>600</v>
      </c>
      <c r="E32" s="4" t="s">
        <v>38</v>
      </c>
      <c r="F32" s="4" t="str">
        <f t="shared" si="0"/>
        <v>under budget</v>
      </c>
      <c r="G32" s="4"/>
    </row>
    <row r="33" spans="2:7" ht="27.75" x14ac:dyDescent="0.2">
      <c r="B33" s="5">
        <v>44515</v>
      </c>
      <c r="C33" s="4" t="s">
        <v>13</v>
      </c>
      <c r="D33" s="4">
        <v>900</v>
      </c>
      <c r="E33" s="4" t="s">
        <v>37</v>
      </c>
      <c r="F33" s="4" t="str">
        <f t="shared" si="0"/>
        <v>under budget</v>
      </c>
      <c r="G33" s="4"/>
    </row>
    <row r="34" spans="2:7" ht="27.75" x14ac:dyDescent="0.2">
      <c r="B34" s="5">
        <v>44515</v>
      </c>
      <c r="C34" s="4" t="s">
        <v>7</v>
      </c>
      <c r="D34" s="4">
        <v>150</v>
      </c>
      <c r="E34" s="4" t="s">
        <v>38</v>
      </c>
      <c r="F34" s="4" t="str">
        <f t="shared" si="0"/>
        <v>under budget</v>
      </c>
      <c r="G34" s="4"/>
    </row>
    <row r="35" spans="2:7" x14ac:dyDescent="0.2">
      <c r="B35" s="5">
        <v>44515</v>
      </c>
      <c r="C35" s="4" t="s">
        <v>3</v>
      </c>
      <c r="D35" s="4">
        <v>2100</v>
      </c>
      <c r="E35" s="4" t="s">
        <v>37</v>
      </c>
      <c r="F35" s="4" t="str">
        <f t="shared" si="0"/>
        <v>over budget</v>
      </c>
      <c r="G35" s="4"/>
    </row>
    <row r="36" spans="2:7" ht="41.25" x14ac:dyDescent="0.2">
      <c r="B36" s="5">
        <v>44517</v>
      </c>
      <c r="C36" s="4" t="s">
        <v>11</v>
      </c>
      <c r="D36" s="4">
        <v>470.63</v>
      </c>
      <c r="E36" s="4" t="s">
        <v>38</v>
      </c>
      <c r="F36" s="4" t="str">
        <f t="shared" si="0"/>
        <v>under budget</v>
      </c>
      <c r="G36" s="4"/>
    </row>
    <row r="37" spans="2:7" ht="27.75" x14ac:dyDescent="0.2">
      <c r="B37" s="5">
        <v>44517</v>
      </c>
      <c r="C37" s="4" t="s">
        <v>12</v>
      </c>
      <c r="D37" s="4">
        <v>322.64</v>
      </c>
      <c r="E37" s="4" t="s">
        <v>37</v>
      </c>
      <c r="F37" s="4" t="str">
        <f t="shared" si="0"/>
        <v>under budget</v>
      </c>
      <c r="G37" s="4"/>
    </row>
    <row r="38" spans="2:7" ht="41.25" x14ac:dyDescent="0.2">
      <c r="B38" s="5">
        <v>44518</v>
      </c>
      <c r="C38" s="4" t="s">
        <v>10</v>
      </c>
      <c r="D38" s="4">
        <v>428</v>
      </c>
      <c r="E38" s="4" t="s">
        <v>37</v>
      </c>
      <c r="F38" s="4" t="str">
        <f t="shared" si="0"/>
        <v>under budget</v>
      </c>
      <c r="G38" s="4"/>
    </row>
    <row r="39" spans="2:7" ht="27.75" x14ac:dyDescent="0.2">
      <c r="B39" s="5">
        <v>44519</v>
      </c>
      <c r="C39" s="4" t="s">
        <v>6</v>
      </c>
      <c r="D39" s="4">
        <v>447</v>
      </c>
      <c r="E39" s="4" t="s">
        <v>37</v>
      </c>
      <c r="F39" s="4" t="str">
        <f t="shared" si="0"/>
        <v>under budget</v>
      </c>
      <c r="G39" s="4"/>
    </row>
    <row r="40" spans="2:7" ht="41.25" x14ac:dyDescent="0.2">
      <c r="B40" s="5">
        <v>44522</v>
      </c>
      <c r="C40" s="4" t="s">
        <v>5</v>
      </c>
      <c r="D40" s="6">
        <v>1720</v>
      </c>
      <c r="E40" s="4" t="s">
        <v>37</v>
      </c>
      <c r="F40" s="4" t="str">
        <f t="shared" si="0"/>
        <v>under budget</v>
      </c>
      <c r="G40" s="4"/>
    </row>
    <row r="41" spans="2:7" ht="27.75" x14ac:dyDescent="0.2">
      <c r="B41" s="5">
        <v>44524</v>
      </c>
      <c r="C41" s="4" t="s">
        <v>7</v>
      </c>
      <c r="D41" s="4">
        <v>540</v>
      </c>
      <c r="E41" s="4" t="s">
        <v>38</v>
      </c>
      <c r="F41" s="4" t="str">
        <f t="shared" si="0"/>
        <v>under budget</v>
      </c>
      <c r="G41" s="4"/>
    </row>
    <row r="42" spans="2:7" ht="27.75" x14ac:dyDescent="0.2">
      <c r="B42" s="5">
        <v>44525</v>
      </c>
      <c r="C42" s="4" t="s">
        <v>9</v>
      </c>
      <c r="D42" s="4">
        <v>314</v>
      </c>
      <c r="E42" s="4" t="s">
        <v>38</v>
      </c>
      <c r="F42" s="4" t="str">
        <f t="shared" si="0"/>
        <v>under budget</v>
      </c>
      <c r="G42" s="4"/>
    </row>
    <row r="43" spans="2:7" ht="41.25" x14ac:dyDescent="0.2">
      <c r="B43" s="5">
        <v>44526</v>
      </c>
      <c r="C43" s="4" t="s">
        <v>10</v>
      </c>
      <c r="D43" s="4">
        <v>518</v>
      </c>
      <c r="E43" s="4" t="s">
        <v>38</v>
      </c>
      <c r="F43" s="4" t="str">
        <f t="shared" si="0"/>
        <v>under budget</v>
      </c>
      <c r="G43" s="4"/>
    </row>
    <row r="44" spans="2:7" ht="27.75" x14ac:dyDescent="0.2">
      <c r="B44" s="5">
        <v>44526</v>
      </c>
      <c r="C44" s="4" t="s">
        <v>4</v>
      </c>
      <c r="D44" s="6">
        <v>2000</v>
      </c>
      <c r="E44" s="4" t="s">
        <v>37</v>
      </c>
      <c r="F44" s="4" t="str">
        <f t="shared" si="0"/>
        <v>over budget</v>
      </c>
      <c r="G44" s="4"/>
    </row>
    <row r="45" spans="2:7" ht="27.75" x14ac:dyDescent="0.2">
      <c r="B45" s="5">
        <v>44529</v>
      </c>
      <c r="C45" s="4" t="s">
        <v>9</v>
      </c>
      <c r="D45" s="4">
        <v>337</v>
      </c>
      <c r="E45" s="4" t="s">
        <v>37</v>
      </c>
      <c r="F45" s="4" t="str">
        <f t="shared" si="0"/>
        <v>under budget</v>
      </c>
      <c r="G45" s="4"/>
    </row>
    <row r="46" spans="2:7" ht="41.25" x14ac:dyDescent="0.2">
      <c r="B46" s="5">
        <v>44530</v>
      </c>
      <c r="C46" s="4" t="s">
        <v>10</v>
      </c>
      <c r="D46" s="4">
        <v>500</v>
      </c>
      <c r="E46" s="4" t="s">
        <v>37</v>
      </c>
      <c r="F46" s="4" t="str">
        <f t="shared" si="0"/>
        <v>under budget</v>
      </c>
      <c r="G46" s="4"/>
    </row>
    <row r="47" spans="2:7" ht="41.25" x14ac:dyDescent="0.2">
      <c r="B47" s="5">
        <v>44531</v>
      </c>
      <c r="C47" s="4" t="s">
        <v>5</v>
      </c>
      <c r="D47" s="6">
        <v>2500</v>
      </c>
      <c r="E47" s="4" t="s">
        <v>38</v>
      </c>
      <c r="F47" s="4" t="str">
        <f t="shared" si="0"/>
        <v>over budget</v>
      </c>
      <c r="G47" s="4"/>
    </row>
    <row r="48" spans="2:7" ht="27.75" x14ac:dyDescent="0.2">
      <c r="B48" s="5">
        <v>44534</v>
      </c>
      <c r="C48" s="4" t="s">
        <v>6</v>
      </c>
      <c r="D48" s="4">
        <v>710</v>
      </c>
      <c r="E48" s="4" t="s">
        <v>38</v>
      </c>
      <c r="F48" s="4" t="str">
        <f t="shared" si="0"/>
        <v>under budget</v>
      </c>
      <c r="G48" s="4"/>
    </row>
    <row r="49" spans="2:7" ht="27.75" x14ac:dyDescent="0.2">
      <c r="B49" s="5">
        <v>44537</v>
      </c>
      <c r="C49" s="4" t="s">
        <v>3</v>
      </c>
      <c r="D49" s="4">
        <v>2300</v>
      </c>
      <c r="E49" s="4" t="s">
        <v>38</v>
      </c>
      <c r="F49" s="4" t="str">
        <f t="shared" si="0"/>
        <v>over budget</v>
      </c>
      <c r="G49" s="4"/>
    </row>
    <row r="50" spans="2:7" ht="27.75" x14ac:dyDescent="0.2">
      <c r="B50" s="5">
        <v>44539</v>
      </c>
      <c r="C50" s="4" t="s">
        <v>14</v>
      </c>
      <c r="D50" s="4">
        <v>12000</v>
      </c>
      <c r="E50" s="4" t="s">
        <v>38</v>
      </c>
      <c r="F50" s="4" t="str">
        <f t="shared" si="0"/>
        <v>over budget</v>
      </c>
      <c r="G50" s="4"/>
    </row>
    <row r="51" spans="2:7" ht="27.75" x14ac:dyDescent="0.2">
      <c r="B51" s="5">
        <v>44545</v>
      </c>
      <c r="C51" s="4" t="s">
        <v>8</v>
      </c>
      <c r="D51" s="4">
        <v>1500</v>
      </c>
      <c r="E51" s="4" t="s">
        <v>38</v>
      </c>
      <c r="F51" s="4" t="str">
        <f t="shared" si="0"/>
        <v>under budget</v>
      </c>
      <c r="G51" s="4"/>
    </row>
    <row r="52" spans="2:7" ht="41.25" x14ac:dyDescent="0.2">
      <c r="B52" s="5">
        <v>44547</v>
      </c>
      <c r="C52" s="4" t="s">
        <v>11</v>
      </c>
      <c r="D52" s="4">
        <v>470.63</v>
      </c>
      <c r="E52" s="4" t="s">
        <v>37</v>
      </c>
      <c r="F52" s="4" t="str">
        <f t="shared" si="0"/>
        <v>under budget</v>
      </c>
      <c r="G52" s="4"/>
    </row>
    <row r="53" spans="2:7" ht="27.75" x14ac:dyDescent="0.2">
      <c r="B53" s="5">
        <v>44550</v>
      </c>
      <c r="C53" s="4" t="s">
        <v>9</v>
      </c>
      <c r="D53" s="4">
        <v>267</v>
      </c>
      <c r="E53" s="4" t="s">
        <v>37</v>
      </c>
      <c r="F53" s="4" t="str">
        <f t="shared" si="0"/>
        <v>under budget</v>
      </c>
      <c r="G53" s="4"/>
    </row>
    <row r="54" spans="2:7" ht="27.75" x14ac:dyDescent="0.2">
      <c r="B54" s="5">
        <v>44553</v>
      </c>
      <c r="C54" s="4" t="s">
        <v>7</v>
      </c>
      <c r="D54" s="4">
        <v>640</v>
      </c>
      <c r="E54" s="4" t="s">
        <v>37</v>
      </c>
      <c r="F54" s="4" t="str">
        <f t="shared" si="0"/>
        <v>under budget</v>
      </c>
      <c r="G54" s="4"/>
    </row>
    <row r="55" spans="2:7" ht="27.75" x14ac:dyDescent="0.2">
      <c r="B55" s="5">
        <v>44553</v>
      </c>
      <c r="C55" s="4" t="s">
        <v>6</v>
      </c>
      <c r="D55" s="4">
        <v>450</v>
      </c>
      <c r="E55" s="4" t="s">
        <v>37</v>
      </c>
      <c r="F55" s="4" t="str">
        <f t="shared" si="0"/>
        <v>under budget</v>
      </c>
      <c r="G55" s="4"/>
    </row>
    <row r="56" spans="2:7" x14ac:dyDescent="0.2">
      <c r="B56" s="4"/>
      <c r="C56" s="4"/>
      <c r="D56" s="4"/>
      <c r="E56" s="4"/>
      <c r="F56" s="4"/>
      <c r="G56" s="4"/>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8</vt:i4>
      </vt:variant>
    </vt:vector>
  </HeadingPairs>
  <TitlesOfParts>
    <vt:vector size="8" baseType="lpstr">
      <vt:lpstr>Expense</vt:lpstr>
      <vt:lpstr>Task</vt:lpstr>
      <vt:lpstr>Sheet2</vt:lpstr>
      <vt:lpstr>Sheet3</vt:lpstr>
      <vt:lpstr>Sheet4</vt:lpstr>
      <vt:lpstr>Sheet5</vt:lpstr>
      <vt:lpstr>Sheet6</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anuraggjua@gmail.com</dc:creator>
  <dcterms:created xsi:type="dcterms:W3CDTF">2024-06-16T09:37:24Z</dcterms:created>
</cp:coreProperties>
</file>