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3E0553E-3974-4656-9C75-D8F2DDAE1AED}" xr6:coauthVersionLast="47" xr6:coauthVersionMax="47" xr10:uidLastSave="{00000000-0000-0000-0000-000000000000}"/>
  <bookViews>
    <workbookView xWindow="-110" yWindow="-110" windowWidth="19420" windowHeight="10300" xr2:uid="{54A287B9-3A20-4BDF-BF71-E4740F3E0C9E}"/>
  </bookViews>
  <sheets>
    <sheet name="Hist.Fin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UNDO_UPS_" hidden="1">#REF!</definedName>
    <definedName name="_UNDO_UPS_SEL_" hidden="1">#REF!</definedName>
    <definedName name="_UNDO31X31X_" hidden="1">#REF!</definedName>
    <definedName name="CIQWBGuid" hidden="1">"20460f3b-72a4-43c0-a07c-443605569f20"</definedName>
    <definedName name="client.company.short">[1]Inputs!$G$19</definedName>
    <definedName name="client.name.long">[1]Inputs!$E$19</definedName>
    <definedName name="curr.unit.conversion">[1]DCF!$Q$32</definedName>
    <definedName name="currency.denomination">[1]Inputs!$E$45</definedName>
    <definedName name="currency.heading1">[1]Inputs!$E$46</definedName>
    <definedName name="currency.type">[1]Inputs!$E$43</definedName>
    <definedName name="CurrPeriod">[2]Defaults!$B$19</definedName>
    <definedName name="DAvsCA">IF(ISERR(#REF!),#REF!:INDEX(#REF!,COUNT(#REF!)),#REF!:INDEX(#REF!,COUNT(#REF!)))</definedName>
    <definedName name="DAvsCA2">IF(ISERR(#REF!),#REF!:INDEX(#REF!,COUNT(#REF!)),#REF!:INDEX(#REF!,COUNT(#REF!)))</definedName>
    <definedName name="Depts">[3]Menu!$B$3:$B$12</definedName>
    <definedName name="effective.taxrate">[1]IS_Calcs!$F$180</definedName>
    <definedName name="EssAliasTable">"Default"</definedName>
    <definedName name="EssOptions">"110000000013010_0"</definedName>
    <definedName name="FA">[4]DEPR98!$A$643:$G$974</definedName>
    <definedName name="fkasjdfkjasdfkasdf">4</definedName>
    <definedName name="FormatFile">"WEB.HEAD.959.FMT"</definedName>
    <definedName name="galleria_3">NA()</definedName>
    <definedName name="HTML_CodePage" hidden="1">1252</definedName>
    <definedName name="HTML_Control" hidden="1">{"'Sheet1'!$A$1:$H$145"}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HD:HomePageStuff:New_Home_Page:datafile:ctryprem.html"</definedName>
    <definedName name="HTML_Title" hidden="1">"Country Risk Premiums"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"04/27/2020 11:36:22"</definedName>
    <definedName name="IQ_QTD" hidden="1">750000</definedName>
    <definedName name="IQ_TODAY" hidden="1">0</definedName>
    <definedName name="IQ_YTDMONTH" hidden="1">130000</definedName>
    <definedName name="jjjokio">255</definedName>
    <definedName name="kajsdkjfkajsdfjasdfkjasjdkf">3</definedName>
    <definedName name="kdjfkasf">"AS2DocumentBrowse"</definedName>
    <definedName name="Last_Row">IF(Values_Entered,Header_Row+Number_of_Payments,Header_Row)</definedName>
    <definedName name="long.term.growth">[1]Inputs!$E$241</definedName>
    <definedName name="Payment_Date">DATE(YEAR(Loan_Start),MONTH(Loan_Start)+Payment_Number,DAY(Loan_Start))</definedName>
    <definedName name="project.title">[1]Inputs!$E$26</definedName>
    <definedName name="projected.year1.end">[1]Inputs!$E$30</definedName>
    <definedName name="stub.period">[1]Inputs!$E$32</definedName>
    <definedName name="subject.name">[1]Inputs!$E$24</definedName>
    <definedName name="TableName">"Dummy"</definedName>
    <definedName name="target.name">[1]Inputs!$E$24</definedName>
    <definedName name="TextRefCopyRangeCount">4</definedName>
    <definedName name="val.date">[5]Form!$H$19</definedName>
    <definedName name="valuation.date">[1]Inputs!$E$29</definedName>
    <definedName name="valuation.date.header">[1]Inputs!$E$34</definedName>
    <definedName name="wc.toggle">#REF!</definedName>
    <definedName name="XRefColumnsCount">3</definedName>
    <definedName name="XRefCopyRangeCount">4</definedName>
    <definedName name="XRefPasteRangeCount">27</definedName>
    <definedName name="ytd.months">[1]Inputs!$E$33</definedName>
    <definedName name="ytg.actual">[1]Inputs!$E$39</definedName>
    <definedName name="ytg.approach">[1]Inputs!$E$36</definedName>
    <definedName name="ytg.mgt">[1]Inputs!$E$40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K8" i="1" s="1"/>
  <c r="J8" i="1" s="1"/>
  <c r="I8" i="1" s="1"/>
  <c r="H8" i="1" s="1"/>
  <c r="G70" i="1"/>
  <c r="G68" i="1"/>
  <c r="D68" i="1"/>
  <c r="G67" i="1"/>
  <c r="D67" i="1"/>
  <c r="G66" i="1"/>
  <c r="D66" i="1"/>
  <c r="G65" i="1"/>
  <c r="D65" i="1"/>
  <c r="G64" i="1"/>
  <c r="D64" i="1"/>
  <c r="G63" i="1"/>
  <c r="D63" i="1"/>
  <c r="C62" i="1"/>
  <c r="G60" i="1"/>
  <c r="D60" i="1"/>
  <c r="G59" i="1"/>
  <c r="D59" i="1"/>
  <c r="G58" i="1"/>
  <c r="D58" i="1"/>
  <c r="G57" i="1"/>
  <c r="D57" i="1"/>
  <c r="G56" i="1"/>
  <c r="D56" i="1"/>
  <c r="C55" i="1"/>
  <c r="G50" i="1"/>
  <c r="D50" i="1"/>
  <c r="G49" i="1"/>
  <c r="G48" i="1"/>
  <c r="G47" i="1"/>
  <c r="D47" i="1"/>
  <c r="K45" i="1"/>
  <c r="J45" i="1"/>
  <c r="I45" i="1"/>
  <c r="C45" i="1"/>
  <c r="G44" i="1"/>
  <c r="D44" i="1"/>
  <c r="G43" i="1"/>
  <c r="D43" i="1"/>
  <c r="G42" i="1"/>
  <c r="D42" i="1"/>
  <c r="G41" i="1"/>
  <c r="D41" i="1"/>
  <c r="G40" i="1"/>
  <c r="D40" i="1"/>
  <c r="G39" i="1"/>
  <c r="D39" i="1"/>
  <c r="G38" i="1"/>
  <c r="D38" i="1"/>
  <c r="C37" i="1"/>
  <c r="D35" i="1"/>
  <c r="D34" i="1"/>
  <c r="D33" i="1"/>
  <c r="D32" i="1"/>
  <c r="G29" i="1"/>
  <c r="C29" i="1"/>
  <c r="G28" i="1"/>
  <c r="C28" i="1"/>
  <c r="G27" i="1"/>
  <c r="C27" i="1"/>
  <c r="G26" i="1"/>
  <c r="C26" i="1"/>
  <c r="C25" i="1"/>
  <c r="D23" i="1"/>
  <c r="D22" i="1"/>
  <c r="D21" i="1"/>
  <c r="D20" i="1"/>
  <c r="C19" i="1"/>
  <c r="G17" i="1"/>
  <c r="D17" i="1"/>
  <c r="G16" i="1"/>
  <c r="D16" i="1"/>
  <c r="G15" i="1"/>
  <c r="D15" i="1"/>
  <c r="G14" i="1"/>
  <c r="D14" i="1"/>
  <c r="C13" i="1"/>
  <c r="C12" i="1"/>
  <c r="K9" i="1"/>
  <c r="B3" i="1"/>
  <c r="B2" i="1"/>
</calcChain>
</file>

<file path=xl/sharedStrings.xml><?xml version="1.0" encoding="utf-8"?>
<sst xmlns="http://schemas.openxmlformats.org/spreadsheetml/2006/main" count="29" uniqueCount="20">
  <si>
    <t>Historical Financials Provided</t>
  </si>
  <si>
    <t>Units</t>
  </si>
  <si>
    <t>Historical</t>
  </si>
  <si>
    <t>Income Statement</t>
  </si>
  <si>
    <t>#</t>
  </si>
  <si>
    <t>Gross Margins</t>
  </si>
  <si>
    <t>%</t>
  </si>
  <si>
    <t>Finance Costs</t>
  </si>
  <si>
    <t>Bank Charges</t>
  </si>
  <si>
    <t>Balance Sheet</t>
  </si>
  <si>
    <t>Working Capital Balances</t>
  </si>
  <si>
    <t>Capital Expenditure</t>
  </si>
  <si>
    <t>Cash &amp; Cash balances</t>
  </si>
  <si>
    <t>Loans &amp; Borrowings Outstanding</t>
  </si>
  <si>
    <t>Due to related parties</t>
  </si>
  <si>
    <t>Due from related parties</t>
  </si>
  <si>
    <t>Valuation Date</t>
  </si>
  <si>
    <t>Currency</t>
  </si>
  <si>
    <t>GBP</t>
  </si>
  <si>
    <t>Units/000s/millions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</si>
</sst>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7" x14ac:knownFonts="1">
    <font>
      <sz val="12"/>
      <name val="Arial"/>
      <family val="2"/>
    </font>
    <font>
      <b/>
      <sz val="8"/>
      <color rgb="FF003399"/>
      <name val="Leelawadee"/>
      <family val="2"/>
    </font>
    <font>
      <sz val="8"/>
      <name val="Leelawadee"/>
      <family val="2"/>
    </font>
    <font>
      <i/>
      <sz val="8"/>
      <name val="Leelawadee"/>
      <family val="2"/>
    </font>
    <font>
      <sz val="8"/>
      <color rgb="FF003399"/>
      <name val="Leelawadee"/>
      <family val="2"/>
    </font>
    <font>
      <b/>
      <sz val="8"/>
      <color theme="1" tint="0.499984740745262"/>
      <name val="Leelawadee"/>
      <family val="2"/>
    </font>
    <font>
      <b/>
      <sz val="8"/>
      <color theme="0"/>
      <name val="Leelawadee"/>
      <family val="2"/>
    </font>
    <font>
      <i/>
      <u/>
      <sz val="8"/>
      <name val="Leelawadee"/>
      <family val="2"/>
    </font>
    <font>
      <sz val="8"/>
      <color theme="0"/>
      <name val="Leelawadee"/>
      <family val="2"/>
    </font>
    <font>
      <i/>
      <u/>
      <sz val="8"/>
      <color theme="0"/>
      <name val="Leelawadee"/>
      <family val="2"/>
    </font>
    <font>
      <u/>
      <sz val="8"/>
      <name val="Leelawadee"/>
      <family val="2"/>
    </font>
    <font>
      <sz val="10"/>
      <name val="Helv"/>
    </font>
    <font>
      <b/>
      <sz val="8"/>
      <name val="Leelawadee"/>
      <family val="2"/>
    </font>
    <font>
      <b/>
      <u/>
      <sz val="8"/>
      <name val="Leelawadee"/>
      <family val="2"/>
    </font>
    <font>
      <sz val="8"/>
      <color theme="1"/>
      <name val="Leelawadee"/>
      <family val="2"/>
    </font>
    <font>
      <sz val="8"/>
      <color theme="0" tint="-0.34998626667073579"/>
      <name val="Leelawadee"/>
      <family val="2"/>
    </font>
    <font>
      <b/>
      <sz val="8"/>
      <color theme="0" tint="-0.34998626667073579"/>
      <name val="Leelawadee"/>
      <family val="2"/>
    </font>
  </fonts>
  <fills count="5">
    <fill>
      <patternFill patternType="none"/>
    </fill>
    <fill>
      <patternFill patternType="gray125"/>
    </fill>
    <fill>
      <patternFill patternType="solid">
        <fgColor rgb="FF00CCE2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0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164" fontId="2" fillId="0" borderId="2" xfId="1" applyFont="1" applyBorder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4" borderId="0" xfId="0" applyFont="1" applyFill="1"/>
    <xf numFmtId="9" fontId="2" fillId="4" borderId="0" xfId="0" applyNumberFormat="1" applyFont="1" applyFill="1"/>
    <xf numFmtId="16" fontId="12" fillId="4" borderId="0" xfId="0" applyNumberFormat="1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2" fillId="4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esktop\Work\Valify\Working%20files\Updated%20Valify%20Model%2022112024.xlsm" TargetMode="External"/><Relationship Id="rId1" Type="http://schemas.openxmlformats.org/officeDocument/2006/relationships/externalLinkPath" Target="Work/Valify/Working%20files/Updated%20Valify%20Model%202211202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inance/MAN_ACCS/2007-2008/Monthly/Sep%2008/Group%20Management%20Pack%20Sep%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inance/Head%20Office%20MAN_ACCS/2009-2010/F%20April%202010/Budget%20Template%20REVIEW%20v2%20YT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:/NTSERVER/OFFICE/HOME/OFFICE/DAMAS/Damas99/Diamond%20Division/HOME/OFFICE/DAMAS/Damas99/Shop%20Division/AAJT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ina.burhani/Desktop/Work/Valify/Valify%20Storyboard%200102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vigationList"/>
      <sheetName val="Cover"/>
      <sheetName val="Form"/>
      <sheetName val="Hist.Fin"/>
      <sheetName val="WACC"/>
      <sheetName val="Notes"/>
      <sheetName val="Summary&gt;&gt;"/>
      <sheetName val="Key Outputs"/>
      <sheetName val="ReportData"/>
      <sheetName val="Log"/>
      <sheetName val="Report"/>
      <sheetName val="Sheet4"/>
      <sheetName val="Sensitivities"/>
      <sheetName val="Flags"/>
      <sheetName val="Outputs&gt;&gt;"/>
      <sheetName val="Insights"/>
      <sheetName val="IS"/>
      <sheetName val="BS"/>
      <sheetName val="CFS"/>
      <sheetName val="DCF"/>
      <sheetName val="ValSum"/>
      <sheetName val="Inputs"/>
      <sheetName val="Workings&gt;&gt;"/>
      <sheetName val="IS_Calcs"/>
      <sheetName val="BS_Calc"/>
      <sheetName val="GPC Analysis &gt;"/>
      <sheetName val="_CIQHiddenCacheSheet"/>
      <sheetName val="Multiples"/>
      <sheetName val="Transact"/>
      <sheetName val="Growth"/>
      <sheetName val="Margins"/>
      <sheetName val="Capex, Dep, WC"/>
      <sheetName val="D|E"/>
      <sheetName val="GPCDes"/>
      <sheetName val="GPCRatios"/>
      <sheetName val="PBC&gt;&gt;"/>
      <sheetName val="FS"/>
      <sheetName val="Sources&gt;"/>
      <sheetName val="DamodaranCRP"/>
      <sheetName val="Industry Beta"/>
      <sheetName val="SizePremia"/>
      <sheetName val="GPCTradingData"/>
      <sheetName val="Tax"/>
      <sheetName val="GP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3">
          <cell r="C23" t="str">
            <v>Revenues</v>
          </cell>
        </row>
        <row r="26">
          <cell r="D26" t="str">
            <v>Existing Aerial Arts</v>
          </cell>
        </row>
        <row r="27">
          <cell r="D27" t="str">
            <v>Existing Pole Dance</v>
          </cell>
        </row>
        <row r="28">
          <cell r="D28" t="str">
            <v>Existing Stretching</v>
          </cell>
        </row>
        <row r="29">
          <cell r="D29" t="str">
            <v>Existing NA</v>
          </cell>
        </row>
        <row r="42">
          <cell r="C42" t="str">
            <v>Operating Expenses:</v>
          </cell>
        </row>
        <row r="43">
          <cell r="D43" t="str">
            <v xml:space="preserve">Staff salaries </v>
          </cell>
        </row>
        <row r="44">
          <cell r="D44" t="str">
            <v>Commission</v>
          </cell>
        </row>
        <row r="45">
          <cell r="D45" t="str">
            <v>Rent</v>
          </cell>
        </row>
        <row r="46">
          <cell r="D46" t="str">
            <v>Legal and professional fee</v>
          </cell>
        </row>
        <row r="47">
          <cell r="D47" t="str">
            <v>Travelling &amp; communication</v>
          </cell>
        </row>
        <row r="48">
          <cell r="D48" t="str">
            <v>Printing &amp; Stationary</v>
          </cell>
        </row>
        <row r="49">
          <cell r="D49" t="str">
            <v>Utilities</v>
          </cell>
        </row>
        <row r="50">
          <cell r="C50" t="str">
            <v>Total Operating Expenses</v>
          </cell>
        </row>
        <row r="54">
          <cell r="D54" t="str">
            <v>Depreciation &amp; Amortisation</v>
          </cell>
        </row>
        <row r="60">
          <cell r="D60" t="str">
            <v>Tax Expense</v>
          </cell>
        </row>
      </sheetData>
      <sheetData sheetId="17"/>
      <sheetData sheetId="18"/>
      <sheetData sheetId="19">
        <row r="32">
          <cell r="Q32">
            <v>1E-3</v>
          </cell>
        </row>
      </sheetData>
      <sheetData sheetId="20"/>
      <sheetData sheetId="21">
        <row r="2">
          <cell r="B2" t="str">
            <v>Valify - UAE Valuation Services</v>
          </cell>
        </row>
        <row r="19">
          <cell r="E19" t="str">
            <v>Aerial Arts India XXXXXXXXXXXXXXXXX</v>
          </cell>
          <cell r="G19" t="str">
            <v>Aerial Arts India XXXXXXXXXXXXXXXXX</v>
          </cell>
        </row>
        <row r="24">
          <cell r="E24" t="str">
            <v>Aerial Arts India XXXXXXXXXXXXXXXXX</v>
          </cell>
        </row>
        <row r="26">
          <cell r="E26" t="str">
            <v>Aerial Arts India XXXXXXXXXXXXXXXXX - Self Valuation using DCF Method, Transaction Multiples Method, &amp; Market Multiples Method</v>
          </cell>
        </row>
        <row r="29">
          <cell r="E29">
            <v>45565</v>
          </cell>
        </row>
        <row r="30">
          <cell r="E30">
            <v>45657</v>
          </cell>
        </row>
        <row r="32">
          <cell r="E32">
            <v>3</v>
          </cell>
        </row>
        <row r="33">
          <cell r="E33">
            <v>9</v>
          </cell>
        </row>
        <row r="34">
          <cell r="E34" t="str">
            <v>Valuation Date:  September 30, 2024</v>
          </cell>
        </row>
        <row r="36">
          <cell r="E36" t="str">
            <v>Catch Up Approach</v>
          </cell>
        </row>
        <row r="39">
          <cell r="E39">
            <v>0.33333333333333331</v>
          </cell>
        </row>
        <row r="40">
          <cell r="E40">
            <v>0.25</v>
          </cell>
        </row>
        <row r="43">
          <cell r="E43" t="str">
            <v>GBP</v>
          </cell>
        </row>
        <row r="45">
          <cell r="E45" t="str">
            <v>Units</v>
          </cell>
        </row>
        <row r="46">
          <cell r="E46" t="str">
            <v>GBP 'Units</v>
          </cell>
        </row>
        <row r="241">
          <cell r="E241">
            <v>0.02</v>
          </cell>
        </row>
      </sheetData>
      <sheetData sheetId="22"/>
      <sheetData sheetId="23">
        <row r="8">
          <cell r="K8" t="str">
            <v>Actual</v>
          </cell>
        </row>
        <row r="17">
          <cell r="C17" t="str">
            <v>Price/Average Price per unit</v>
          </cell>
        </row>
        <row r="18">
          <cell r="D18" t="str">
            <v>Existing Aerial Arts</v>
          </cell>
        </row>
        <row r="19">
          <cell r="D19" t="str">
            <v>Existing Pole Dance</v>
          </cell>
        </row>
        <row r="20">
          <cell r="D20" t="str">
            <v>Existing Stretching</v>
          </cell>
        </row>
        <row r="21">
          <cell r="D21" t="str">
            <v>Existing NA</v>
          </cell>
        </row>
        <row r="31">
          <cell r="C31" t="str">
            <v>Sales Volumes</v>
          </cell>
        </row>
        <row r="32">
          <cell r="D32" t="str">
            <v>Existing Aerial Arts</v>
          </cell>
        </row>
        <row r="33">
          <cell r="D33" t="str">
            <v>Existing Pole Dance</v>
          </cell>
        </row>
        <row r="34">
          <cell r="D34" t="str">
            <v>Existing Stretching</v>
          </cell>
        </row>
        <row r="35">
          <cell r="D35" t="str">
            <v>Existing NA</v>
          </cell>
        </row>
        <row r="45">
          <cell r="C45" t="str">
            <v>Existing Revenue</v>
          </cell>
        </row>
        <row r="46">
          <cell r="C46" t="str">
            <v>Revenue Aerial Arts</v>
          </cell>
        </row>
        <row r="47">
          <cell r="C47" t="str">
            <v>Revenue Pole Dance</v>
          </cell>
        </row>
        <row r="48">
          <cell r="C48" t="str">
            <v>Revenue Stretching</v>
          </cell>
        </row>
        <row r="49">
          <cell r="C49" t="str">
            <v>Revenue NA</v>
          </cell>
        </row>
        <row r="180">
          <cell r="F180">
            <v>0.14500000000000002</v>
          </cell>
        </row>
      </sheetData>
      <sheetData sheetId="24">
        <row r="18">
          <cell r="C18" t="str">
            <v>Current Assets</v>
          </cell>
        </row>
        <row r="19">
          <cell r="C19" t="str">
            <v>Trade Receivables Days</v>
          </cell>
        </row>
        <row r="20">
          <cell r="C20" t="str">
            <v>Advances to Suppliers</v>
          </cell>
        </row>
        <row r="21">
          <cell r="C21" t="str">
            <v>Other Receivables Days</v>
          </cell>
        </row>
        <row r="22">
          <cell r="C22" t="str">
            <v xml:space="preserve">Inventory Days </v>
          </cell>
        </row>
        <row r="23">
          <cell r="C23" t="str">
            <v xml:space="preserve">Prepaid Expenses &amp; Other Days </v>
          </cell>
        </row>
        <row r="25">
          <cell r="C25" t="str">
            <v>Current Liabilities</v>
          </cell>
        </row>
        <row r="26">
          <cell r="C26" t="str">
            <v xml:space="preserve">Trade Payables Days </v>
          </cell>
        </row>
        <row r="27">
          <cell r="C27" t="str">
            <v>Advances from Customers</v>
          </cell>
        </row>
        <row r="28">
          <cell r="C28" t="str">
            <v>Salaries Payable</v>
          </cell>
        </row>
        <row r="29">
          <cell r="C29" t="str">
            <v xml:space="preserve">Accrued Expenses Days </v>
          </cell>
        </row>
        <row r="30">
          <cell r="C30" t="str">
            <v xml:space="preserve">Tax Payables Days </v>
          </cell>
        </row>
        <row r="31">
          <cell r="C31" t="str">
            <v xml:space="preserve">Other Payables Days 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s"/>
      <sheetName val="DataSheet (AC)"/>
      <sheetName val="DataSheet (AB)"/>
      <sheetName val="1. Summary P&amp;L"/>
      <sheetName val="C1. NED Revenue"/>
      <sheetName val="C2. NED Op Profit"/>
      <sheetName val="C3. NED RoS %"/>
      <sheetName val="C4. NED Op Cash"/>
      <sheetName val="C5. NED Cash Conv %"/>
      <sheetName val="CHECK BEFORE YOU RELEASE ACCTS"/>
      <sheetName val="FX anal"/>
      <sheetName val="1. GP1 "/>
      <sheetName val="2. GP2"/>
      <sheetName val="3. GP 3"/>
      <sheetName val="4. Act Orders - Seg"/>
      <sheetName val="4. Act Orders - Reg"/>
      <sheetName val="5. Orders Analysis"/>
      <sheetName val="6. Act Rev -Segment"/>
      <sheetName val="6. Act Rev - Region"/>
      <sheetName val="7. Act Op Profit Seg"/>
      <sheetName val="7. Act Op Profit Reg"/>
      <sheetName val="8. Op Cash - Seg Act"/>
      <sheetName val="8. Op Cash - Reg Act"/>
      <sheetName val="9. Capex "/>
      <sheetName val="10. Intangible assets"/>
      <sheetName val="10. Intangible Assets Additions"/>
      <sheetName val="10. Intangible Assets Group"/>
      <sheetName val="11. Staff No.s"/>
    </sheetNames>
    <sheetDataSet>
      <sheetData sheetId="0">
        <row r="19">
          <cell r="B19" t="str">
            <v>0809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s_AgXLB_WorkbookFile"/>
      <sheetName val="Budget 2009-10"/>
      <sheetName val="Budget 91"/>
      <sheetName val="Budget 92"/>
      <sheetName val="Budget 93"/>
      <sheetName val="Budget 94"/>
      <sheetName val="Budget 96"/>
      <sheetName val="Budget 97"/>
      <sheetName val="Budget 98"/>
      <sheetName val="Budget 99"/>
      <sheetName val="Budget 100"/>
      <sheetName val="Men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PLC - All</v>
          </cell>
        </row>
        <row r="4">
          <cell r="B4" t="str">
            <v>91 - Directors</v>
          </cell>
        </row>
        <row r="5">
          <cell r="B5" t="str">
            <v>92 - Finance</v>
          </cell>
        </row>
        <row r="6">
          <cell r="B6" t="str">
            <v>93 - Company Secretary</v>
          </cell>
        </row>
        <row r="7">
          <cell r="B7" t="str">
            <v>94 - Marketing</v>
          </cell>
        </row>
        <row r="8">
          <cell r="B8" t="str">
            <v>96 - IT &amp; Communications</v>
          </cell>
        </row>
        <row r="9">
          <cell r="B9" t="str">
            <v>97 - Health &amp; Safety</v>
          </cell>
        </row>
        <row r="10">
          <cell r="B10" t="str">
            <v>98 - NEDs</v>
          </cell>
        </row>
        <row r="11">
          <cell r="B11" t="str">
            <v>99 - Special Projects</v>
          </cell>
        </row>
        <row r="12">
          <cell r="B12" t="str">
            <v xml:space="preserve">100 - International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R98"/>
      <sheetName val="AAJTGRP99"/>
      <sheetName val="Gold stk"/>
      <sheetName val="Deval"/>
      <sheetName val="Shop JV"/>
      <sheetName val="DMSA"/>
      <sheetName val="ABS"/>
      <sheetName val="GRADJ"/>
      <sheetName val="bankrep"/>
      <sheetName val="Sheet1"/>
      <sheetName val="Sheet2"/>
      <sheetName val="Sheet3"/>
      <sheetName val="#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Peer Analysis"/>
      <sheetName val="Inputs"/>
      <sheetName val="Hist.Fin"/>
      <sheetName val="Sources"/>
      <sheetName val="IT Scope"/>
      <sheetName val="Report Codes"/>
      <sheetName val="Flags"/>
      <sheetName val="Client Workflow"/>
      <sheetName val="Workflow"/>
      <sheetName val="Budget"/>
      <sheetName val="Industry Averages"/>
      <sheetName val="ERPs by country"/>
      <sheetName val="PE_Data"/>
      <sheetName val="Purple List"/>
      <sheetName val="Survey Contacts"/>
    </sheetNames>
    <sheetDataSet>
      <sheetData sheetId="0"/>
      <sheetData sheetId="1" refreshError="1"/>
      <sheetData sheetId="2">
        <row r="7">
          <cell r="E7" t="str">
            <v>Sample Client Company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519-E136-4951-9C44-6FD9C70EFB1C}">
  <dimension ref="A2:S75"/>
  <sheetViews>
    <sheetView showGridLines="0" tabSelected="1" zoomScale="135" workbookViewId="0">
      <pane xSplit="7" ySplit="9" topLeftCell="H49" activePane="bottomRight" state="frozen"/>
      <selection pane="topRight" activeCell="H1" sqref="H1"/>
      <selection pane="bottomLeft" activeCell="A10" sqref="A10"/>
      <selection pane="bottomRight" activeCell="H13" sqref="H13"/>
    </sheetView>
  </sheetViews>
  <sheetFormatPr defaultColWidth="0" defaultRowHeight="10.5" x14ac:dyDescent="0.25"/>
  <cols>
    <col min="1" max="1" width="2.15234375" style="2" customWidth="1"/>
    <col min="2" max="2" width="4.921875" style="2" customWidth="1"/>
    <col min="3" max="3" width="4.69140625" style="2" customWidth="1"/>
    <col min="4" max="4" width="18.07421875" style="2" bestFit="1" customWidth="1"/>
    <col min="5" max="6" width="8.69140625" style="2" hidden="1" customWidth="1"/>
    <col min="7" max="7" width="6.53515625" style="3" bestFit="1" customWidth="1"/>
    <col min="8" max="12" width="8.69140625" style="2" customWidth="1"/>
    <col min="13" max="16384" width="8.69140625" style="2" hidden="1"/>
  </cols>
  <sheetData>
    <row r="2" spans="2:19" x14ac:dyDescent="0.25">
      <c r="B2" s="1" t="str">
        <f>[1]Inputs!B2</f>
        <v>Valify - UAE Valuation Services</v>
      </c>
    </row>
    <row r="3" spans="2:19" x14ac:dyDescent="0.25">
      <c r="B3" s="4" t="str">
        <f>project.title</f>
        <v>Aerial Arts India XXXXXXXXXXXXXXXXX - Self Valuation using DCF Method, Transaction Multiples Method, &amp; Market Multiples Method</v>
      </c>
    </row>
    <row r="4" spans="2:19" x14ac:dyDescent="0.25">
      <c r="B4" s="5" t="s">
        <v>0</v>
      </c>
    </row>
    <row r="5" spans="2:19" ht="5" customHeight="1" thickBot="1" x14ac:dyDescent="0.3">
      <c r="B5" s="6"/>
      <c r="C5" s="6"/>
      <c r="D5" s="6"/>
      <c r="E5" s="6"/>
      <c r="F5" s="6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2:19" ht="11" thickTop="1" x14ac:dyDescent="0.25"/>
    <row r="7" spans="2:19" x14ac:dyDescent="0.25">
      <c r="B7" s="19" t="s">
        <v>16</v>
      </c>
      <c r="C7" s="19"/>
      <c r="D7" s="24">
        <v>45565</v>
      </c>
      <c r="G7" s="25">
        <f>YEAR(D7)</f>
        <v>2024</v>
      </c>
      <c r="H7" s="8"/>
      <c r="I7" s="8"/>
      <c r="J7" s="8"/>
      <c r="K7" s="8"/>
    </row>
    <row r="8" spans="2:19" x14ac:dyDescent="0.25">
      <c r="B8" s="19" t="s">
        <v>17</v>
      </c>
      <c r="C8" s="26"/>
      <c r="D8" s="27" t="s">
        <v>18</v>
      </c>
      <c r="H8" s="9" t="str">
        <f>"FY"&amp;(RIGHT(I8,2)-1)</f>
        <v>FY21</v>
      </c>
      <c r="I8" s="9" t="str">
        <f>"FY"&amp;(RIGHT(J8,2)-1)</f>
        <v>FY22</v>
      </c>
      <c r="J8" s="9" t="str">
        <f>"FY"&amp;(RIGHT(K8,2)-1)</f>
        <v>FY23</v>
      </c>
      <c r="K8" s="9" t="str">
        <f>"YTD"&amp;RIGHT(G7,2)</f>
        <v>YTD24</v>
      </c>
    </row>
    <row r="9" spans="2:19" x14ac:dyDescent="0.25">
      <c r="B9" s="19" t="s">
        <v>1</v>
      </c>
      <c r="C9" s="19"/>
      <c r="D9" s="27" t="s">
        <v>19</v>
      </c>
      <c r="G9" s="10" t="s">
        <v>1</v>
      </c>
      <c r="H9" s="9" t="s">
        <v>2</v>
      </c>
      <c r="I9" s="9" t="s">
        <v>2</v>
      </c>
      <c r="J9" s="9" t="s">
        <v>2</v>
      </c>
      <c r="K9" s="9" t="str">
        <f>[1]IS_Calcs!K8</f>
        <v>Actual</v>
      </c>
    </row>
    <row r="10" spans="2:19" customFormat="1" ht="9.5" customHeight="1" x14ac:dyDescent="0.35"/>
    <row r="11" spans="2:19" x14ac:dyDescent="0.25">
      <c r="B11" s="11" t="s">
        <v>3</v>
      </c>
      <c r="C11" s="12"/>
      <c r="D11" s="12"/>
      <c r="E11" s="12"/>
      <c r="F11" s="12"/>
      <c r="G11" s="13"/>
      <c r="H11" s="14"/>
      <c r="I11" s="14"/>
      <c r="J11" s="14"/>
      <c r="K11" s="14"/>
    </row>
    <row r="12" spans="2:19" x14ac:dyDescent="0.25">
      <c r="C12" s="2" t="str">
        <f>[1]IS!C23</f>
        <v>Revenues</v>
      </c>
    </row>
    <row r="13" spans="2:19" x14ac:dyDescent="0.25">
      <c r="C13" s="15" t="str">
        <f>[1]IS_Calcs!C17</f>
        <v>Price/Average Price per unit</v>
      </c>
    </row>
    <row r="14" spans="2:19" x14ac:dyDescent="0.25">
      <c r="D14" s="2" t="str">
        <f>[1]IS_Calcs!D18</f>
        <v>Existing Aerial Arts</v>
      </c>
      <c r="G14" s="3" t="str">
        <f>currency.type</f>
        <v>GBP</v>
      </c>
      <c r="H14" s="22"/>
      <c r="I14" s="22"/>
      <c r="J14" s="22"/>
      <c r="K14" s="22"/>
    </row>
    <row r="15" spans="2:19" x14ac:dyDescent="0.25">
      <c r="D15" s="2" t="str">
        <f>[1]IS_Calcs!D19</f>
        <v>Existing Pole Dance</v>
      </c>
      <c r="G15" s="3" t="str">
        <f>currency.type</f>
        <v>GBP</v>
      </c>
      <c r="H15" s="22"/>
      <c r="I15" s="22"/>
      <c r="J15" s="22"/>
      <c r="K15" s="22"/>
    </row>
    <row r="16" spans="2:19" x14ac:dyDescent="0.25">
      <c r="D16" s="2" t="str">
        <f>[1]IS_Calcs!D20</f>
        <v>Existing Stretching</v>
      </c>
      <c r="G16" s="3" t="str">
        <f>currency.type</f>
        <v>GBP</v>
      </c>
      <c r="H16" s="22"/>
      <c r="I16" s="22"/>
      <c r="J16" s="22"/>
      <c r="K16" s="22"/>
    </row>
    <row r="17" spans="3:11" x14ac:dyDescent="0.25">
      <c r="D17" s="2" t="str">
        <f>[1]IS_Calcs!D21</f>
        <v>Existing NA</v>
      </c>
      <c r="G17" s="3" t="str">
        <f>currency.type</f>
        <v>GBP</v>
      </c>
      <c r="H17" s="22"/>
      <c r="I17" s="22"/>
      <c r="J17" s="22"/>
      <c r="K17" s="22"/>
    </row>
    <row r="19" spans="3:11" x14ac:dyDescent="0.25">
      <c r="C19" s="15" t="str">
        <f>[1]IS_Calcs!C31</f>
        <v>Sales Volumes</v>
      </c>
    </row>
    <row r="20" spans="3:11" x14ac:dyDescent="0.25">
      <c r="D20" s="2" t="str">
        <f>[1]IS_Calcs!D32</f>
        <v>Existing Aerial Arts</v>
      </c>
      <c r="G20" s="3" t="s">
        <v>4</v>
      </c>
      <c r="H20" s="22"/>
      <c r="I20" s="22"/>
      <c r="J20" s="22"/>
      <c r="K20" s="22"/>
    </row>
    <row r="21" spans="3:11" x14ac:dyDescent="0.25">
      <c r="D21" s="2" t="str">
        <f>[1]IS_Calcs!D33</f>
        <v>Existing Pole Dance</v>
      </c>
      <c r="G21" s="3" t="s">
        <v>4</v>
      </c>
      <c r="H21" s="22"/>
      <c r="I21" s="22"/>
      <c r="J21" s="22"/>
      <c r="K21" s="22"/>
    </row>
    <row r="22" spans="3:11" x14ac:dyDescent="0.25">
      <c r="D22" s="2" t="str">
        <f>[1]IS_Calcs!D34</f>
        <v>Existing Stretching</v>
      </c>
      <c r="G22" s="3" t="s">
        <v>4</v>
      </c>
      <c r="H22" s="22"/>
      <c r="I22" s="22"/>
      <c r="J22" s="22"/>
      <c r="K22" s="22"/>
    </row>
    <row r="23" spans="3:11" x14ac:dyDescent="0.25">
      <c r="D23" s="2" t="str">
        <f>[1]IS_Calcs!D35</f>
        <v>Existing NA</v>
      </c>
      <c r="G23" s="3" t="s">
        <v>4</v>
      </c>
      <c r="H23" s="22"/>
      <c r="I23" s="22"/>
      <c r="J23" s="22"/>
      <c r="K23" s="22"/>
    </row>
    <row r="25" spans="3:11" x14ac:dyDescent="0.25">
      <c r="C25" s="15" t="str">
        <f>[1]IS_Calcs!C45</f>
        <v>Existing Revenue</v>
      </c>
    </row>
    <row r="26" spans="3:11" x14ac:dyDescent="0.25">
      <c r="C26" s="2" t="str">
        <f>[1]IS_Calcs!C46</f>
        <v>Revenue Aerial Arts</v>
      </c>
      <c r="G26" s="3" t="str">
        <f>currency.heading1</f>
        <v>GBP 'Units</v>
      </c>
      <c r="H26" s="22"/>
      <c r="I26" s="22"/>
      <c r="J26" s="22"/>
      <c r="K26" s="22"/>
    </row>
    <row r="27" spans="3:11" x14ac:dyDescent="0.25">
      <c r="C27" s="2" t="str">
        <f>[1]IS_Calcs!C47</f>
        <v>Revenue Pole Dance</v>
      </c>
      <c r="G27" s="3" t="str">
        <f>currency.heading1</f>
        <v>GBP 'Units</v>
      </c>
      <c r="H27" s="22"/>
      <c r="I27" s="22"/>
      <c r="J27" s="22"/>
      <c r="K27" s="22"/>
    </row>
    <row r="28" spans="3:11" x14ac:dyDescent="0.25">
      <c r="C28" s="2" t="str">
        <f>[1]IS_Calcs!C48</f>
        <v>Revenue Stretching</v>
      </c>
      <c r="G28" s="3" t="str">
        <f>currency.heading1</f>
        <v>GBP 'Units</v>
      </c>
      <c r="H28" s="22"/>
      <c r="I28" s="22"/>
      <c r="J28" s="22"/>
      <c r="K28" s="22"/>
    </row>
    <row r="29" spans="3:11" x14ac:dyDescent="0.25">
      <c r="C29" s="2" t="str">
        <f>[1]IS_Calcs!C49</f>
        <v>Revenue NA</v>
      </c>
      <c r="G29" s="3" t="str">
        <f>currency.heading1</f>
        <v>GBP 'Units</v>
      </c>
      <c r="H29" s="22"/>
      <c r="I29" s="22"/>
      <c r="J29" s="22"/>
      <c r="K29" s="22"/>
    </row>
    <row r="31" spans="3:11" x14ac:dyDescent="0.25">
      <c r="C31" s="2" t="s">
        <v>5</v>
      </c>
    </row>
    <row r="32" spans="3:11" x14ac:dyDescent="0.25">
      <c r="D32" s="2" t="str">
        <f>[1]IS!D26</f>
        <v>Existing Aerial Arts</v>
      </c>
      <c r="G32" s="3" t="s">
        <v>6</v>
      </c>
      <c r="H32" s="23">
        <v>0.3</v>
      </c>
      <c r="I32" s="23">
        <v>0.3</v>
      </c>
      <c r="J32" s="23">
        <v>0.3</v>
      </c>
      <c r="K32" s="23">
        <v>0.3</v>
      </c>
    </row>
    <row r="33" spans="3:11" x14ac:dyDescent="0.25">
      <c r="D33" s="2" t="str">
        <f>[1]IS!D27</f>
        <v>Existing Pole Dance</v>
      </c>
      <c r="G33" s="3" t="s">
        <v>6</v>
      </c>
      <c r="H33" s="23">
        <v>0.3</v>
      </c>
      <c r="I33" s="23">
        <v>0.3</v>
      </c>
      <c r="J33" s="23">
        <v>0.3</v>
      </c>
      <c r="K33" s="23">
        <v>0.3</v>
      </c>
    </row>
    <row r="34" spans="3:11" x14ac:dyDescent="0.25">
      <c r="D34" s="2" t="str">
        <f>[1]IS!D28</f>
        <v>Existing Stretching</v>
      </c>
      <c r="G34" s="3" t="s">
        <v>6</v>
      </c>
      <c r="H34" s="23">
        <v>0.3</v>
      </c>
      <c r="I34" s="23">
        <v>0.3</v>
      </c>
      <c r="J34" s="23">
        <v>0.3</v>
      </c>
      <c r="K34" s="23">
        <v>0.3</v>
      </c>
    </row>
    <row r="35" spans="3:11" x14ac:dyDescent="0.25">
      <c r="D35" s="2" t="str">
        <f>[1]IS!D29</f>
        <v>Existing NA</v>
      </c>
      <c r="G35" s="3" t="s">
        <v>6</v>
      </c>
      <c r="H35" s="23">
        <v>0.3</v>
      </c>
      <c r="I35" s="23">
        <v>0.3</v>
      </c>
      <c r="J35" s="23">
        <v>0.3</v>
      </c>
      <c r="K35" s="23">
        <v>0.3</v>
      </c>
    </row>
    <row r="37" spans="3:11" x14ac:dyDescent="0.25">
      <c r="C37" s="2" t="str">
        <f>[1]IS!C42</f>
        <v>Operating Expenses:</v>
      </c>
    </row>
    <row r="38" spans="3:11" x14ac:dyDescent="0.25">
      <c r="D38" s="2" t="str">
        <f>[1]IS!D43</f>
        <v xml:space="preserve">Staff salaries </v>
      </c>
      <c r="G38" s="3" t="str">
        <f t="shared" ref="G38:G44" si="0">currency.heading1</f>
        <v>GBP 'Units</v>
      </c>
      <c r="H38" s="22"/>
      <c r="I38" s="22"/>
      <c r="J38" s="22"/>
      <c r="K38" s="22"/>
    </row>
    <row r="39" spans="3:11" x14ac:dyDescent="0.25">
      <c r="D39" s="2" t="str">
        <f>[1]IS!D44</f>
        <v>Commission</v>
      </c>
      <c r="G39" s="3" t="str">
        <f t="shared" si="0"/>
        <v>GBP 'Units</v>
      </c>
      <c r="H39" s="22"/>
      <c r="I39" s="22"/>
      <c r="J39" s="22"/>
      <c r="K39" s="22"/>
    </row>
    <row r="40" spans="3:11" x14ac:dyDescent="0.25">
      <c r="D40" s="2" t="str">
        <f>[1]IS!D45</f>
        <v>Rent</v>
      </c>
      <c r="G40" s="3" t="str">
        <f t="shared" si="0"/>
        <v>GBP 'Units</v>
      </c>
      <c r="H40" s="22"/>
      <c r="I40" s="22"/>
      <c r="J40" s="22"/>
      <c r="K40" s="22"/>
    </row>
    <row r="41" spans="3:11" x14ac:dyDescent="0.25">
      <c r="D41" s="2" t="str">
        <f>[1]IS!D46</f>
        <v>Legal and professional fee</v>
      </c>
      <c r="G41" s="3" t="str">
        <f t="shared" si="0"/>
        <v>GBP 'Units</v>
      </c>
      <c r="H41" s="22"/>
      <c r="I41" s="22"/>
      <c r="J41" s="22"/>
      <c r="K41" s="22"/>
    </row>
    <row r="42" spans="3:11" x14ac:dyDescent="0.25">
      <c r="D42" s="2" t="str">
        <f>[1]IS!D47</f>
        <v>Travelling &amp; communication</v>
      </c>
      <c r="G42" s="3" t="str">
        <f t="shared" si="0"/>
        <v>GBP 'Units</v>
      </c>
      <c r="H42" s="22"/>
      <c r="I42" s="22"/>
      <c r="J42" s="22"/>
      <c r="K42" s="22"/>
    </row>
    <row r="43" spans="3:11" x14ac:dyDescent="0.25">
      <c r="D43" s="2" t="str">
        <f>[1]IS!D48</f>
        <v>Printing &amp; Stationary</v>
      </c>
      <c r="G43" s="3" t="str">
        <f t="shared" si="0"/>
        <v>GBP 'Units</v>
      </c>
      <c r="H43" s="22"/>
      <c r="I43" s="22"/>
      <c r="J43" s="22"/>
      <c r="K43" s="22"/>
    </row>
    <row r="44" spans="3:11" x14ac:dyDescent="0.25">
      <c r="D44" s="2" t="str">
        <f>[1]IS!D49</f>
        <v>Utilities</v>
      </c>
      <c r="G44" s="3" t="str">
        <f t="shared" si="0"/>
        <v>GBP 'Units</v>
      </c>
      <c r="H44" s="22"/>
      <c r="I44" s="22"/>
      <c r="J44" s="22"/>
      <c r="K44" s="22"/>
    </row>
    <row r="45" spans="3:11" x14ac:dyDescent="0.25">
      <c r="C45" s="16" t="str">
        <f>[1]IS!C50</f>
        <v>Total Operating Expenses</v>
      </c>
      <c r="D45" s="16"/>
      <c r="E45" s="16"/>
      <c r="F45" s="16"/>
      <c r="G45" s="17"/>
      <c r="H45" s="18"/>
      <c r="I45" s="18">
        <f>SUM(I38:I44)</f>
        <v>0</v>
      </c>
      <c r="J45" s="18">
        <f t="shared" ref="J45:K45" si="1">SUM(J38:J44)</f>
        <v>0</v>
      </c>
      <c r="K45" s="18">
        <f t="shared" si="1"/>
        <v>0</v>
      </c>
    </row>
    <row r="47" spans="3:11" x14ac:dyDescent="0.25">
      <c r="D47" s="2" t="str">
        <f>[1]IS!D54</f>
        <v>Depreciation &amp; Amortisation</v>
      </c>
      <c r="G47" s="3" t="str">
        <f>currency.heading1</f>
        <v>GBP 'Units</v>
      </c>
      <c r="H47" s="22"/>
      <c r="I47" s="22"/>
      <c r="J47" s="22"/>
      <c r="K47" s="22"/>
    </row>
    <row r="48" spans="3:11" x14ac:dyDescent="0.25">
      <c r="D48" s="2" t="s">
        <v>7</v>
      </c>
      <c r="G48" s="3" t="str">
        <f>currency.heading1</f>
        <v>GBP 'Units</v>
      </c>
      <c r="H48" s="22"/>
      <c r="I48" s="22"/>
      <c r="J48" s="22"/>
      <c r="K48" s="22"/>
    </row>
    <row r="49" spans="2:11" x14ac:dyDescent="0.25">
      <c r="D49" s="2" t="s">
        <v>8</v>
      </c>
      <c r="G49" s="3" t="str">
        <f>currency.heading1</f>
        <v>GBP 'Units</v>
      </c>
      <c r="H49" s="22"/>
      <c r="I49" s="22"/>
      <c r="J49" s="22"/>
      <c r="K49" s="22"/>
    </row>
    <row r="50" spans="2:11" x14ac:dyDescent="0.25">
      <c r="D50" s="2" t="str">
        <f>[1]IS!D60</f>
        <v>Tax Expense</v>
      </c>
      <c r="G50" s="3" t="str">
        <f>currency.heading1</f>
        <v>GBP 'Units</v>
      </c>
      <c r="H50" s="22"/>
      <c r="I50" s="22"/>
      <c r="J50" s="22"/>
      <c r="K50" s="22"/>
    </row>
    <row r="52" spans="2:11" x14ac:dyDescent="0.25">
      <c r="B52" s="11" t="s">
        <v>9</v>
      </c>
      <c r="C52" s="12"/>
      <c r="D52" s="12"/>
      <c r="E52" s="12"/>
      <c r="F52" s="12"/>
      <c r="G52" s="13"/>
      <c r="H52" s="14"/>
      <c r="I52" s="14"/>
      <c r="J52" s="14"/>
      <c r="K52" s="14"/>
    </row>
    <row r="54" spans="2:11" x14ac:dyDescent="0.25">
      <c r="B54" s="19" t="s">
        <v>10</v>
      </c>
    </row>
    <row r="55" spans="2:11" x14ac:dyDescent="0.25">
      <c r="C55" s="20" t="str">
        <f>[1]BS_Calc!C18</f>
        <v>Current Assets</v>
      </c>
    </row>
    <row r="56" spans="2:11" x14ac:dyDescent="0.25">
      <c r="D56" s="21" t="str">
        <f>[1]BS_Calc!C19</f>
        <v>Trade Receivables Days</v>
      </c>
      <c r="G56" s="3" t="str">
        <f>currency.heading1</f>
        <v>GBP 'Units</v>
      </c>
      <c r="H56" s="22"/>
      <c r="I56" s="22"/>
      <c r="J56" s="22"/>
      <c r="K56" s="22"/>
    </row>
    <row r="57" spans="2:11" x14ac:dyDescent="0.25">
      <c r="D57" s="21" t="str">
        <f>[1]BS_Calc!C20</f>
        <v>Advances to Suppliers</v>
      </c>
      <c r="G57" s="3" t="str">
        <f>currency.heading1</f>
        <v>GBP 'Units</v>
      </c>
      <c r="H57" s="22"/>
      <c r="I57" s="22"/>
      <c r="J57" s="22"/>
      <c r="K57" s="22"/>
    </row>
    <row r="58" spans="2:11" x14ac:dyDescent="0.25">
      <c r="D58" s="21" t="str">
        <f>[1]BS_Calc!C21</f>
        <v>Other Receivables Days</v>
      </c>
      <c r="G58" s="3" t="str">
        <f>currency.heading1</f>
        <v>GBP 'Units</v>
      </c>
      <c r="H58" s="22"/>
      <c r="I58" s="22"/>
      <c r="J58" s="22"/>
      <c r="K58" s="22"/>
    </row>
    <row r="59" spans="2:11" x14ac:dyDescent="0.25">
      <c r="D59" s="21" t="str">
        <f>[1]BS_Calc!C22</f>
        <v xml:space="preserve">Inventory Days </v>
      </c>
      <c r="G59" s="3" t="str">
        <f>currency.heading1</f>
        <v>GBP 'Units</v>
      </c>
      <c r="H59" s="22"/>
      <c r="I59" s="22"/>
      <c r="J59" s="22"/>
      <c r="K59" s="22"/>
    </row>
    <row r="60" spans="2:11" x14ac:dyDescent="0.25">
      <c r="D60" s="21" t="str">
        <f>[1]BS_Calc!C23</f>
        <v xml:space="preserve">Prepaid Expenses &amp; Other Days </v>
      </c>
      <c r="G60" s="3" t="str">
        <f>currency.heading1</f>
        <v>GBP 'Units</v>
      </c>
      <c r="H60" s="22"/>
      <c r="I60" s="22"/>
      <c r="J60" s="22"/>
      <c r="K60" s="22"/>
    </row>
    <row r="61" spans="2:11" x14ac:dyDescent="0.25">
      <c r="C61" s="21"/>
    </row>
    <row r="62" spans="2:11" x14ac:dyDescent="0.25">
      <c r="C62" s="20" t="str">
        <f>[1]BS_Calc!C25</f>
        <v>Current Liabilities</v>
      </c>
    </row>
    <row r="63" spans="2:11" x14ac:dyDescent="0.25">
      <c r="D63" s="21" t="str">
        <f>[1]BS_Calc!C26</f>
        <v xml:space="preserve">Trade Payables Days </v>
      </c>
      <c r="G63" s="3" t="str">
        <f t="shared" ref="G63:G68" si="2">currency.heading1</f>
        <v>GBP 'Units</v>
      </c>
      <c r="H63" s="22"/>
      <c r="I63" s="22"/>
      <c r="J63" s="22"/>
      <c r="K63" s="22"/>
    </row>
    <row r="64" spans="2:11" x14ac:dyDescent="0.25">
      <c r="D64" s="21" t="str">
        <f>[1]BS_Calc!C27</f>
        <v>Advances from Customers</v>
      </c>
      <c r="G64" s="3" t="str">
        <f t="shared" si="2"/>
        <v>GBP 'Units</v>
      </c>
      <c r="H64" s="22"/>
      <c r="I64" s="22"/>
      <c r="J64" s="22"/>
      <c r="K64" s="22"/>
    </row>
    <row r="65" spans="2:11" x14ac:dyDescent="0.25">
      <c r="D65" s="21" t="str">
        <f>[1]BS_Calc!C28</f>
        <v>Salaries Payable</v>
      </c>
      <c r="G65" s="3" t="str">
        <f t="shared" si="2"/>
        <v>GBP 'Units</v>
      </c>
      <c r="H65" s="22"/>
      <c r="I65" s="22"/>
      <c r="J65" s="22"/>
      <c r="K65" s="22"/>
    </row>
    <row r="66" spans="2:11" x14ac:dyDescent="0.25">
      <c r="D66" s="21" t="str">
        <f>[1]BS_Calc!C29</f>
        <v xml:space="preserve">Accrued Expenses Days </v>
      </c>
      <c r="G66" s="3" t="str">
        <f t="shared" si="2"/>
        <v>GBP 'Units</v>
      </c>
      <c r="H66" s="22"/>
      <c r="I66" s="22"/>
      <c r="J66" s="22"/>
      <c r="K66" s="22"/>
    </row>
    <row r="67" spans="2:11" x14ac:dyDescent="0.25">
      <c r="D67" s="21" t="str">
        <f>[1]BS_Calc!C30</f>
        <v xml:space="preserve">Tax Payables Days </v>
      </c>
      <c r="G67" s="3" t="str">
        <f t="shared" si="2"/>
        <v>GBP 'Units</v>
      </c>
      <c r="H67" s="22"/>
      <c r="I67" s="22"/>
      <c r="J67" s="22"/>
      <c r="K67" s="22"/>
    </row>
    <row r="68" spans="2:11" x14ac:dyDescent="0.25">
      <c r="D68" s="21" t="str">
        <f>[1]BS_Calc!C31</f>
        <v xml:space="preserve">Other Payables Days </v>
      </c>
      <c r="G68" s="3" t="str">
        <f t="shared" si="2"/>
        <v>GBP 'Units</v>
      </c>
      <c r="H68" s="22"/>
      <c r="I68" s="22"/>
      <c r="J68" s="22"/>
      <c r="K68" s="22"/>
    </row>
    <row r="70" spans="2:11" x14ac:dyDescent="0.25">
      <c r="B70" s="19" t="s">
        <v>11</v>
      </c>
      <c r="G70" s="3" t="str">
        <f>currency.heading1</f>
        <v>GBP 'Units</v>
      </c>
      <c r="H70" s="22"/>
      <c r="I70" s="22"/>
      <c r="J70" s="22"/>
      <c r="K70" s="22"/>
    </row>
    <row r="72" spans="2:11" x14ac:dyDescent="0.25">
      <c r="B72" s="2" t="s">
        <v>12</v>
      </c>
      <c r="H72" s="22"/>
      <c r="I72" s="22"/>
      <c r="J72" s="22"/>
      <c r="K72" s="22"/>
    </row>
    <row r="73" spans="2:11" x14ac:dyDescent="0.25">
      <c r="B73" s="2" t="s">
        <v>13</v>
      </c>
      <c r="H73" s="22"/>
      <c r="I73" s="22"/>
      <c r="J73" s="22"/>
      <c r="K73" s="22"/>
    </row>
    <row r="74" spans="2:11" x14ac:dyDescent="0.25">
      <c r="B74" s="2" t="s">
        <v>14</v>
      </c>
      <c r="H74" s="22"/>
      <c r="I74" s="22"/>
      <c r="J74" s="22"/>
      <c r="K74" s="22"/>
    </row>
    <row r="75" spans="2:11" x14ac:dyDescent="0.25">
      <c r="B75" s="2" t="s">
        <v>15</v>
      </c>
      <c r="H75" s="22"/>
      <c r="I75" s="22"/>
      <c r="J75" s="22"/>
      <c r="K7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Hist.Fin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 Burhani</dc:creator>
  <cp:lastModifiedBy>Samina Burhani</cp:lastModifiedBy>
  <dcterms:created xsi:type="dcterms:W3CDTF">2024-12-13T11:05:39Z</dcterms:created>
  <dcterms:modified xsi:type="dcterms:W3CDTF">2024-12-13T11:14:44Z</dcterms:modified>
</cp:coreProperties>
</file>