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eet1 (2)" sheetId="4" r:id="rId1"/>
  </sheets>
  <definedNames>
    <definedName name="_xlnm._FilterDatabase" localSheetId="0" hidden="1">'Sheet1 (2)'!$A$3:$I$86</definedName>
  </definedNames>
  <calcPr calcId="124519"/>
</workbook>
</file>

<file path=xl/calcChain.xml><?xml version="1.0" encoding="utf-8"?>
<calcChain xmlns="http://schemas.openxmlformats.org/spreadsheetml/2006/main">
  <c r="D86" i="4"/>
  <c r="F86"/>
  <c r="G83" l="1"/>
  <c r="E83"/>
  <c r="C83"/>
  <c r="C82"/>
  <c r="G81"/>
  <c r="E81"/>
  <c r="C81"/>
  <c r="G80"/>
  <c r="C80"/>
  <c r="G79"/>
  <c r="E79"/>
  <c r="C79"/>
  <c r="G78"/>
  <c r="E78"/>
  <c r="E86" s="1"/>
  <c r="C78"/>
  <c r="C86" s="1"/>
  <c r="G77"/>
  <c r="G11" l="1"/>
  <c r="G86" l="1"/>
  <c r="G38"/>
</calcChain>
</file>

<file path=xl/sharedStrings.xml><?xml version="1.0" encoding="utf-8"?>
<sst xmlns="http://schemas.openxmlformats.org/spreadsheetml/2006/main" count="91" uniqueCount="24">
  <si>
    <t>MFV</t>
  </si>
  <si>
    <t>Moth &amp; Year</t>
  </si>
  <si>
    <t xml:space="preserve">Particular </t>
  </si>
  <si>
    <t>Received Qty</t>
  </si>
  <si>
    <t>OEGPL Compliant Qty</t>
  </si>
  <si>
    <t>CGCEL Complaint Qty</t>
  </si>
  <si>
    <t>OEGPL Value</t>
  </si>
  <si>
    <t>CGCEL Value</t>
  </si>
  <si>
    <t>AMICA 25 Ltr</t>
  </si>
  <si>
    <t>AMICA 15 Ltr</t>
  </si>
  <si>
    <t>Heating Element 2 kW</t>
  </si>
  <si>
    <t>Capilary Thermostat</t>
  </si>
  <si>
    <t>Indicator</t>
  </si>
  <si>
    <t>Silicon Gaskette</t>
  </si>
  <si>
    <t>Stem Cutout</t>
  </si>
  <si>
    <t>GRC Month wise Details</t>
  </si>
  <si>
    <t>Total</t>
  </si>
  <si>
    <t>AMICA 10 Ltr</t>
  </si>
  <si>
    <t>SOL QUBE 15 Ltr</t>
  </si>
  <si>
    <t>Qube Heating Element 2 kW</t>
  </si>
  <si>
    <t>6 Hole Element Plate</t>
  </si>
  <si>
    <t>SOL QUBE 25 Ltr</t>
  </si>
  <si>
    <t>Amica Heating Element 2 kW</t>
  </si>
  <si>
    <t>Amica Wire Harness</t>
  </si>
</sst>
</file>

<file path=xl/styles.xml><?xml version="1.0" encoding="utf-8"?>
<styleSheet xmlns="http://schemas.openxmlformats.org/spreadsheetml/2006/main">
  <numFmts count="1">
    <numFmt numFmtId="164" formatCode="[$-409]mmm\-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5" xfId="0" applyFill="1" applyBorder="1"/>
    <xf numFmtId="0" fontId="0" fillId="0" borderId="5" xfId="0" applyFill="1" applyBorder="1" applyAlignment="1">
      <alignment horizontal="center" vertical="center"/>
    </xf>
    <xf numFmtId="0" fontId="0" fillId="0" borderId="1" xfId="0" applyFill="1" applyBorder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2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6" xfId="0" applyFill="1" applyBorder="1"/>
    <xf numFmtId="2" fontId="0" fillId="0" borderId="6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2" fontId="0" fillId="0" borderId="11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0" fontId="0" fillId="0" borderId="17" xfId="0" applyFill="1" applyBorder="1"/>
    <xf numFmtId="2" fontId="0" fillId="0" borderId="1" xfId="0" applyNumberForma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  <xf numFmtId="164" fontId="0" fillId="0" borderId="13" xfId="0" applyNumberFormat="1" applyFill="1" applyBorder="1" applyAlignment="1">
      <alignment horizontal="center" vertical="center"/>
    </xf>
    <xf numFmtId="164" fontId="0" fillId="0" borderId="1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26"/>
  <sheetViews>
    <sheetView tabSelected="1" topLeftCell="A67" zoomScale="85" zoomScaleNormal="85" zoomScaleSheetLayoutView="90" workbookViewId="0">
      <selection activeCell="C90" sqref="C90"/>
    </sheetView>
  </sheetViews>
  <sheetFormatPr defaultRowHeight="15"/>
  <cols>
    <col min="1" max="1" width="14" style="26" customWidth="1"/>
    <col min="2" max="2" width="30.7109375" customWidth="1"/>
    <col min="3" max="5" width="18.28515625" customWidth="1"/>
    <col min="6" max="6" width="16.7109375" customWidth="1"/>
    <col min="7" max="7" width="17.7109375" customWidth="1"/>
    <col min="8" max="8" width="20.5703125" customWidth="1"/>
    <col min="9" max="9" width="22.140625" customWidth="1"/>
  </cols>
  <sheetData>
    <row r="2" spans="1:9">
      <c r="A2" s="27" t="s">
        <v>15</v>
      </c>
      <c r="B2" s="27"/>
      <c r="C2" s="27"/>
      <c r="D2" s="27"/>
      <c r="E2" s="27"/>
      <c r="F2" s="27"/>
      <c r="G2" s="27"/>
    </row>
    <row r="3" spans="1:9" ht="48" customHeight="1" thickBot="1">
      <c r="A3" s="5" t="s">
        <v>1</v>
      </c>
      <c r="B3" s="4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3"/>
      <c r="I3" s="3"/>
    </row>
    <row r="4" spans="1:9">
      <c r="A4" s="28">
        <v>43574</v>
      </c>
      <c r="B4" s="7" t="s">
        <v>8</v>
      </c>
      <c r="C4" s="8">
        <v>2</v>
      </c>
      <c r="D4" s="8">
        <v>1</v>
      </c>
      <c r="E4" s="8">
        <v>1</v>
      </c>
      <c r="F4" s="8">
        <v>3122.28</v>
      </c>
      <c r="G4" s="18">
        <v>3122.28</v>
      </c>
    </row>
    <row r="5" spans="1:9">
      <c r="A5" s="29"/>
      <c r="B5" s="9" t="s">
        <v>9</v>
      </c>
      <c r="C5" s="1">
        <v>8</v>
      </c>
      <c r="D5" s="1">
        <v>2</v>
      </c>
      <c r="E5" s="1">
        <v>6</v>
      </c>
      <c r="F5" s="1">
        <v>5730.08</v>
      </c>
      <c r="G5" s="19">
        <v>17512.38</v>
      </c>
    </row>
    <row r="6" spans="1:9">
      <c r="A6" s="29"/>
      <c r="B6" s="9" t="s">
        <v>13</v>
      </c>
      <c r="C6" s="1">
        <v>5</v>
      </c>
      <c r="D6" s="1">
        <v>0</v>
      </c>
      <c r="E6" s="1">
        <v>5</v>
      </c>
      <c r="F6" s="23">
        <v>0</v>
      </c>
      <c r="G6" s="19">
        <v>88.5</v>
      </c>
    </row>
    <row r="7" spans="1:9">
      <c r="A7" s="29"/>
      <c r="B7" s="9" t="s">
        <v>0</v>
      </c>
      <c r="C7" s="1">
        <v>3</v>
      </c>
      <c r="D7" s="1">
        <v>0</v>
      </c>
      <c r="E7" s="1">
        <v>3</v>
      </c>
      <c r="F7" s="23">
        <v>0</v>
      </c>
      <c r="G7" s="19">
        <v>318.60000000000002</v>
      </c>
    </row>
    <row r="8" spans="1:9" ht="15.75" thickBot="1">
      <c r="A8" s="30"/>
      <c r="B8" s="10" t="s">
        <v>10</v>
      </c>
      <c r="C8" s="11">
        <v>10</v>
      </c>
      <c r="D8" s="11">
        <v>0</v>
      </c>
      <c r="E8" s="11">
        <v>10</v>
      </c>
      <c r="F8" s="24">
        <v>0</v>
      </c>
      <c r="G8" s="20">
        <v>3245</v>
      </c>
    </row>
    <row r="9" spans="1:9">
      <c r="A9" s="28">
        <v>43604</v>
      </c>
      <c r="B9" s="7" t="s">
        <v>8</v>
      </c>
      <c r="C9" s="8">
        <v>3</v>
      </c>
      <c r="D9" s="8">
        <v>1</v>
      </c>
      <c r="E9" s="8">
        <v>2</v>
      </c>
      <c r="F9" s="8">
        <v>3122.28</v>
      </c>
      <c r="G9" s="18">
        <v>6244.56</v>
      </c>
    </row>
    <row r="10" spans="1:9">
      <c r="A10" s="29"/>
      <c r="B10" s="9" t="s">
        <v>9</v>
      </c>
      <c r="C10" s="1">
        <v>1</v>
      </c>
      <c r="D10" s="1">
        <v>0</v>
      </c>
      <c r="E10" s="1">
        <v>1</v>
      </c>
      <c r="F10" s="23">
        <v>0</v>
      </c>
      <c r="G10" s="19">
        <v>2865.04</v>
      </c>
    </row>
    <row r="11" spans="1:9">
      <c r="A11" s="29"/>
      <c r="B11" s="9" t="s">
        <v>10</v>
      </c>
      <c r="C11" s="1">
        <v>15</v>
      </c>
      <c r="D11" s="1">
        <v>2</v>
      </c>
      <c r="E11" s="1">
        <v>13</v>
      </c>
      <c r="F11" s="1">
        <v>649</v>
      </c>
      <c r="G11" s="19">
        <f>3245+973.5</f>
        <v>4218.5</v>
      </c>
    </row>
    <row r="12" spans="1:9">
      <c r="A12" s="29"/>
      <c r="B12" s="9" t="s">
        <v>12</v>
      </c>
      <c r="C12" s="1">
        <v>2</v>
      </c>
      <c r="D12" s="1">
        <v>0</v>
      </c>
      <c r="E12" s="1">
        <v>2</v>
      </c>
      <c r="F12" s="23">
        <v>0</v>
      </c>
      <c r="G12" s="19">
        <v>29.5</v>
      </c>
      <c r="I12" s="14"/>
    </row>
    <row r="13" spans="1:9">
      <c r="A13" s="29"/>
      <c r="B13" s="9" t="s">
        <v>0</v>
      </c>
      <c r="C13" s="1">
        <v>10</v>
      </c>
      <c r="D13" s="1">
        <v>0</v>
      </c>
      <c r="E13" s="1">
        <v>10</v>
      </c>
      <c r="F13" s="23">
        <v>0</v>
      </c>
      <c r="G13" s="19">
        <v>1062</v>
      </c>
    </row>
    <row r="14" spans="1:9">
      <c r="A14" s="29"/>
      <c r="B14" s="9" t="s">
        <v>14</v>
      </c>
      <c r="C14" s="1">
        <v>10</v>
      </c>
      <c r="D14" s="1">
        <v>0</v>
      </c>
      <c r="E14" s="1">
        <v>10</v>
      </c>
      <c r="F14" s="23">
        <v>0</v>
      </c>
      <c r="G14" s="19">
        <v>684.4</v>
      </c>
    </row>
    <row r="15" spans="1:9" ht="15.75" thickBot="1">
      <c r="A15" s="30"/>
      <c r="B15" s="10" t="s">
        <v>11</v>
      </c>
      <c r="C15" s="11">
        <v>12</v>
      </c>
      <c r="D15" s="11">
        <v>0</v>
      </c>
      <c r="E15" s="11">
        <v>12</v>
      </c>
      <c r="F15" s="24">
        <v>0</v>
      </c>
      <c r="G15" s="20">
        <v>1345.2</v>
      </c>
    </row>
    <row r="16" spans="1:9">
      <c r="A16" s="31">
        <v>43635</v>
      </c>
      <c r="B16" s="7" t="s">
        <v>8</v>
      </c>
      <c r="C16" s="8">
        <v>4</v>
      </c>
      <c r="D16" s="8">
        <v>0</v>
      </c>
      <c r="E16" s="8">
        <v>4</v>
      </c>
      <c r="F16" s="21">
        <v>0</v>
      </c>
      <c r="G16" s="18">
        <v>12867.9</v>
      </c>
    </row>
    <row r="17" spans="1:9">
      <c r="A17" s="32"/>
      <c r="B17" s="9" t="s">
        <v>9</v>
      </c>
      <c r="C17" s="12">
        <v>4</v>
      </c>
      <c r="D17" s="12">
        <v>0</v>
      </c>
      <c r="E17" s="12">
        <v>4</v>
      </c>
      <c r="F17" s="25">
        <v>0</v>
      </c>
      <c r="G17" s="13">
        <v>11782.3</v>
      </c>
    </row>
    <row r="18" spans="1:9" ht="15.75" thickBot="1">
      <c r="A18" s="33"/>
      <c r="B18" s="10" t="s">
        <v>10</v>
      </c>
      <c r="C18" s="11">
        <v>4</v>
      </c>
      <c r="D18" s="11">
        <v>0</v>
      </c>
      <c r="E18" s="11">
        <v>4</v>
      </c>
      <c r="F18" s="24">
        <v>0</v>
      </c>
      <c r="G18" s="20">
        <v>1298</v>
      </c>
    </row>
    <row r="19" spans="1:9">
      <c r="A19" s="28">
        <v>43665</v>
      </c>
      <c r="B19" s="7" t="s">
        <v>8</v>
      </c>
      <c r="C19" s="8">
        <v>4</v>
      </c>
      <c r="D19" s="8">
        <v>0</v>
      </c>
      <c r="E19" s="8">
        <v>4</v>
      </c>
      <c r="F19" s="21">
        <v>0</v>
      </c>
      <c r="G19" s="18">
        <v>12741.64</v>
      </c>
    </row>
    <row r="20" spans="1:9">
      <c r="A20" s="29"/>
      <c r="B20" s="9" t="s">
        <v>9</v>
      </c>
      <c r="C20" s="1">
        <v>13</v>
      </c>
      <c r="D20" s="1">
        <v>1</v>
      </c>
      <c r="E20" s="1">
        <v>12</v>
      </c>
      <c r="F20" s="1">
        <v>2972.42</v>
      </c>
      <c r="G20" s="19">
        <v>35239.519999999997</v>
      </c>
    </row>
    <row r="21" spans="1:9">
      <c r="A21" s="29"/>
      <c r="B21" s="9" t="s">
        <v>17</v>
      </c>
      <c r="C21" s="1">
        <v>1</v>
      </c>
      <c r="D21" s="1">
        <v>1</v>
      </c>
      <c r="E21" s="1">
        <v>0</v>
      </c>
      <c r="F21" s="1">
        <v>2790.7</v>
      </c>
      <c r="G21" s="19">
        <v>0</v>
      </c>
    </row>
    <row r="22" spans="1:9">
      <c r="A22" s="29"/>
      <c r="B22" s="9" t="s">
        <v>10</v>
      </c>
      <c r="C22" s="1">
        <v>18</v>
      </c>
      <c r="D22" s="1">
        <v>0</v>
      </c>
      <c r="E22" s="1">
        <v>18</v>
      </c>
      <c r="F22" s="23">
        <v>0</v>
      </c>
      <c r="G22" s="19">
        <v>5841</v>
      </c>
    </row>
    <row r="23" spans="1:9">
      <c r="A23" s="29"/>
      <c r="B23" s="9" t="s">
        <v>23</v>
      </c>
      <c r="C23" s="1">
        <v>40</v>
      </c>
      <c r="D23" s="1">
        <v>0</v>
      </c>
      <c r="E23" s="1">
        <v>40</v>
      </c>
      <c r="F23" s="23">
        <v>0</v>
      </c>
      <c r="G23" s="19">
        <v>1274.4000000000001</v>
      </c>
      <c r="I23" s="14"/>
    </row>
    <row r="24" spans="1:9" ht="15.75" thickBot="1">
      <c r="A24" s="30"/>
      <c r="B24" s="10" t="s">
        <v>11</v>
      </c>
      <c r="C24" s="11">
        <v>15</v>
      </c>
      <c r="D24" s="11">
        <v>0</v>
      </c>
      <c r="E24" s="11">
        <v>14</v>
      </c>
      <c r="F24" s="24">
        <v>0</v>
      </c>
      <c r="G24" s="20">
        <v>1681.5</v>
      </c>
    </row>
    <row r="25" spans="1:9">
      <c r="A25" s="28">
        <v>43696</v>
      </c>
      <c r="B25" s="7" t="s">
        <v>8</v>
      </c>
      <c r="C25" s="8">
        <v>6</v>
      </c>
      <c r="D25" s="8">
        <v>0</v>
      </c>
      <c r="E25" s="8">
        <v>6</v>
      </c>
      <c r="F25" s="21">
        <v>0</v>
      </c>
      <c r="G25" s="18">
        <v>18986.2</v>
      </c>
    </row>
    <row r="26" spans="1:9">
      <c r="A26" s="29"/>
      <c r="B26" s="9" t="s">
        <v>9</v>
      </c>
      <c r="C26" s="1">
        <v>15</v>
      </c>
      <c r="D26" s="1">
        <v>1</v>
      </c>
      <c r="E26" s="1">
        <v>14</v>
      </c>
      <c r="F26" s="1">
        <v>2972.42</v>
      </c>
      <c r="G26" s="19">
        <v>41076.980000000003</v>
      </c>
    </row>
    <row r="27" spans="1:9">
      <c r="A27" s="29"/>
      <c r="B27" s="9" t="s">
        <v>17</v>
      </c>
      <c r="C27" s="1">
        <v>1</v>
      </c>
      <c r="D27" s="1">
        <v>0</v>
      </c>
      <c r="E27" s="1">
        <v>1</v>
      </c>
      <c r="F27" s="23">
        <v>0</v>
      </c>
      <c r="G27" s="19">
        <v>2790.7</v>
      </c>
    </row>
    <row r="28" spans="1:9">
      <c r="A28" s="29"/>
      <c r="B28" s="9" t="s">
        <v>10</v>
      </c>
      <c r="C28" s="1">
        <v>8</v>
      </c>
      <c r="D28" s="1">
        <v>0</v>
      </c>
      <c r="E28" s="1">
        <v>8</v>
      </c>
      <c r="F28" s="23">
        <v>0</v>
      </c>
      <c r="G28" s="19">
        <v>2596</v>
      </c>
      <c r="I28" s="15"/>
    </row>
    <row r="29" spans="1:9" ht="15.75" thickBot="1">
      <c r="A29" s="30"/>
      <c r="B29" s="10" t="s">
        <v>11</v>
      </c>
      <c r="C29" s="11">
        <v>17</v>
      </c>
      <c r="D29" s="11">
        <v>0</v>
      </c>
      <c r="E29" s="11">
        <v>17</v>
      </c>
      <c r="F29" s="24">
        <v>0</v>
      </c>
      <c r="G29" s="20">
        <v>1905.7</v>
      </c>
    </row>
    <row r="30" spans="1:9">
      <c r="A30" s="28">
        <v>43727</v>
      </c>
      <c r="B30" s="7" t="s">
        <v>8</v>
      </c>
      <c r="C30" s="8">
        <v>2</v>
      </c>
      <c r="D30" s="8">
        <v>0</v>
      </c>
      <c r="E30" s="8">
        <v>2</v>
      </c>
      <c r="F30" s="21">
        <v>0</v>
      </c>
      <c r="G30" s="18">
        <v>6497.08</v>
      </c>
    </row>
    <row r="31" spans="1:9">
      <c r="A31" s="29"/>
      <c r="B31" s="9" t="s">
        <v>9</v>
      </c>
      <c r="C31" s="1">
        <v>9</v>
      </c>
      <c r="D31" s="1">
        <v>0</v>
      </c>
      <c r="E31" s="1">
        <v>9</v>
      </c>
      <c r="F31" s="23">
        <v>0</v>
      </c>
      <c r="G31" s="19">
        <v>26429.64</v>
      </c>
    </row>
    <row r="32" spans="1:9">
      <c r="A32" s="29"/>
      <c r="B32" s="9" t="s">
        <v>10</v>
      </c>
      <c r="C32" s="1">
        <v>9</v>
      </c>
      <c r="D32" s="1">
        <v>0</v>
      </c>
      <c r="E32" s="1">
        <v>9</v>
      </c>
      <c r="F32" s="23">
        <v>0</v>
      </c>
      <c r="G32" s="19">
        <v>2920.5</v>
      </c>
    </row>
    <row r="33" spans="1:9" ht="15.75" thickBot="1">
      <c r="A33" s="30"/>
      <c r="B33" s="10" t="s">
        <v>14</v>
      </c>
      <c r="C33" s="11">
        <v>17</v>
      </c>
      <c r="D33" s="11">
        <v>0</v>
      </c>
      <c r="E33" s="11">
        <v>17</v>
      </c>
      <c r="F33" s="24">
        <v>0</v>
      </c>
      <c r="G33" s="20">
        <v>1163.48</v>
      </c>
    </row>
    <row r="34" spans="1:9">
      <c r="A34" s="28">
        <v>43757</v>
      </c>
      <c r="B34" s="7" t="s">
        <v>9</v>
      </c>
      <c r="C34" s="8">
        <v>10</v>
      </c>
      <c r="D34" s="8">
        <v>4</v>
      </c>
      <c r="E34" s="8">
        <v>6</v>
      </c>
      <c r="F34" s="8">
        <v>11782.3</v>
      </c>
      <c r="G34" s="18">
        <v>17834.52</v>
      </c>
    </row>
    <row r="35" spans="1:9">
      <c r="A35" s="29"/>
      <c r="B35" s="9" t="s">
        <v>17</v>
      </c>
      <c r="C35" s="1">
        <v>2</v>
      </c>
      <c r="D35" s="1">
        <v>1</v>
      </c>
      <c r="E35" s="1">
        <v>1</v>
      </c>
      <c r="F35" s="1">
        <v>2790.7</v>
      </c>
      <c r="G35" s="19">
        <v>2790.7</v>
      </c>
    </row>
    <row r="36" spans="1:9">
      <c r="A36" s="29"/>
      <c r="B36" s="9" t="s">
        <v>10</v>
      </c>
      <c r="C36" s="1">
        <v>8</v>
      </c>
      <c r="D36" s="1">
        <v>0</v>
      </c>
      <c r="E36" s="1">
        <v>8</v>
      </c>
      <c r="F36" s="23">
        <v>0</v>
      </c>
      <c r="G36" s="19">
        <v>2596</v>
      </c>
    </row>
    <row r="37" spans="1:9" ht="15.75" thickBot="1">
      <c r="A37" s="30"/>
      <c r="B37" s="10" t="s">
        <v>11</v>
      </c>
      <c r="C37" s="11">
        <v>17</v>
      </c>
      <c r="D37" s="11">
        <v>0</v>
      </c>
      <c r="E37" s="11">
        <v>17</v>
      </c>
      <c r="F37" s="24">
        <v>0</v>
      </c>
      <c r="G37" s="20">
        <v>1905.7</v>
      </c>
    </row>
    <row r="38" spans="1:9">
      <c r="A38" s="28">
        <v>43788</v>
      </c>
      <c r="B38" s="7" t="s">
        <v>17</v>
      </c>
      <c r="C38" s="8">
        <v>6</v>
      </c>
      <c r="D38" s="8">
        <v>1</v>
      </c>
      <c r="E38" s="8">
        <v>5</v>
      </c>
      <c r="F38" s="21">
        <v>2790.7</v>
      </c>
      <c r="G38" s="18">
        <f>11162.8+2790.7</f>
        <v>13953.5</v>
      </c>
    </row>
    <row r="39" spans="1:9">
      <c r="A39" s="29"/>
      <c r="B39" s="9" t="s">
        <v>9</v>
      </c>
      <c r="C39" s="1">
        <v>29</v>
      </c>
      <c r="D39" s="1">
        <v>1</v>
      </c>
      <c r="E39" s="1">
        <v>28</v>
      </c>
      <c r="F39" s="1">
        <v>2972.42</v>
      </c>
      <c r="G39" s="19">
        <v>82905.62</v>
      </c>
    </row>
    <row r="40" spans="1:9">
      <c r="A40" s="29"/>
      <c r="B40" s="9" t="s">
        <v>8</v>
      </c>
      <c r="C40" s="1">
        <v>21</v>
      </c>
      <c r="D40" s="1">
        <v>1</v>
      </c>
      <c r="E40" s="1">
        <v>20</v>
      </c>
      <c r="F40" s="1">
        <v>3122.28</v>
      </c>
      <c r="G40" s="19">
        <v>64718.28</v>
      </c>
    </row>
    <row r="41" spans="1:9">
      <c r="A41" s="29"/>
      <c r="B41" s="9" t="s">
        <v>18</v>
      </c>
      <c r="C41" s="1">
        <v>2</v>
      </c>
      <c r="D41" s="1">
        <v>0</v>
      </c>
      <c r="E41" s="1">
        <v>2</v>
      </c>
      <c r="F41" s="23">
        <v>0</v>
      </c>
      <c r="G41" s="19">
        <v>7029.9</v>
      </c>
      <c r="I41" s="14"/>
    </row>
    <row r="42" spans="1:9">
      <c r="A42" s="29"/>
      <c r="B42" s="9" t="s">
        <v>10</v>
      </c>
      <c r="C42" s="1">
        <v>14</v>
      </c>
      <c r="D42" s="1">
        <v>0</v>
      </c>
      <c r="E42" s="1">
        <v>14</v>
      </c>
      <c r="F42" s="23">
        <v>0</v>
      </c>
      <c r="G42" s="19">
        <v>4543</v>
      </c>
    </row>
    <row r="43" spans="1:9">
      <c r="A43" s="29"/>
      <c r="B43" s="9" t="s">
        <v>11</v>
      </c>
      <c r="C43" s="1">
        <v>31</v>
      </c>
      <c r="D43" s="1">
        <v>0</v>
      </c>
      <c r="E43" s="1">
        <v>31</v>
      </c>
      <c r="F43" s="23">
        <v>0</v>
      </c>
      <c r="G43" s="19">
        <v>3475.1</v>
      </c>
    </row>
    <row r="44" spans="1:9">
      <c r="A44" s="29"/>
      <c r="B44" s="17" t="s">
        <v>14</v>
      </c>
      <c r="C44" s="1">
        <v>7</v>
      </c>
      <c r="D44" s="1">
        <v>0</v>
      </c>
      <c r="E44" s="1">
        <v>7</v>
      </c>
      <c r="F44" s="23">
        <v>0</v>
      </c>
      <c r="G44" s="19">
        <v>479.08</v>
      </c>
    </row>
    <row r="45" spans="1:9" ht="15.75" thickBot="1">
      <c r="A45" s="30"/>
      <c r="B45" s="10" t="s">
        <v>0</v>
      </c>
      <c r="C45" s="11">
        <v>2</v>
      </c>
      <c r="D45" s="11">
        <v>0</v>
      </c>
      <c r="E45" s="11">
        <v>2</v>
      </c>
      <c r="F45" s="24">
        <v>0</v>
      </c>
      <c r="G45" s="20">
        <v>212.4</v>
      </c>
    </row>
    <row r="46" spans="1:9">
      <c r="A46" s="28">
        <v>43818</v>
      </c>
      <c r="B46" s="7" t="s">
        <v>17</v>
      </c>
      <c r="C46" s="8">
        <v>11</v>
      </c>
      <c r="D46" s="8">
        <v>0</v>
      </c>
      <c r="E46" s="8">
        <v>11</v>
      </c>
      <c r="F46" s="21">
        <v>0</v>
      </c>
      <c r="G46" s="18">
        <v>30697.7</v>
      </c>
    </row>
    <row r="47" spans="1:9">
      <c r="A47" s="29"/>
      <c r="B47" s="9" t="s">
        <v>9</v>
      </c>
      <c r="C47" s="1">
        <v>20</v>
      </c>
      <c r="D47" s="1">
        <v>1</v>
      </c>
      <c r="E47" s="1">
        <v>19</v>
      </c>
      <c r="F47" s="1">
        <v>2972.42</v>
      </c>
      <c r="G47" s="19">
        <v>56046.46</v>
      </c>
    </row>
    <row r="48" spans="1:9">
      <c r="A48" s="29"/>
      <c r="B48" s="9" t="s">
        <v>8</v>
      </c>
      <c r="C48" s="1">
        <v>19</v>
      </c>
      <c r="D48" s="1">
        <v>1</v>
      </c>
      <c r="E48" s="1">
        <v>18</v>
      </c>
      <c r="F48" s="1">
        <v>3248.54</v>
      </c>
      <c r="G48" s="19">
        <v>58473.72</v>
      </c>
    </row>
    <row r="49" spans="1:9">
      <c r="A49" s="29"/>
      <c r="B49" s="9" t="s">
        <v>18</v>
      </c>
      <c r="C49" s="1">
        <v>10</v>
      </c>
      <c r="D49" s="1">
        <v>1</v>
      </c>
      <c r="E49" s="1">
        <v>9</v>
      </c>
      <c r="F49" s="1">
        <v>3514.95</v>
      </c>
      <c r="G49" s="19">
        <v>31634.55</v>
      </c>
      <c r="I49" s="14"/>
    </row>
    <row r="50" spans="1:9">
      <c r="A50" s="29"/>
      <c r="B50" s="9" t="s">
        <v>10</v>
      </c>
      <c r="C50" s="1">
        <v>90</v>
      </c>
      <c r="D50" s="1">
        <v>0</v>
      </c>
      <c r="E50" s="1">
        <v>90</v>
      </c>
      <c r="F50" s="23">
        <v>0</v>
      </c>
      <c r="G50" s="19">
        <v>29205</v>
      </c>
    </row>
    <row r="51" spans="1:9">
      <c r="A51" s="29"/>
      <c r="B51" s="9" t="s">
        <v>19</v>
      </c>
      <c r="C51" s="1">
        <v>4</v>
      </c>
      <c r="D51" s="1">
        <v>0</v>
      </c>
      <c r="E51" s="1">
        <v>4</v>
      </c>
      <c r="F51" s="23">
        <v>0</v>
      </c>
      <c r="G51" s="19">
        <v>1486.8</v>
      </c>
    </row>
    <row r="52" spans="1:9">
      <c r="A52" s="29"/>
      <c r="B52" s="9" t="s">
        <v>20</v>
      </c>
      <c r="C52" s="1">
        <v>6</v>
      </c>
      <c r="D52" s="1">
        <v>0</v>
      </c>
      <c r="E52" s="1">
        <v>6</v>
      </c>
      <c r="F52" s="23">
        <v>0</v>
      </c>
      <c r="G52" s="19">
        <v>127.44</v>
      </c>
    </row>
    <row r="53" spans="1:9">
      <c r="A53" s="29"/>
      <c r="B53" s="9" t="s">
        <v>11</v>
      </c>
      <c r="C53" s="1">
        <v>28</v>
      </c>
      <c r="D53" s="1">
        <v>0</v>
      </c>
      <c r="E53" s="1">
        <v>28</v>
      </c>
      <c r="F53" s="23">
        <v>0</v>
      </c>
      <c r="G53" s="19">
        <v>3138.8</v>
      </c>
    </row>
    <row r="54" spans="1:9" ht="15.75" thickBot="1">
      <c r="A54" s="29"/>
      <c r="B54" s="17" t="s">
        <v>14</v>
      </c>
      <c r="C54" s="1">
        <v>20</v>
      </c>
      <c r="D54" s="1">
        <v>0</v>
      </c>
      <c r="E54" s="1">
        <v>20</v>
      </c>
      <c r="F54" s="23">
        <v>0</v>
      </c>
      <c r="G54" s="19">
        <v>1368.8</v>
      </c>
    </row>
    <row r="55" spans="1:9">
      <c r="A55" s="28">
        <v>43850</v>
      </c>
      <c r="B55" s="7" t="s">
        <v>17</v>
      </c>
      <c r="C55" s="8">
        <v>9</v>
      </c>
      <c r="D55" s="8">
        <v>2</v>
      </c>
      <c r="E55" s="8">
        <v>7</v>
      </c>
      <c r="F55" s="21">
        <v>5581.4</v>
      </c>
      <c r="G55" s="18">
        <v>19534.900000000001</v>
      </c>
    </row>
    <row r="56" spans="1:9">
      <c r="A56" s="29"/>
      <c r="B56" s="9" t="s">
        <v>9</v>
      </c>
      <c r="C56" s="1">
        <v>63</v>
      </c>
      <c r="D56" s="1">
        <v>8</v>
      </c>
      <c r="E56" s="1">
        <v>55</v>
      </c>
      <c r="F56" s="1">
        <v>23349.84</v>
      </c>
      <c r="G56" s="19">
        <v>160583.84</v>
      </c>
    </row>
    <row r="57" spans="1:9">
      <c r="A57" s="29"/>
      <c r="B57" s="9" t="s">
        <v>8</v>
      </c>
      <c r="C57" s="1">
        <v>43</v>
      </c>
      <c r="D57" s="1">
        <v>5</v>
      </c>
      <c r="E57" s="1">
        <v>38</v>
      </c>
      <c r="F57" s="23">
        <v>16242.7</v>
      </c>
      <c r="G57" s="19">
        <v>123444.52</v>
      </c>
    </row>
    <row r="58" spans="1:9">
      <c r="A58" s="29"/>
      <c r="B58" s="9" t="s">
        <v>18</v>
      </c>
      <c r="C58" s="1">
        <v>9</v>
      </c>
      <c r="D58" s="1">
        <v>2</v>
      </c>
      <c r="E58" s="1">
        <v>7</v>
      </c>
      <c r="F58" s="1">
        <v>7029.9</v>
      </c>
      <c r="G58" s="19">
        <v>24604.65</v>
      </c>
      <c r="I58" s="14"/>
    </row>
    <row r="59" spans="1:9">
      <c r="A59" s="29"/>
      <c r="B59" s="9" t="s">
        <v>21</v>
      </c>
      <c r="C59" s="1">
        <v>7</v>
      </c>
      <c r="D59" s="1">
        <v>2</v>
      </c>
      <c r="E59" s="1">
        <v>5</v>
      </c>
      <c r="F59" s="1">
        <v>7778.02</v>
      </c>
      <c r="G59" s="19">
        <v>19445.05</v>
      </c>
      <c r="I59" s="14"/>
    </row>
    <row r="60" spans="1:9">
      <c r="A60" s="29"/>
      <c r="B60" s="9" t="s">
        <v>10</v>
      </c>
      <c r="C60" s="1">
        <v>244</v>
      </c>
      <c r="D60" s="1">
        <v>23</v>
      </c>
      <c r="E60" s="1">
        <v>211</v>
      </c>
      <c r="F60" s="1">
        <v>7463.5</v>
      </c>
      <c r="G60" s="19">
        <v>71714.5</v>
      </c>
    </row>
    <row r="61" spans="1:9">
      <c r="A61" s="29"/>
      <c r="B61" s="9" t="s">
        <v>19</v>
      </c>
      <c r="C61" s="1">
        <v>12</v>
      </c>
      <c r="D61" s="1">
        <v>5</v>
      </c>
      <c r="E61" s="1">
        <v>7</v>
      </c>
      <c r="F61" s="1">
        <v>1858.5</v>
      </c>
      <c r="G61" s="19">
        <v>2601.9</v>
      </c>
    </row>
    <row r="62" spans="1:9">
      <c r="A62" s="29"/>
      <c r="B62" s="9" t="s">
        <v>11</v>
      </c>
      <c r="C62" s="1">
        <v>61</v>
      </c>
      <c r="D62" s="1">
        <v>0</v>
      </c>
      <c r="E62" s="1">
        <v>61</v>
      </c>
      <c r="F62" s="23">
        <v>0</v>
      </c>
      <c r="G62" s="19">
        <v>6838.1</v>
      </c>
    </row>
    <row r="63" spans="1:9">
      <c r="A63" s="29"/>
      <c r="B63" s="17" t="s">
        <v>14</v>
      </c>
      <c r="C63" s="1">
        <v>5</v>
      </c>
      <c r="D63" s="1">
        <v>0</v>
      </c>
      <c r="E63" s="1">
        <v>5</v>
      </c>
      <c r="F63" s="23">
        <v>0</v>
      </c>
      <c r="G63" s="19">
        <v>342.2</v>
      </c>
    </row>
    <row r="64" spans="1:9" ht="15.75" thickBot="1">
      <c r="A64" s="29"/>
      <c r="B64" s="17" t="s">
        <v>0</v>
      </c>
      <c r="C64" s="1">
        <v>1</v>
      </c>
      <c r="D64" s="1">
        <v>0</v>
      </c>
      <c r="E64" s="1">
        <v>1</v>
      </c>
      <c r="F64" s="23">
        <v>0</v>
      </c>
      <c r="G64" s="19">
        <v>106.2</v>
      </c>
    </row>
    <row r="65" spans="1:9">
      <c r="A65" s="28">
        <v>43881</v>
      </c>
      <c r="B65" s="7" t="s">
        <v>17</v>
      </c>
      <c r="C65" s="8">
        <v>8</v>
      </c>
      <c r="D65" s="8">
        <v>1</v>
      </c>
      <c r="E65" s="8">
        <v>7</v>
      </c>
      <c r="F65" s="21">
        <v>2790.7</v>
      </c>
      <c r="G65" s="18">
        <v>19534.900000000001</v>
      </c>
    </row>
    <row r="66" spans="1:9">
      <c r="A66" s="29"/>
      <c r="B66" s="9" t="s">
        <v>9</v>
      </c>
      <c r="C66" s="1">
        <v>33</v>
      </c>
      <c r="D66" s="1">
        <v>17</v>
      </c>
      <c r="E66" s="1">
        <v>16</v>
      </c>
      <c r="F66" s="1">
        <v>49886.86</v>
      </c>
      <c r="G66" s="19">
        <v>47236.58</v>
      </c>
    </row>
    <row r="67" spans="1:9">
      <c r="A67" s="29"/>
      <c r="B67" s="9" t="s">
        <v>8</v>
      </c>
      <c r="C67" s="1">
        <v>48</v>
      </c>
      <c r="D67" s="1">
        <v>14</v>
      </c>
      <c r="E67" s="1">
        <v>34</v>
      </c>
      <c r="F67" s="1">
        <v>45479.56</v>
      </c>
      <c r="G67" s="19">
        <v>110450.36</v>
      </c>
    </row>
    <row r="68" spans="1:9">
      <c r="A68" s="29"/>
      <c r="B68" s="9" t="s">
        <v>18</v>
      </c>
      <c r="C68" s="1">
        <v>13</v>
      </c>
      <c r="D68" s="1">
        <v>2</v>
      </c>
      <c r="E68" s="1">
        <v>11</v>
      </c>
      <c r="F68" s="23">
        <v>7029.9</v>
      </c>
      <c r="G68" s="19">
        <v>38664.449999999997</v>
      </c>
      <c r="I68" s="14"/>
    </row>
    <row r="69" spans="1:9">
      <c r="A69" s="29"/>
      <c r="B69" s="9" t="s">
        <v>21</v>
      </c>
      <c r="C69" s="1">
        <v>11</v>
      </c>
      <c r="D69" s="1">
        <v>2</v>
      </c>
      <c r="E69" s="1">
        <v>9</v>
      </c>
      <c r="F69" s="1">
        <v>7778.02</v>
      </c>
      <c r="G69" s="19">
        <v>35001.089999999997</v>
      </c>
      <c r="I69" s="14"/>
    </row>
    <row r="70" spans="1:9">
      <c r="A70" s="29"/>
      <c r="B70" s="9" t="s">
        <v>10</v>
      </c>
      <c r="C70" s="1">
        <v>170</v>
      </c>
      <c r="D70" s="1">
        <v>11</v>
      </c>
      <c r="E70" s="1">
        <v>159</v>
      </c>
      <c r="F70" s="23">
        <v>3569.5</v>
      </c>
      <c r="G70" s="19">
        <v>51595.5</v>
      </c>
    </row>
    <row r="71" spans="1:9">
      <c r="A71" s="29"/>
      <c r="B71" s="9" t="s">
        <v>19</v>
      </c>
      <c r="C71" s="1">
        <v>30</v>
      </c>
      <c r="D71" s="1">
        <v>10</v>
      </c>
      <c r="E71" s="1">
        <v>20</v>
      </c>
      <c r="F71" s="1">
        <v>3717</v>
      </c>
      <c r="G71" s="19">
        <v>7434</v>
      </c>
    </row>
    <row r="72" spans="1:9">
      <c r="A72" s="29"/>
      <c r="B72" s="9" t="s">
        <v>11</v>
      </c>
      <c r="C72" s="1">
        <v>53</v>
      </c>
      <c r="D72" s="1">
        <v>0</v>
      </c>
      <c r="E72" s="1">
        <v>53</v>
      </c>
      <c r="F72" s="23">
        <v>0</v>
      </c>
      <c r="G72" s="19">
        <v>5941.3</v>
      </c>
    </row>
    <row r="73" spans="1:9">
      <c r="A73" s="29"/>
      <c r="B73" s="17" t="s">
        <v>14</v>
      </c>
      <c r="C73" s="1">
        <v>16</v>
      </c>
      <c r="D73" s="1">
        <v>0</v>
      </c>
      <c r="E73" s="1">
        <v>16</v>
      </c>
      <c r="F73" s="23">
        <v>0</v>
      </c>
      <c r="G73" s="19">
        <v>1095.04</v>
      </c>
    </row>
    <row r="74" spans="1:9">
      <c r="A74" s="29"/>
      <c r="B74" s="9" t="s">
        <v>13</v>
      </c>
      <c r="C74" s="1">
        <v>1</v>
      </c>
      <c r="D74" s="1">
        <v>0</v>
      </c>
      <c r="E74" s="1">
        <v>1</v>
      </c>
      <c r="F74" s="23">
        <v>0</v>
      </c>
      <c r="G74" s="19">
        <v>17.7</v>
      </c>
    </row>
    <row r="75" spans="1:9" ht="15.75" thickBot="1">
      <c r="A75" s="29"/>
      <c r="B75" s="17" t="s">
        <v>12</v>
      </c>
      <c r="C75" s="1">
        <v>20</v>
      </c>
      <c r="D75" s="1">
        <v>0</v>
      </c>
      <c r="E75" s="1">
        <v>20</v>
      </c>
      <c r="F75" s="23">
        <v>0</v>
      </c>
      <c r="G75" s="19">
        <v>295</v>
      </c>
    </row>
    <row r="76" spans="1:9">
      <c r="A76" s="28">
        <v>43910</v>
      </c>
      <c r="B76" s="7" t="s">
        <v>17</v>
      </c>
      <c r="C76" s="8">
        <v>6</v>
      </c>
      <c r="D76" s="8">
        <v>0</v>
      </c>
      <c r="E76" s="8">
        <v>6</v>
      </c>
      <c r="F76" s="21">
        <v>0</v>
      </c>
      <c r="G76" s="18">
        <v>16744.2</v>
      </c>
    </row>
    <row r="77" spans="1:9">
      <c r="A77" s="29"/>
      <c r="B77" s="9" t="s">
        <v>9</v>
      </c>
      <c r="C77" s="1">
        <v>31</v>
      </c>
      <c r="D77" s="1">
        <v>1</v>
      </c>
      <c r="E77" s="1">
        <v>30</v>
      </c>
      <c r="F77" s="1">
        <v>2972.4</v>
      </c>
      <c r="G77" s="19">
        <f>41613.88+47451.34</f>
        <v>89065.22</v>
      </c>
    </row>
    <row r="78" spans="1:9">
      <c r="A78" s="29"/>
      <c r="B78" s="9" t="s">
        <v>8</v>
      </c>
      <c r="C78" s="1">
        <f>8+6</f>
        <v>14</v>
      </c>
      <c r="D78" s="1">
        <v>1</v>
      </c>
      <c r="E78" s="1">
        <f>7+6</f>
        <v>13</v>
      </c>
      <c r="F78" s="1">
        <v>3248.5</v>
      </c>
      <c r="G78" s="19">
        <f>22739.78+19491.24</f>
        <v>42231.020000000004</v>
      </c>
    </row>
    <row r="79" spans="1:9">
      <c r="A79" s="29"/>
      <c r="B79" s="9" t="s">
        <v>18</v>
      </c>
      <c r="C79" s="1">
        <f>4+1</f>
        <v>5</v>
      </c>
      <c r="D79" s="1">
        <v>1</v>
      </c>
      <c r="E79" s="1">
        <f>3+1</f>
        <v>4</v>
      </c>
      <c r="F79" s="23">
        <v>3514.95</v>
      </c>
      <c r="G79" s="19">
        <f>10544.85+3514.95</f>
        <v>14059.8</v>
      </c>
      <c r="I79" s="14"/>
    </row>
    <row r="80" spans="1:9">
      <c r="A80" s="29"/>
      <c r="B80" s="9" t="s">
        <v>21</v>
      </c>
      <c r="C80" s="1">
        <f>1+3</f>
        <v>4</v>
      </c>
      <c r="D80" s="1">
        <v>0</v>
      </c>
      <c r="E80" s="1">
        <v>4</v>
      </c>
      <c r="F80" s="23">
        <v>0</v>
      </c>
      <c r="G80" s="19">
        <f>3889.01+11667.03</f>
        <v>15556.04</v>
      </c>
      <c r="I80" s="14"/>
    </row>
    <row r="81" spans="1:7">
      <c r="A81" s="29"/>
      <c r="B81" s="9" t="s">
        <v>22</v>
      </c>
      <c r="C81" s="1">
        <f>40+31</f>
        <v>71</v>
      </c>
      <c r="D81" s="1">
        <v>0</v>
      </c>
      <c r="E81" s="1">
        <f>40+31</f>
        <v>71</v>
      </c>
      <c r="F81" s="23">
        <v>0</v>
      </c>
      <c r="G81" s="19">
        <f>12980+10059.5</f>
        <v>23039.5</v>
      </c>
    </row>
    <row r="82" spans="1:7">
      <c r="A82" s="29"/>
      <c r="B82" s="9" t="s">
        <v>19</v>
      </c>
      <c r="C82" s="1">
        <f>4+11</f>
        <v>15</v>
      </c>
      <c r="D82" s="1">
        <v>4</v>
      </c>
      <c r="E82" s="1">
        <v>11</v>
      </c>
      <c r="F82" s="23">
        <v>1486.8</v>
      </c>
      <c r="G82" s="19">
        <v>4088.7</v>
      </c>
    </row>
    <row r="83" spans="1:7">
      <c r="A83" s="29"/>
      <c r="B83" s="9" t="s">
        <v>11</v>
      </c>
      <c r="C83" s="1">
        <f>26+6</f>
        <v>32</v>
      </c>
      <c r="D83" s="1">
        <v>0</v>
      </c>
      <c r="E83" s="1">
        <f>26+6</f>
        <v>32</v>
      </c>
      <c r="F83" s="1">
        <v>0</v>
      </c>
      <c r="G83" s="19">
        <f>2914.6+672.6</f>
        <v>3587.2</v>
      </c>
    </row>
    <row r="84" spans="1:7">
      <c r="A84" s="29"/>
      <c r="B84" s="17" t="s">
        <v>14</v>
      </c>
      <c r="C84" s="1">
        <v>6</v>
      </c>
      <c r="D84" s="1">
        <v>0</v>
      </c>
      <c r="E84" s="1">
        <v>6</v>
      </c>
      <c r="F84" s="1">
        <v>0</v>
      </c>
      <c r="G84" s="19">
        <v>410.64</v>
      </c>
    </row>
    <row r="85" spans="1:7">
      <c r="A85" s="29"/>
      <c r="B85" s="9" t="s">
        <v>13</v>
      </c>
      <c r="C85" s="1">
        <v>10</v>
      </c>
      <c r="D85" s="1">
        <v>0</v>
      </c>
      <c r="E85" s="1">
        <v>10</v>
      </c>
      <c r="F85" s="1">
        <v>0</v>
      </c>
      <c r="G85" s="19">
        <v>177</v>
      </c>
    </row>
    <row r="86" spans="1:7">
      <c r="B86" s="22" t="s">
        <v>16</v>
      </c>
      <c r="C86" s="2">
        <f>SUM(C4:C85)</f>
        <v>1676</v>
      </c>
      <c r="D86" s="2">
        <f>SUM(D4:D85)</f>
        <v>131</v>
      </c>
      <c r="E86" s="2">
        <f>SUM(E4:E85)</f>
        <v>1534</v>
      </c>
      <c r="F86" s="2">
        <f>SUM(F4:F85)</f>
        <v>255331.53999999995</v>
      </c>
      <c r="G86" s="2">
        <f>SUM(G4:G85)</f>
        <v>1597892.6700000002</v>
      </c>
    </row>
    <row r="87" spans="1:7">
      <c r="C87" s="2"/>
      <c r="D87" s="2"/>
      <c r="E87" s="2"/>
      <c r="F87" s="2"/>
      <c r="G87" s="2"/>
    </row>
    <row r="88" spans="1:7">
      <c r="C88" s="2"/>
      <c r="D88" s="2"/>
      <c r="E88" s="2"/>
      <c r="F88" s="2"/>
      <c r="G88" s="2"/>
    </row>
    <row r="89" spans="1:7">
      <c r="B89" s="16"/>
      <c r="C89" s="2"/>
      <c r="D89" s="2"/>
      <c r="E89" s="2"/>
      <c r="F89" s="2"/>
      <c r="G89" s="2"/>
    </row>
    <row r="90" spans="1:7">
      <c r="B90" s="16"/>
      <c r="C90" s="2"/>
      <c r="D90" s="2"/>
      <c r="E90" s="2"/>
      <c r="F90" s="2"/>
      <c r="G90" s="2"/>
    </row>
    <row r="91" spans="1:7">
      <c r="B91" s="16"/>
      <c r="C91" s="2"/>
      <c r="D91" s="2"/>
      <c r="E91" s="2"/>
      <c r="F91" s="2"/>
      <c r="G91" s="2"/>
    </row>
    <row r="92" spans="1:7">
      <c r="B92" s="16"/>
      <c r="C92" s="2"/>
      <c r="D92" s="2"/>
      <c r="E92" s="2"/>
      <c r="F92" s="2"/>
      <c r="G92" s="2"/>
    </row>
    <row r="93" spans="1:7">
      <c r="B93" s="16"/>
      <c r="C93" s="2"/>
      <c r="D93" s="2"/>
      <c r="E93" s="2"/>
      <c r="F93" s="2"/>
      <c r="G93" s="2"/>
    </row>
    <row r="94" spans="1:7">
      <c r="B94" s="16"/>
      <c r="C94" s="2"/>
      <c r="D94" s="2"/>
      <c r="E94" s="2"/>
      <c r="F94" s="2"/>
      <c r="G94" s="2"/>
    </row>
    <row r="95" spans="1:7">
      <c r="C95" s="2"/>
      <c r="D95" s="2"/>
      <c r="E95" s="2"/>
      <c r="F95" s="2"/>
      <c r="G95" s="2"/>
    </row>
    <row r="96" spans="1:7">
      <c r="C96" s="2"/>
      <c r="D96" s="2"/>
      <c r="E96" s="2"/>
      <c r="F96" s="2"/>
      <c r="G96" s="2"/>
    </row>
    <row r="97" spans="3:7">
      <c r="C97" s="2"/>
      <c r="D97" s="2"/>
      <c r="E97" s="2"/>
      <c r="F97" s="2"/>
      <c r="G97" s="2"/>
    </row>
    <row r="98" spans="3:7">
      <c r="C98" s="2"/>
      <c r="D98" s="2"/>
      <c r="E98" s="2"/>
      <c r="F98" s="2"/>
      <c r="G98" s="2"/>
    </row>
    <row r="99" spans="3:7">
      <c r="C99" s="2"/>
      <c r="D99" s="2"/>
      <c r="E99" s="2"/>
      <c r="F99" s="2"/>
      <c r="G99" s="2"/>
    </row>
    <row r="100" spans="3:7">
      <c r="C100" s="2"/>
      <c r="D100" s="2"/>
      <c r="E100" s="2"/>
      <c r="F100" s="2"/>
      <c r="G100" s="2"/>
    </row>
    <row r="101" spans="3:7">
      <c r="C101" s="2"/>
      <c r="D101" s="2"/>
      <c r="E101" s="2"/>
      <c r="F101" s="2"/>
      <c r="G101" s="2"/>
    </row>
    <row r="102" spans="3:7">
      <c r="C102" s="2"/>
      <c r="D102" s="2"/>
      <c r="E102" s="2"/>
      <c r="F102" s="2"/>
      <c r="G102" s="2"/>
    </row>
    <row r="103" spans="3:7">
      <c r="C103" s="2"/>
      <c r="D103" s="2"/>
      <c r="E103" s="2"/>
      <c r="F103" s="2"/>
      <c r="G103" s="2"/>
    </row>
    <row r="104" spans="3:7">
      <c r="C104" s="2"/>
      <c r="D104" s="2"/>
      <c r="E104" s="2"/>
      <c r="F104" s="2"/>
      <c r="G104" s="2"/>
    </row>
    <row r="105" spans="3:7">
      <c r="C105" s="2"/>
      <c r="D105" s="2"/>
      <c r="E105" s="2"/>
      <c r="F105" s="2"/>
      <c r="G105" s="2"/>
    </row>
    <row r="106" spans="3:7">
      <c r="C106" s="2"/>
      <c r="D106" s="2"/>
      <c r="E106" s="2"/>
      <c r="F106" s="2"/>
      <c r="G106" s="2"/>
    </row>
    <row r="107" spans="3:7">
      <c r="C107" s="2"/>
      <c r="D107" s="2"/>
      <c r="E107" s="2"/>
      <c r="F107" s="2"/>
      <c r="G107" s="2"/>
    </row>
    <row r="108" spans="3:7">
      <c r="C108" s="2"/>
      <c r="D108" s="2"/>
      <c r="E108" s="2"/>
      <c r="F108" s="2"/>
      <c r="G108" s="2"/>
    </row>
    <row r="109" spans="3:7">
      <c r="C109" s="2"/>
      <c r="D109" s="2"/>
      <c r="E109" s="2"/>
      <c r="F109" s="2"/>
      <c r="G109" s="2"/>
    </row>
    <row r="110" spans="3:7">
      <c r="C110" s="2"/>
      <c r="D110" s="2"/>
      <c r="E110" s="2"/>
      <c r="F110" s="2"/>
      <c r="G110" s="2"/>
    </row>
    <row r="111" spans="3:7">
      <c r="C111" s="2"/>
      <c r="D111" s="2"/>
      <c r="E111" s="2"/>
      <c r="F111" s="2"/>
      <c r="G111" s="2"/>
    </row>
    <row r="112" spans="3:7">
      <c r="C112" s="2"/>
      <c r="D112" s="2"/>
      <c r="E112" s="2"/>
      <c r="F112" s="2"/>
      <c r="G112" s="2"/>
    </row>
    <row r="113" spans="3:7">
      <c r="C113" s="2"/>
      <c r="D113" s="2"/>
      <c r="E113" s="2"/>
      <c r="F113" s="2"/>
      <c r="G113" s="2"/>
    </row>
    <row r="114" spans="3:7">
      <c r="C114" s="2"/>
      <c r="D114" s="2"/>
      <c r="E114" s="2"/>
      <c r="F114" s="2"/>
      <c r="G114" s="2"/>
    </row>
    <row r="115" spans="3:7">
      <c r="C115" s="2"/>
      <c r="D115" s="2"/>
      <c r="E115" s="2"/>
      <c r="F115" s="2"/>
      <c r="G115" s="2"/>
    </row>
    <row r="116" spans="3:7">
      <c r="C116" s="2"/>
      <c r="D116" s="2"/>
      <c r="E116" s="2"/>
      <c r="F116" s="2"/>
      <c r="G116" s="2"/>
    </row>
    <row r="117" spans="3:7">
      <c r="C117" s="2"/>
      <c r="D117" s="2"/>
      <c r="E117" s="2"/>
      <c r="F117" s="2"/>
      <c r="G117" s="2"/>
    </row>
    <row r="118" spans="3:7">
      <c r="C118" s="2"/>
      <c r="D118" s="2"/>
      <c r="E118" s="2"/>
      <c r="F118" s="2"/>
      <c r="G118" s="2"/>
    </row>
    <row r="119" spans="3:7">
      <c r="C119" s="2"/>
      <c r="D119" s="2"/>
      <c r="E119" s="2"/>
      <c r="F119" s="2"/>
      <c r="G119" s="2"/>
    </row>
    <row r="120" spans="3:7">
      <c r="C120" s="2"/>
      <c r="D120" s="2"/>
      <c r="E120" s="2"/>
      <c r="F120" s="2"/>
      <c r="G120" s="2"/>
    </row>
    <row r="121" spans="3:7">
      <c r="C121" s="2"/>
      <c r="D121" s="2"/>
      <c r="E121" s="2"/>
      <c r="F121" s="2"/>
      <c r="G121" s="2"/>
    </row>
    <row r="122" spans="3:7">
      <c r="C122" s="2"/>
      <c r="D122" s="2"/>
      <c r="E122" s="2"/>
      <c r="F122" s="2"/>
      <c r="G122" s="2"/>
    </row>
    <row r="123" spans="3:7">
      <c r="C123" s="2"/>
      <c r="D123" s="2"/>
      <c r="E123" s="2"/>
      <c r="F123" s="2"/>
      <c r="G123" s="2"/>
    </row>
    <row r="124" spans="3:7">
      <c r="C124" s="2"/>
      <c r="D124" s="2"/>
      <c r="E124" s="2"/>
      <c r="F124" s="2"/>
      <c r="G124" s="2"/>
    </row>
    <row r="125" spans="3:7">
      <c r="C125" s="2"/>
      <c r="D125" s="2"/>
      <c r="E125" s="2"/>
      <c r="F125" s="2"/>
      <c r="G125" s="2"/>
    </row>
    <row r="126" spans="3:7">
      <c r="C126" s="2"/>
      <c r="D126" s="2"/>
      <c r="E126" s="2"/>
      <c r="F126" s="2"/>
      <c r="G126" s="2"/>
    </row>
  </sheetData>
  <autoFilter ref="A3:I86"/>
  <mergeCells count="13">
    <mergeCell ref="A76:A85"/>
    <mergeCell ref="A55:A64"/>
    <mergeCell ref="A65:A75"/>
    <mergeCell ref="A2:G2"/>
    <mergeCell ref="A4:A8"/>
    <mergeCell ref="A38:A45"/>
    <mergeCell ref="A46:A54"/>
    <mergeCell ref="A9:A15"/>
    <mergeCell ref="A16:A18"/>
    <mergeCell ref="A19:A24"/>
    <mergeCell ref="A25:A29"/>
    <mergeCell ref="A30:A33"/>
    <mergeCell ref="A34:A37"/>
  </mergeCells>
  <pageMargins left="0.7" right="0.7" top="0.75" bottom="0.75" header="0.3" footer="0.3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2021-01-05T10:34:18Z</dcterms:modified>
</cp:coreProperties>
</file>