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225" windowWidth="19425" windowHeight="10545" activeTab="1"/>
  </bookViews>
  <sheets>
    <sheet name="Amica 10" sheetId="22" r:id="rId1"/>
    <sheet name="Amica 15" sheetId="21" r:id="rId2"/>
    <sheet name="Amica 25" sheetId="15" r:id="rId3"/>
    <sheet name="Qube 15" sheetId="18" r:id="rId4"/>
    <sheet name="Qube 25" sheetId="17" r:id="rId5"/>
    <sheet name="Sheet1" sheetId="23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7" l="1"/>
  <c r="C4" i="17" l="1"/>
  <c r="C3" i="18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" i="15"/>
  <c r="C4" i="15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3" i="15"/>
  <c r="C2" i="15"/>
  <c r="C5" i="17" l="1"/>
  <c r="C4" i="18"/>
  <c r="C4" i="21"/>
  <c r="C6" i="17" l="1"/>
  <c r="C5" i="18"/>
  <c r="C5" i="21"/>
  <c r="D5" i="22"/>
  <c r="D6" i="22"/>
  <c r="D7" i="22"/>
  <c r="D9" i="22"/>
  <c r="D10" i="22"/>
  <c r="D11" i="22"/>
  <c r="D13" i="22"/>
  <c r="D14" i="22"/>
  <c r="D15" i="22"/>
  <c r="D17" i="22"/>
  <c r="D18" i="22"/>
  <c r="D3" i="22"/>
  <c r="C4" i="22"/>
  <c r="C5" i="22" s="1"/>
  <c r="C6" i="22" s="1"/>
  <c r="C7" i="22" s="1"/>
  <c r="C8" i="22" s="1"/>
  <c r="C9" i="22" s="1"/>
  <c r="C10" i="22" s="1"/>
  <c r="C11" i="22" s="1"/>
  <c r="C12" i="22" s="1"/>
  <c r="C13" i="22" s="1"/>
  <c r="C14" i="22" s="1"/>
  <c r="C15" i="22" s="1"/>
  <c r="C16" i="22" s="1"/>
  <c r="C17" i="22" s="1"/>
  <c r="C18" i="22" s="1"/>
  <c r="D16" i="22" l="1"/>
  <c r="D12" i="22"/>
  <c r="D8" i="22"/>
  <c r="D4" i="22"/>
  <c r="C7" i="17"/>
  <c r="C6" i="18"/>
  <c r="C6" i="21"/>
  <c r="C8" i="17" l="1"/>
  <c r="C7" i="18"/>
  <c r="C7" i="21"/>
  <c r="C9" i="17" l="1"/>
  <c r="C8" i="18"/>
  <c r="C8" i="21"/>
  <c r="C10" i="17" l="1"/>
  <c r="C9" i="18"/>
  <c r="C9" i="21"/>
  <c r="C11" i="17" l="1"/>
  <c r="C10" i="18"/>
  <c r="C10" i="21"/>
  <c r="C12" i="17" l="1"/>
  <c r="C11" i="18"/>
  <c r="C11" i="21"/>
  <c r="C13" i="17" l="1"/>
  <c r="D12" i="17" s="1"/>
  <c r="C12" i="18"/>
  <c r="C12" i="21"/>
  <c r="D13" i="17" l="1"/>
  <c r="D2" i="17"/>
  <c r="D3" i="17"/>
  <c r="D4" i="17"/>
  <c r="D5" i="17"/>
  <c r="D6" i="17"/>
  <c r="D7" i="17"/>
  <c r="D8" i="17"/>
  <c r="D9" i="17"/>
  <c r="D10" i="17"/>
  <c r="D11" i="17"/>
  <c r="C13" i="18"/>
  <c r="C13" i="21"/>
  <c r="C14" i="18" l="1"/>
  <c r="C14" i="21"/>
  <c r="C15" i="18" l="1"/>
  <c r="C15" i="21"/>
  <c r="C16" i="18" l="1"/>
  <c r="C16" i="21"/>
  <c r="C17" i="18" l="1"/>
  <c r="C17" i="21"/>
  <c r="C18" i="18" l="1"/>
  <c r="C18" i="21"/>
  <c r="C19" i="18" l="1"/>
  <c r="C19" i="21"/>
  <c r="C20" i="18" l="1"/>
  <c r="C20" i="21"/>
  <c r="C21" i="18" l="1"/>
  <c r="C21" i="21"/>
  <c r="C22" i="18" l="1"/>
  <c r="C22" i="21"/>
  <c r="C23" i="18" l="1"/>
  <c r="D22" i="18" s="1"/>
  <c r="C23" i="21"/>
  <c r="D23" i="18" l="1"/>
  <c r="D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C24" i="21"/>
  <c r="C25" i="21" l="1"/>
  <c r="C26" i="21" l="1"/>
  <c r="C27" i="21" l="1"/>
  <c r="C28" i="21" l="1"/>
  <c r="C29" i="21" l="1"/>
  <c r="C30" i="21" l="1"/>
  <c r="C31" i="21" l="1"/>
  <c r="C32" i="21" l="1"/>
  <c r="C33" i="21" l="1"/>
  <c r="C34" i="21" l="1"/>
  <c r="C35" i="21" l="1"/>
  <c r="C36" i="21" l="1"/>
  <c r="D35" i="21" s="1"/>
  <c r="D36" i="21" l="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</calcChain>
</file>

<file path=xl/sharedStrings.xml><?xml version="1.0" encoding="utf-8"?>
<sst xmlns="http://schemas.openxmlformats.org/spreadsheetml/2006/main" count="275" uniqueCount="155">
  <si>
    <t>Other Party</t>
  </si>
  <si>
    <t>Loose Connection</t>
  </si>
  <si>
    <t>Cut Out Trip/Reset</t>
  </si>
  <si>
    <t>Thermostat Adjustment</t>
  </si>
  <si>
    <t>Working OK</t>
  </si>
  <si>
    <t>Service</t>
  </si>
  <si>
    <t>Pipe Leakage</t>
  </si>
  <si>
    <t>Repair OK</t>
  </si>
  <si>
    <t>Loose Nut Tight</t>
  </si>
  <si>
    <t>Connection Pipe</t>
  </si>
  <si>
    <t>No Waranty Card</t>
  </si>
  <si>
    <t>Duplicate Call</t>
  </si>
  <si>
    <t>Element Issue</t>
  </si>
  <si>
    <t>Fitting Problem</t>
  </si>
  <si>
    <t>Hot Water Check</t>
  </si>
  <si>
    <t>House Wiring Issue</t>
  </si>
  <si>
    <t>Leakage from Pipe</t>
  </si>
  <si>
    <t>Not Working</t>
  </si>
  <si>
    <t>Dry Heat Cutt Off</t>
  </si>
  <si>
    <t>Tank Clean</t>
  </si>
  <si>
    <t>Safety Valave</t>
  </si>
  <si>
    <t>Outlet  Pipe Jam</t>
  </si>
  <si>
    <t>Wire Solding</t>
  </si>
  <si>
    <t>Pump</t>
  </si>
  <si>
    <t>Widing Replace</t>
  </si>
  <si>
    <t>tagged</t>
  </si>
  <si>
    <t>overload, reset.</t>
  </si>
  <si>
    <t>Thermostat Adjusted</t>
  </si>
  <si>
    <t>Cutout Trip</t>
  </si>
  <si>
    <t>Installed</t>
  </si>
  <si>
    <t>MFV Adjust</t>
  </si>
  <si>
    <t>Geyser Ok</t>
  </si>
  <si>
    <t>electric board defect</t>
  </si>
  <si>
    <t>Water not coming tap</t>
  </si>
  <si>
    <t>on off switch problem adjustment</t>
  </si>
  <si>
    <t>Other party</t>
  </si>
  <si>
    <t>CutOut Reset</t>
  </si>
  <si>
    <t>Repaired OK</t>
  </si>
  <si>
    <t>Not Working/Dry Heat</t>
  </si>
  <si>
    <t xml:space="preserve">Installation </t>
  </si>
  <si>
    <t>Pipe Adjust</t>
  </si>
  <si>
    <t>Noise Problem</t>
  </si>
  <si>
    <t>Safety Valve</t>
  </si>
  <si>
    <t>replacement</t>
  </si>
  <si>
    <t>re fitted properly</t>
  </si>
  <si>
    <t>Hose Leakage</t>
  </si>
  <si>
    <t>Tagged</t>
  </si>
  <si>
    <t>Knob changed</t>
  </si>
  <si>
    <t>Overload,reset</t>
  </si>
  <si>
    <t>Proper fitting done ok</t>
  </si>
  <si>
    <t>NCB seetting</t>
  </si>
  <si>
    <t>Cutout Tripping / Adjusted</t>
  </si>
  <si>
    <t>Other Party Complaint</t>
  </si>
  <si>
    <t>Repaired &amp; Resolved</t>
  </si>
  <si>
    <t>Thermostat Adjustement / Replaced</t>
  </si>
  <si>
    <t>Set OK after service</t>
  </si>
  <si>
    <t>Geyser found OK</t>
  </si>
  <si>
    <t>Dry heating</t>
  </si>
  <si>
    <t>Geyser Installation</t>
  </si>
  <si>
    <t>Connection OK</t>
  </si>
  <si>
    <t>Element Change / Adjusted</t>
  </si>
  <si>
    <t>Customer Socket / input Problem</t>
  </si>
  <si>
    <t>Service Problem / Service Done</t>
  </si>
  <si>
    <t>Refitted</t>
  </si>
  <si>
    <t>Safety valve Replaced</t>
  </si>
  <si>
    <t xml:space="preserve">Setting Problem </t>
  </si>
  <si>
    <t>Pipes problem adjusted</t>
  </si>
  <si>
    <t>Leakage from Pipes</t>
  </si>
  <si>
    <t>Geyser Service</t>
  </si>
  <si>
    <t>Outlet pipe Loose</t>
  </si>
  <si>
    <t>Water Leakage</t>
  </si>
  <si>
    <t>Water Connection</t>
  </si>
  <si>
    <t>Leakage problem adjusted</t>
  </si>
  <si>
    <t>Pipe Replaced</t>
  </si>
  <si>
    <t>Element Salt Problem</t>
  </si>
  <si>
    <t>Cover fitting adjustement</t>
  </si>
  <si>
    <t>Sound Problem Adjusted</t>
  </si>
  <si>
    <t>Hose Pipe Leakage</t>
  </si>
  <si>
    <t>Customer Educated</t>
  </si>
  <si>
    <t>Hot water Choked</t>
  </si>
  <si>
    <t>Valve damaged</t>
  </si>
  <si>
    <t>Overload Trip</t>
  </si>
  <si>
    <t xml:space="preserve">Loose connection </t>
  </si>
  <si>
    <t xml:space="preserve">Other Party </t>
  </si>
  <si>
    <t>Product OK</t>
  </si>
  <si>
    <t>Element Dry heated</t>
  </si>
  <si>
    <t>Adjusted NRV</t>
  </si>
  <si>
    <t>Service Done</t>
  </si>
  <si>
    <t>Geyser Installation OK</t>
  </si>
  <si>
    <t>Heating Problem</t>
  </si>
  <si>
    <t>Heating Element open</t>
  </si>
  <si>
    <t>Water Pipe Problem</t>
  </si>
  <si>
    <t>Twice Registered</t>
  </si>
  <si>
    <t>Site Visit done</t>
  </si>
  <si>
    <t xml:space="preserve">Wire Burnt </t>
  </si>
  <si>
    <t>Issue</t>
  </si>
  <si>
    <t>Frequency</t>
  </si>
  <si>
    <t>Cumulative Frequency</t>
  </si>
  <si>
    <t>Cumulative Percentage</t>
  </si>
  <si>
    <t>Connection adjustment / Close</t>
  </si>
  <si>
    <t>Batch Code</t>
  </si>
  <si>
    <t>Total Qty</t>
  </si>
  <si>
    <t>A</t>
  </si>
  <si>
    <t>B</t>
  </si>
  <si>
    <t>C</t>
  </si>
  <si>
    <t>P</t>
  </si>
  <si>
    <t>D</t>
  </si>
  <si>
    <t>Q</t>
  </si>
  <si>
    <t>E</t>
  </si>
  <si>
    <t>R</t>
  </si>
  <si>
    <t>F</t>
  </si>
  <si>
    <t>S</t>
  </si>
  <si>
    <t>G</t>
  </si>
  <si>
    <t>T</t>
  </si>
  <si>
    <t>H</t>
  </si>
  <si>
    <t>U</t>
  </si>
  <si>
    <t>I</t>
  </si>
  <si>
    <t>J</t>
  </si>
  <si>
    <t>K</t>
  </si>
  <si>
    <t>L</t>
  </si>
  <si>
    <t>RA</t>
  </si>
  <si>
    <t>RE</t>
  </si>
  <si>
    <t>RH</t>
  </si>
  <si>
    <t>RI</t>
  </si>
  <si>
    <t>RJ</t>
  </si>
  <si>
    <t>RL</t>
  </si>
  <si>
    <t>SD</t>
  </si>
  <si>
    <t>SE</t>
  </si>
  <si>
    <t>SF</t>
  </si>
  <si>
    <t>SG</t>
  </si>
  <si>
    <t>SH</t>
  </si>
  <si>
    <t>SI</t>
  </si>
  <si>
    <t>SJ</t>
  </si>
  <si>
    <t>SK</t>
  </si>
  <si>
    <t>SL</t>
  </si>
  <si>
    <t>TA</t>
  </si>
  <si>
    <t>TB</t>
  </si>
  <si>
    <t>TF</t>
  </si>
  <si>
    <t>TG</t>
  </si>
  <si>
    <t>TH</t>
  </si>
  <si>
    <t>TI</t>
  </si>
  <si>
    <t>TJ</t>
  </si>
  <si>
    <t>TK</t>
  </si>
  <si>
    <t>CHECK</t>
  </si>
  <si>
    <t>Check</t>
  </si>
  <si>
    <t>QG</t>
  </si>
  <si>
    <t>RK</t>
  </si>
  <si>
    <t>SC</t>
  </si>
  <si>
    <t>TC</t>
  </si>
  <si>
    <t>TE</t>
  </si>
  <si>
    <t>Month/Year</t>
  </si>
  <si>
    <t>RC</t>
  </si>
  <si>
    <t>RG</t>
  </si>
  <si>
    <t>SA</t>
  </si>
  <si>
    <t>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</si>
</sst>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9" fontId="0" fillId="0" borderId="0" xfId="1" applyFont="1" applyAlignment="1">
      <alignment horizontal="center"/>
    </xf>
    <xf numFmtId="0" fontId="0" fillId="0" borderId="0" xfId="0" applyAlignment="1">
      <alignment horizontal="left"/>
    </xf>
    <xf numFmtId="9" fontId="0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7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</a:t>
            </a:r>
            <a:r>
              <a:rPr lang="en-US" baseline="0"/>
              <a:t> Level Pareto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'Amica 10'!$B$2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'Amica 10'!$A$3:$A$18</c:f>
              <c:strCache>
                <c:ptCount val="16"/>
                <c:pt idx="0">
                  <c:v>Loose connection </c:v>
                </c:pt>
                <c:pt idx="1">
                  <c:v>Cutout Trip</c:v>
                </c:pt>
                <c:pt idx="2">
                  <c:v>Other Party </c:v>
                </c:pt>
                <c:pt idx="3">
                  <c:v>Connection adjustment / Close</c:v>
                </c:pt>
                <c:pt idx="4">
                  <c:v>Product OK</c:v>
                </c:pt>
                <c:pt idx="5">
                  <c:v>Service Done</c:v>
                </c:pt>
                <c:pt idx="6">
                  <c:v>Element Dry heated</c:v>
                </c:pt>
                <c:pt idx="7">
                  <c:v>Geyser Installation OK</c:v>
                </c:pt>
                <c:pt idx="8">
                  <c:v>Adjusted NRV</c:v>
                </c:pt>
                <c:pt idx="9">
                  <c:v>Connection OK</c:v>
                </c:pt>
                <c:pt idx="10">
                  <c:v>Heating Problem</c:v>
                </c:pt>
                <c:pt idx="11">
                  <c:v>Heating Element open</c:v>
                </c:pt>
                <c:pt idx="12">
                  <c:v>Water Pipe Problem</c:v>
                </c:pt>
                <c:pt idx="13">
                  <c:v>Twice Registered</c:v>
                </c:pt>
                <c:pt idx="14">
                  <c:v>Site Visit done</c:v>
                </c:pt>
                <c:pt idx="15">
                  <c:v>Wire Burnt </c:v>
                </c:pt>
              </c:strCache>
            </c:strRef>
          </c:cat>
          <c:val>
            <c:numRef>
              <c:f>'Amica 10'!$B$3:$B$18</c:f>
              <c:numCache>
                <c:formatCode>General</c:formatCode>
                <c:ptCount val="16"/>
                <c:pt idx="0">
                  <c:v>110</c:v>
                </c:pt>
                <c:pt idx="1">
                  <c:v>68</c:v>
                </c:pt>
                <c:pt idx="2">
                  <c:v>34</c:v>
                </c:pt>
                <c:pt idx="3">
                  <c:v>18</c:v>
                </c:pt>
                <c:pt idx="4">
                  <c:v>16</c:v>
                </c:pt>
                <c:pt idx="5">
                  <c:v>12</c:v>
                </c:pt>
                <c:pt idx="6">
                  <c:v>11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2296576"/>
        <c:axId val="122302848"/>
      </c:barChart>
      <c:lineChart>
        <c:grouping val="standard"/>
        <c:varyColors val="0"/>
        <c:ser>
          <c:idx val="2"/>
          <c:order val="1"/>
          <c:tx>
            <c:strRef>
              <c:f>'Amica 10'!$D$2</c:f>
              <c:strCache>
                <c:ptCount val="1"/>
                <c:pt idx="0">
                  <c:v>Cumulative Percentage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'Amica 10'!$A$3:$A$18</c:f>
              <c:strCache>
                <c:ptCount val="16"/>
                <c:pt idx="0">
                  <c:v>Loose connection </c:v>
                </c:pt>
                <c:pt idx="1">
                  <c:v>Cutout Trip</c:v>
                </c:pt>
                <c:pt idx="2">
                  <c:v>Other Party </c:v>
                </c:pt>
                <c:pt idx="3">
                  <c:v>Connection adjustment / Close</c:v>
                </c:pt>
                <c:pt idx="4">
                  <c:v>Product OK</c:v>
                </c:pt>
                <c:pt idx="5">
                  <c:v>Service Done</c:v>
                </c:pt>
                <c:pt idx="6">
                  <c:v>Element Dry heated</c:v>
                </c:pt>
                <c:pt idx="7">
                  <c:v>Geyser Installation OK</c:v>
                </c:pt>
                <c:pt idx="8">
                  <c:v>Adjusted NRV</c:v>
                </c:pt>
                <c:pt idx="9">
                  <c:v>Connection OK</c:v>
                </c:pt>
                <c:pt idx="10">
                  <c:v>Heating Problem</c:v>
                </c:pt>
                <c:pt idx="11">
                  <c:v>Heating Element open</c:v>
                </c:pt>
                <c:pt idx="12">
                  <c:v>Water Pipe Problem</c:v>
                </c:pt>
                <c:pt idx="13">
                  <c:v>Twice Registered</c:v>
                </c:pt>
                <c:pt idx="14">
                  <c:v>Site Visit done</c:v>
                </c:pt>
                <c:pt idx="15">
                  <c:v>Wire Burnt </c:v>
                </c:pt>
              </c:strCache>
            </c:strRef>
          </c:cat>
          <c:val>
            <c:numRef>
              <c:f>'Amica 10'!$D$3:$D$18</c:f>
              <c:numCache>
                <c:formatCode>0%</c:formatCode>
                <c:ptCount val="16"/>
                <c:pt idx="0">
                  <c:v>0.38732394366197181</c:v>
                </c:pt>
                <c:pt idx="1">
                  <c:v>0.62676056338028174</c:v>
                </c:pt>
                <c:pt idx="2">
                  <c:v>0.74647887323943662</c:v>
                </c:pt>
                <c:pt idx="3">
                  <c:v>0.8098591549295775</c:v>
                </c:pt>
                <c:pt idx="4">
                  <c:v>0.86619718309859151</c:v>
                </c:pt>
                <c:pt idx="5">
                  <c:v>0.90845070422535212</c:v>
                </c:pt>
                <c:pt idx="6">
                  <c:v>0.94718309859154926</c:v>
                </c:pt>
                <c:pt idx="7">
                  <c:v>0.96126760563380287</c:v>
                </c:pt>
                <c:pt idx="8">
                  <c:v>0.971830985915493</c:v>
                </c:pt>
                <c:pt idx="9">
                  <c:v>0.97887323943661975</c:v>
                </c:pt>
                <c:pt idx="10">
                  <c:v>0.98239436619718312</c:v>
                </c:pt>
                <c:pt idx="11">
                  <c:v>0.9859154929577465</c:v>
                </c:pt>
                <c:pt idx="12">
                  <c:v>0.98943661971830987</c:v>
                </c:pt>
                <c:pt idx="13">
                  <c:v>0.99295774647887325</c:v>
                </c:pt>
                <c:pt idx="14">
                  <c:v>0.99647887323943662</c:v>
                </c:pt>
                <c:pt idx="1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05920"/>
        <c:axId val="122304384"/>
      </c:lineChart>
      <c:catAx>
        <c:axId val="122296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2302848"/>
        <c:crosses val="autoZero"/>
        <c:auto val="0"/>
        <c:lblAlgn val="ctr"/>
        <c:lblOffset val="100"/>
        <c:noMultiLvlLbl val="0"/>
      </c:catAx>
      <c:valAx>
        <c:axId val="1223028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22296576"/>
        <c:crosses val="autoZero"/>
        <c:crossBetween val="between"/>
      </c:valAx>
      <c:valAx>
        <c:axId val="12230438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22305920"/>
        <c:crosses val="max"/>
        <c:crossBetween val="between"/>
      </c:valAx>
      <c:catAx>
        <c:axId val="122305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2230438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'Amica 10'!$F$20</c:f>
              <c:strCache>
                <c:ptCount val="1"/>
                <c:pt idx="0">
                  <c:v>Total Qty</c:v>
                </c:pt>
              </c:strCache>
            </c:strRef>
          </c:tx>
          <c:invertIfNegative val="0"/>
          <c:cat>
            <c:strRef>
              <c:f>'Amica 10'!$E$21:$E$44</c:f>
              <c:strCache>
                <c:ptCount val="24"/>
                <c:pt idx="0">
                  <c:v>TH</c:v>
                </c:pt>
                <c:pt idx="1">
                  <c:v>TG</c:v>
                </c:pt>
                <c:pt idx="2">
                  <c:v>SH</c:v>
                </c:pt>
                <c:pt idx="3">
                  <c:v>TI</c:v>
                </c:pt>
                <c:pt idx="4">
                  <c:v>TJ</c:v>
                </c:pt>
                <c:pt idx="5">
                  <c:v>TF</c:v>
                </c:pt>
                <c:pt idx="6">
                  <c:v>SG</c:v>
                </c:pt>
                <c:pt idx="7">
                  <c:v>RL</c:v>
                </c:pt>
                <c:pt idx="8">
                  <c:v>TB</c:v>
                </c:pt>
                <c:pt idx="9">
                  <c:v>SI</c:v>
                </c:pt>
                <c:pt idx="10">
                  <c:v>TA</c:v>
                </c:pt>
                <c:pt idx="11">
                  <c:v>SL</c:v>
                </c:pt>
                <c:pt idx="12">
                  <c:v>SJ</c:v>
                </c:pt>
                <c:pt idx="13">
                  <c:v>CHECK</c:v>
                </c:pt>
                <c:pt idx="14">
                  <c:v>TK</c:v>
                </c:pt>
                <c:pt idx="15">
                  <c:v>RH</c:v>
                </c:pt>
                <c:pt idx="16">
                  <c:v>RJ</c:v>
                </c:pt>
                <c:pt idx="17">
                  <c:v>SD</c:v>
                </c:pt>
                <c:pt idx="18">
                  <c:v>SF</c:v>
                </c:pt>
                <c:pt idx="19">
                  <c:v>SK</c:v>
                </c:pt>
                <c:pt idx="20">
                  <c:v>RA</c:v>
                </c:pt>
                <c:pt idx="21">
                  <c:v>RE</c:v>
                </c:pt>
                <c:pt idx="22">
                  <c:v>RI</c:v>
                </c:pt>
                <c:pt idx="23">
                  <c:v>SE</c:v>
                </c:pt>
              </c:strCache>
            </c:strRef>
          </c:cat>
          <c:val>
            <c:numRef>
              <c:f>'Amica 10'!$F$21:$F$44</c:f>
              <c:numCache>
                <c:formatCode>General</c:formatCode>
                <c:ptCount val="24"/>
                <c:pt idx="0">
                  <c:v>32</c:v>
                </c:pt>
                <c:pt idx="1">
                  <c:v>28</c:v>
                </c:pt>
                <c:pt idx="2">
                  <c:v>28</c:v>
                </c:pt>
                <c:pt idx="3">
                  <c:v>26</c:v>
                </c:pt>
                <c:pt idx="4">
                  <c:v>23</c:v>
                </c:pt>
                <c:pt idx="5">
                  <c:v>20</c:v>
                </c:pt>
                <c:pt idx="6">
                  <c:v>19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2335232"/>
        <c:axId val="122336768"/>
      </c:barChart>
      <c:catAx>
        <c:axId val="1223352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22336768"/>
        <c:crosses val="autoZero"/>
        <c:auto val="1"/>
        <c:lblAlgn val="ctr"/>
        <c:lblOffset val="100"/>
        <c:noMultiLvlLbl val="0"/>
      </c:catAx>
      <c:valAx>
        <c:axId val="122336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223352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'Amica 15'!$B$3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'Amica 15'!$A$4:$A$36</c:f>
              <c:strCache>
                <c:ptCount val="33"/>
                <c:pt idx="0">
                  <c:v>Loose Connection</c:v>
                </c:pt>
                <c:pt idx="1">
                  <c:v>Cutout Tripping / Adjusted</c:v>
                </c:pt>
                <c:pt idx="2">
                  <c:v>Other Party Complaint</c:v>
                </c:pt>
                <c:pt idx="3">
                  <c:v>Repaired &amp; Resolved</c:v>
                </c:pt>
                <c:pt idx="4">
                  <c:v>Thermostat Adjustement / Replaced</c:v>
                </c:pt>
                <c:pt idx="5">
                  <c:v>Set OK after service</c:v>
                </c:pt>
                <c:pt idx="6">
                  <c:v>Geyser found OK</c:v>
                </c:pt>
                <c:pt idx="7">
                  <c:v>Dry heating</c:v>
                </c:pt>
                <c:pt idx="8">
                  <c:v>Geyser Installation</c:v>
                </c:pt>
                <c:pt idx="9">
                  <c:v>Connection OK</c:v>
                </c:pt>
                <c:pt idx="10">
                  <c:v>Element Change / Adjusted</c:v>
                </c:pt>
                <c:pt idx="11">
                  <c:v>Customer Socket / input Problem</c:v>
                </c:pt>
                <c:pt idx="12">
                  <c:v>Service Problem / Service Done</c:v>
                </c:pt>
                <c:pt idx="13">
                  <c:v>Refitted</c:v>
                </c:pt>
                <c:pt idx="14">
                  <c:v>Not Working</c:v>
                </c:pt>
                <c:pt idx="15">
                  <c:v>Safety valve Replaced</c:v>
                </c:pt>
                <c:pt idx="16">
                  <c:v>Setting Problem </c:v>
                </c:pt>
                <c:pt idx="17">
                  <c:v>Pipes problem adjusted</c:v>
                </c:pt>
                <c:pt idx="18">
                  <c:v>Leakage from Pipes</c:v>
                </c:pt>
                <c:pt idx="19">
                  <c:v>Geyser Service</c:v>
                </c:pt>
                <c:pt idx="20">
                  <c:v>Outlet pipe Loose</c:v>
                </c:pt>
                <c:pt idx="21">
                  <c:v>Water Leakage</c:v>
                </c:pt>
                <c:pt idx="22">
                  <c:v>Water Connection</c:v>
                </c:pt>
                <c:pt idx="23">
                  <c:v>Leakage problem adjusted</c:v>
                </c:pt>
                <c:pt idx="24">
                  <c:v>Pipe Replaced</c:v>
                </c:pt>
                <c:pt idx="25">
                  <c:v>Element Salt Problem</c:v>
                </c:pt>
                <c:pt idx="26">
                  <c:v>Cover fitting adjustement</c:v>
                </c:pt>
                <c:pt idx="27">
                  <c:v>Sound Problem Adjusted</c:v>
                </c:pt>
                <c:pt idx="28">
                  <c:v>Hose Pipe Leakage</c:v>
                </c:pt>
                <c:pt idx="29">
                  <c:v>Customer Educated</c:v>
                </c:pt>
                <c:pt idx="30">
                  <c:v>Hot water Choked</c:v>
                </c:pt>
                <c:pt idx="31">
                  <c:v>Valve damaged</c:v>
                </c:pt>
                <c:pt idx="32">
                  <c:v>Overload Trip</c:v>
                </c:pt>
              </c:strCache>
            </c:strRef>
          </c:cat>
          <c:val>
            <c:numRef>
              <c:f>'Amica 15'!$B$4:$B$36</c:f>
              <c:numCache>
                <c:formatCode>General</c:formatCode>
                <c:ptCount val="33"/>
                <c:pt idx="0">
                  <c:v>431</c:v>
                </c:pt>
                <c:pt idx="1">
                  <c:v>233</c:v>
                </c:pt>
                <c:pt idx="2">
                  <c:v>102</c:v>
                </c:pt>
                <c:pt idx="3">
                  <c:v>46</c:v>
                </c:pt>
                <c:pt idx="4">
                  <c:v>44</c:v>
                </c:pt>
                <c:pt idx="5">
                  <c:v>40</c:v>
                </c:pt>
                <c:pt idx="6">
                  <c:v>33</c:v>
                </c:pt>
                <c:pt idx="7">
                  <c:v>19</c:v>
                </c:pt>
                <c:pt idx="8">
                  <c:v>12</c:v>
                </c:pt>
                <c:pt idx="9">
                  <c:v>11</c:v>
                </c:pt>
                <c:pt idx="10">
                  <c:v>6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2350592"/>
        <c:axId val="122786944"/>
      </c:barChart>
      <c:lineChart>
        <c:grouping val="stacked"/>
        <c:varyColors val="0"/>
        <c:ser>
          <c:idx val="1"/>
          <c:order val="1"/>
          <c:tx>
            <c:strRef>
              <c:f>'Amica 15'!$D$3</c:f>
              <c:strCache>
                <c:ptCount val="1"/>
                <c:pt idx="0">
                  <c:v>Cumulative Percentage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'Amica 15'!$A$4:$A$36</c:f>
              <c:strCache>
                <c:ptCount val="33"/>
                <c:pt idx="0">
                  <c:v>Loose Connection</c:v>
                </c:pt>
                <c:pt idx="1">
                  <c:v>Cutout Tripping / Adjusted</c:v>
                </c:pt>
                <c:pt idx="2">
                  <c:v>Other Party Complaint</c:v>
                </c:pt>
                <c:pt idx="3">
                  <c:v>Repaired &amp; Resolved</c:v>
                </c:pt>
                <c:pt idx="4">
                  <c:v>Thermostat Adjustement / Replaced</c:v>
                </c:pt>
                <c:pt idx="5">
                  <c:v>Set OK after service</c:v>
                </c:pt>
                <c:pt idx="6">
                  <c:v>Geyser found OK</c:v>
                </c:pt>
                <c:pt idx="7">
                  <c:v>Dry heating</c:v>
                </c:pt>
                <c:pt idx="8">
                  <c:v>Geyser Installation</c:v>
                </c:pt>
                <c:pt idx="9">
                  <c:v>Connection OK</c:v>
                </c:pt>
                <c:pt idx="10">
                  <c:v>Element Change / Adjusted</c:v>
                </c:pt>
                <c:pt idx="11">
                  <c:v>Customer Socket / input Problem</c:v>
                </c:pt>
                <c:pt idx="12">
                  <c:v>Service Problem / Service Done</c:v>
                </c:pt>
                <c:pt idx="13">
                  <c:v>Refitted</c:v>
                </c:pt>
                <c:pt idx="14">
                  <c:v>Not Working</c:v>
                </c:pt>
                <c:pt idx="15">
                  <c:v>Safety valve Replaced</c:v>
                </c:pt>
                <c:pt idx="16">
                  <c:v>Setting Problem </c:v>
                </c:pt>
                <c:pt idx="17">
                  <c:v>Pipes problem adjusted</c:v>
                </c:pt>
                <c:pt idx="18">
                  <c:v>Leakage from Pipes</c:v>
                </c:pt>
                <c:pt idx="19">
                  <c:v>Geyser Service</c:v>
                </c:pt>
                <c:pt idx="20">
                  <c:v>Outlet pipe Loose</c:v>
                </c:pt>
                <c:pt idx="21">
                  <c:v>Water Leakage</c:v>
                </c:pt>
                <c:pt idx="22">
                  <c:v>Water Connection</c:v>
                </c:pt>
                <c:pt idx="23">
                  <c:v>Leakage problem adjusted</c:v>
                </c:pt>
                <c:pt idx="24">
                  <c:v>Pipe Replaced</c:v>
                </c:pt>
                <c:pt idx="25">
                  <c:v>Element Salt Problem</c:v>
                </c:pt>
                <c:pt idx="26">
                  <c:v>Cover fitting adjustement</c:v>
                </c:pt>
                <c:pt idx="27">
                  <c:v>Sound Problem Adjusted</c:v>
                </c:pt>
                <c:pt idx="28">
                  <c:v>Hose Pipe Leakage</c:v>
                </c:pt>
                <c:pt idx="29">
                  <c:v>Customer Educated</c:v>
                </c:pt>
                <c:pt idx="30">
                  <c:v>Hot water Choked</c:v>
                </c:pt>
                <c:pt idx="31">
                  <c:v>Valve damaged</c:v>
                </c:pt>
                <c:pt idx="32">
                  <c:v>Overload Trip</c:v>
                </c:pt>
              </c:strCache>
            </c:strRef>
          </c:cat>
          <c:val>
            <c:numRef>
              <c:f>'Amica 15'!$D$4:$D$36</c:f>
              <c:numCache>
                <c:formatCode>0%</c:formatCode>
                <c:ptCount val="33"/>
                <c:pt idx="0">
                  <c:v>0.42588932806324109</c:v>
                </c:pt>
                <c:pt idx="1">
                  <c:v>0.65612648221343872</c:v>
                </c:pt>
                <c:pt idx="2">
                  <c:v>0.75691699604743079</c:v>
                </c:pt>
                <c:pt idx="3">
                  <c:v>0.80237154150197632</c:v>
                </c:pt>
                <c:pt idx="4">
                  <c:v>0.8458498023715415</c:v>
                </c:pt>
                <c:pt idx="5">
                  <c:v>0.88537549407114624</c:v>
                </c:pt>
                <c:pt idx="6">
                  <c:v>0.91798418972332019</c:v>
                </c:pt>
                <c:pt idx="7">
                  <c:v>0.93675889328063244</c:v>
                </c:pt>
                <c:pt idx="8">
                  <c:v>0.9486166007905138</c:v>
                </c:pt>
                <c:pt idx="9">
                  <c:v>0.95948616600790515</c:v>
                </c:pt>
                <c:pt idx="10">
                  <c:v>0.96541501976284583</c:v>
                </c:pt>
                <c:pt idx="11">
                  <c:v>0.97035573122529639</c:v>
                </c:pt>
                <c:pt idx="12">
                  <c:v>0.97332015810276684</c:v>
                </c:pt>
                <c:pt idx="13">
                  <c:v>0.97628458498023718</c:v>
                </c:pt>
                <c:pt idx="14">
                  <c:v>0.97826086956521741</c:v>
                </c:pt>
                <c:pt idx="15">
                  <c:v>0.98023715415019763</c:v>
                </c:pt>
                <c:pt idx="16">
                  <c:v>0.98221343873517786</c:v>
                </c:pt>
                <c:pt idx="17">
                  <c:v>0.98418972332015808</c:v>
                </c:pt>
                <c:pt idx="18">
                  <c:v>0.98616600790513831</c:v>
                </c:pt>
                <c:pt idx="19">
                  <c:v>0.98715415019762842</c:v>
                </c:pt>
                <c:pt idx="20">
                  <c:v>0.98814229249011853</c:v>
                </c:pt>
                <c:pt idx="21">
                  <c:v>0.98913043478260865</c:v>
                </c:pt>
                <c:pt idx="22">
                  <c:v>0.99011857707509876</c:v>
                </c:pt>
                <c:pt idx="23">
                  <c:v>0.99110671936758898</c:v>
                </c:pt>
                <c:pt idx="24">
                  <c:v>0.9920948616600791</c:v>
                </c:pt>
                <c:pt idx="25">
                  <c:v>0.99308300395256921</c:v>
                </c:pt>
                <c:pt idx="26">
                  <c:v>0.99407114624505932</c:v>
                </c:pt>
                <c:pt idx="27">
                  <c:v>0.99505928853754944</c:v>
                </c:pt>
                <c:pt idx="28">
                  <c:v>0.99604743083003955</c:v>
                </c:pt>
                <c:pt idx="29">
                  <c:v>0.99703557312252966</c:v>
                </c:pt>
                <c:pt idx="30">
                  <c:v>0.99802371541501977</c:v>
                </c:pt>
                <c:pt idx="31">
                  <c:v>0.99901185770750989</c:v>
                </c:pt>
                <c:pt idx="3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94368"/>
        <c:axId val="122788480"/>
      </c:lineChart>
      <c:catAx>
        <c:axId val="12235059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2786944"/>
        <c:crosses val="autoZero"/>
        <c:auto val="1"/>
        <c:lblAlgn val="ctr"/>
        <c:lblOffset val="100"/>
        <c:noMultiLvlLbl val="0"/>
      </c:catAx>
      <c:valAx>
        <c:axId val="122786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22350592"/>
        <c:crosses val="autoZero"/>
        <c:crossBetween val="between"/>
      </c:valAx>
      <c:valAx>
        <c:axId val="1227884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22794368"/>
        <c:crosses val="max"/>
        <c:crossBetween val="between"/>
      </c:valAx>
      <c:catAx>
        <c:axId val="122794368"/>
        <c:scaling>
          <c:orientation val="minMax"/>
        </c:scaling>
        <c:delete val="1"/>
        <c:axPos val="b"/>
        <c:majorTickMark val="out"/>
        <c:minorTickMark val="none"/>
        <c:tickLblPos val="nextTo"/>
        <c:crossAx val="12278848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'Amica 25'!$B$1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'Amica 25'!$A$2:$A$26</c:f>
              <c:strCache>
                <c:ptCount val="25"/>
                <c:pt idx="0">
                  <c:v>Loose Connection</c:v>
                </c:pt>
                <c:pt idx="1">
                  <c:v>Cut Out Trip/Reset</c:v>
                </c:pt>
                <c:pt idx="2">
                  <c:v>Thermostat Adjustment</c:v>
                </c:pt>
                <c:pt idx="3">
                  <c:v>Repair OK</c:v>
                </c:pt>
                <c:pt idx="4">
                  <c:v>Other Party</c:v>
                </c:pt>
                <c:pt idx="5">
                  <c:v>Service</c:v>
                </c:pt>
                <c:pt idx="6">
                  <c:v>Working OK</c:v>
                </c:pt>
                <c:pt idx="7">
                  <c:v>Connection Pipe</c:v>
                </c:pt>
                <c:pt idx="8">
                  <c:v>House Wiring Issue</c:v>
                </c:pt>
                <c:pt idx="9">
                  <c:v>Pipe Leakage</c:v>
                </c:pt>
                <c:pt idx="10">
                  <c:v>Dry Heat Cutt Off</c:v>
                </c:pt>
                <c:pt idx="11">
                  <c:v>Safety Valave</c:v>
                </c:pt>
                <c:pt idx="12">
                  <c:v>Hot Water Check</c:v>
                </c:pt>
                <c:pt idx="13">
                  <c:v>Loose Nut Tight</c:v>
                </c:pt>
                <c:pt idx="14">
                  <c:v>No Waranty Card</c:v>
                </c:pt>
                <c:pt idx="15">
                  <c:v>Duplicate Call</c:v>
                </c:pt>
                <c:pt idx="16">
                  <c:v>Element Issue</c:v>
                </c:pt>
                <c:pt idx="17">
                  <c:v>Fitting Problem</c:v>
                </c:pt>
                <c:pt idx="18">
                  <c:v>Leakage from Pipe</c:v>
                </c:pt>
                <c:pt idx="19">
                  <c:v>Not Working</c:v>
                </c:pt>
                <c:pt idx="20">
                  <c:v>Tank Clean</c:v>
                </c:pt>
                <c:pt idx="21">
                  <c:v>Outlet  Pipe Jam</c:v>
                </c:pt>
                <c:pt idx="22">
                  <c:v>Wire Solding</c:v>
                </c:pt>
                <c:pt idx="23">
                  <c:v>Pump</c:v>
                </c:pt>
                <c:pt idx="24">
                  <c:v>Widing Replace</c:v>
                </c:pt>
              </c:strCache>
            </c:strRef>
          </c:cat>
          <c:val>
            <c:numRef>
              <c:f>'Amica 25'!$B$2:$B$26</c:f>
              <c:numCache>
                <c:formatCode>General</c:formatCode>
                <c:ptCount val="25"/>
                <c:pt idx="0">
                  <c:v>264</c:v>
                </c:pt>
                <c:pt idx="1">
                  <c:v>87</c:v>
                </c:pt>
                <c:pt idx="2">
                  <c:v>74</c:v>
                </c:pt>
                <c:pt idx="3">
                  <c:v>64</c:v>
                </c:pt>
                <c:pt idx="4">
                  <c:v>51</c:v>
                </c:pt>
                <c:pt idx="5">
                  <c:v>48</c:v>
                </c:pt>
                <c:pt idx="6">
                  <c:v>44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2603776"/>
        <c:axId val="122614144"/>
      </c:barChart>
      <c:lineChart>
        <c:grouping val="standard"/>
        <c:varyColors val="0"/>
        <c:ser>
          <c:idx val="1"/>
          <c:order val="1"/>
          <c:tx>
            <c:strRef>
              <c:f>'Amica 25'!$D$1</c:f>
              <c:strCache>
                <c:ptCount val="1"/>
                <c:pt idx="0">
                  <c:v>Cumulative Percentage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'Amica 25'!$A$2:$A$26</c:f>
              <c:strCache>
                <c:ptCount val="25"/>
                <c:pt idx="0">
                  <c:v>Loose Connection</c:v>
                </c:pt>
                <c:pt idx="1">
                  <c:v>Cut Out Trip/Reset</c:v>
                </c:pt>
                <c:pt idx="2">
                  <c:v>Thermostat Adjustment</c:v>
                </c:pt>
                <c:pt idx="3">
                  <c:v>Repair OK</c:v>
                </c:pt>
                <c:pt idx="4">
                  <c:v>Other Party</c:v>
                </c:pt>
                <c:pt idx="5">
                  <c:v>Service</c:v>
                </c:pt>
                <c:pt idx="6">
                  <c:v>Working OK</c:v>
                </c:pt>
                <c:pt idx="7">
                  <c:v>Connection Pipe</c:v>
                </c:pt>
                <c:pt idx="8">
                  <c:v>House Wiring Issue</c:v>
                </c:pt>
                <c:pt idx="9">
                  <c:v>Pipe Leakage</c:v>
                </c:pt>
                <c:pt idx="10">
                  <c:v>Dry Heat Cutt Off</c:v>
                </c:pt>
                <c:pt idx="11">
                  <c:v>Safety Valave</c:v>
                </c:pt>
                <c:pt idx="12">
                  <c:v>Hot Water Check</c:v>
                </c:pt>
                <c:pt idx="13">
                  <c:v>Loose Nut Tight</c:v>
                </c:pt>
                <c:pt idx="14">
                  <c:v>No Waranty Card</c:v>
                </c:pt>
                <c:pt idx="15">
                  <c:v>Duplicate Call</c:v>
                </c:pt>
                <c:pt idx="16">
                  <c:v>Element Issue</c:v>
                </c:pt>
                <c:pt idx="17">
                  <c:v>Fitting Problem</c:v>
                </c:pt>
                <c:pt idx="18">
                  <c:v>Leakage from Pipe</c:v>
                </c:pt>
                <c:pt idx="19">
                  <c:v>Not Working</c:v>
                </c:pt>
                <c:pt idx="20">
                  <c:v>Tank Clean</c:v>
                </c:pt>
                <c:pt idx="21">
                  <c:v>Outlet  Pipe Jam</c:v>
                </c:pt>
                <c:pt idx="22">
                  <c:v>Wire Solding</c:v>
                </c:pt>
                <c:pt idx="23">
                  <c:v>Pump</c:v>
                </c:pt>
                <c:pt idx="24">
                  <c:v>Widing Replace</c:v>
                </c:pt>
              </c:strCache>
            </c:strRef>
          </c:cat>
          <c:val>
            <c:numRef>
              <c:f>'Amica 25'!$D$2:$D$26</c:f>
              <c:numCache>
                <c:formatCode>0%</c:formatCode>
                <c:ptCount val="25"/>
                <c:pt idx="0">
                  <c:v>0.39699248120300751</c:v>
                </c:pt>
                <c:pt idx="1">
                  <c:v>0.52781954887218041</c:v>
                </c:pt>
                <c:pt idx="2">
                  <c:v>0.63909774436090228</c:v>
                </c:pt>
                <c:pt idx="3">
                  <c:v>0.73533834586466162</c:v>
                </c:pt>
                <c:pt idx="4">
                  <c:v>0.81203007518796988</c:v>
                </c:pt>
                <c:pt idx="5">
                  <c:v>0.88421052631578945</c:v>
                </c:pt>
                <c:pt idx="6">
                  <c:v>0.9503759398496241</c:v>
                </c:pt>
                <c:pt idx="7">
                  <c:v>0.95939849624060147</c:v>
                </c:pt>
                <c:pt idx="8">
                  <c:v>0.9654135338345865</c:v>
                </c:pt>
                <c:pt idx="9">
                  <c:v>0.97142857142857142</c:v>
                </c:pt>
                <c:pt idx="10">
                  <c:v>0.97593984962406011</c:v>
                </c:pt>
                <c:pt idx="11">
                  <c:v>0.97894736842105268</c:v>
                </c:pt>
                <c:pt idx="12">
                  <c:v>0.98195488721804514</c:v>
                </c:pt>
                <c:pt idx="13">
                  <c:v>0.98345864661654137</c:v>
                </c:pt>
                <c:pt idx="14">
                  <c:v>0.98496240601503759</c:v>
                </c:pt>
                <c:pt idx="15">
                  <c:v>0.98646616541353382</c:v>
                </c:pt>
                <c:pt idx="16">
                  <c:v>0.98796992481203005</c:v>
                </c:pt>
                <c:pt idx="17">
                  <c:v>0.98947368421052628</c:v>
                </c:pt>
                <c:pt idx="18">
                  <c:v>0.99097744360902251</c:v>
                </c:pt>
                <c:pt idx="19">
                  <c:v>0.99248120300751874</c:v>
                </c:pt>
                <c:pt idx="20">
                  <c:v>0.99398496240601508</c:v>
                </c:pt>
                <c:pt idx="21">
                  <c:v>0.99548872180451131</c:v>
                </c:pt>
                <c:pt idx="22">
                  <c:v>0.99699248120300754</c:v>
                </c:pt>
                <c:pt idx="23">
                  <c:v>0.99849624060150377</c:v>
                </c:pt>
                <c:pt idx="2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17216"/>
        <c:axId val="122615680"/>
      </c:lineChart>
      <c:catAx>
        <c:axId val="12260377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2614144"/>
        <c:crosses val="autoZero"/>
        <c:auto val="1"/>
        <c:lblAlgn val="ctr"/>
        <c:lblOffset val="100"/>
        <c:noMultiLvlLbl val="0"/>
      </c:catAx>
      <c:valAx>
        <c:axId val="1226141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22603776"/>
        <c:crosses val="autoZero"/>
        <c:crossBetween val="between"/>
      </c:valAx>
      <c:valAx>
        <c:axId val="1226156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22617216"/>
        <c:crosses val="max"/>
        <c:crossBetween val="between"/>
      </c:valAx>
      <c:catAx>
        <c:axId val="122617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2261568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'Qube 15'!$B$1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'Qube 15'!$A$2:$A$23</c:f>
              <c:strCache>
                <c:ptCount val="22"/>
                <c:pt idx="0">
                  <c:v>Loose Connection</c:v>
                </c:pt>
                <c:pt idx="1">
                  <c:v>CutOut Reset</c:v>
                </c:pt>
                <c:pt idx="2">
                  <c:v>Repaired OK</c:v>
                </c:pt>
                <c:pt idx="3">
                  <c:v>Thermostat Adjustment</c:v>
                </c:pt>
                <c:pt idx="4">
                  <c:v>Service</c:v>
                </c:pt>
                <c:pt idx="5">
                  <c:v>Other party</c:v>
                </c:pt>
                <c:pt idx="6">
                  <c:v>Not Working/Dry Heat</c:v>
                </c:pt>
                <c:pt idx="7">
                  <c:v>Working OK</c:v>
                </c:pt>
                <c:pt idx="8">
                  <c:v>Pipe Adjust</c:v>
                </c:pt>
                <c:pt idx="9">
                  <c:v>Safety Valve</c:v>
                </c:pt>
                <c:pt idx="10">
                  <c:v>Installation </c:v>
                </c:pt>
                <c:pt idx="11">
                  <c:v>Noise Problem</c:v>
                </c:pt>
                <c:pt idx="12">
                  <c:v>replacement</c:v>
                </c:pt>
                <c:pt idx="13">
                  <c:v>re fitted properly</c:v>
                </c:pt>
                <c:pt idx="14">
                  <c:v>Hose Leakage</c:v>
                </c:pt>
                <c:pt idx="15">
                  <c:v>Tagged</c:v>
                </c:pt>
                <c:pt idx="16">
                  <c:v>Knob changed</c:v>
                </c:pt>
                <c:pt idx="17">
                  <c:v>Overload,reset</c:v>
                </c:pt>
                <c:pt idx="18">
                  <c:v>Proper fitting done ok</c:v>
                </c:pt>
                <c:pt idx="19">
                  <c:v>NCB seetting</c:v>
                </c:pt>
                <c:pt idx="20">
                  <c:v>Water not coming tap</c:v>
                </c:pt>
                <c:pt idx="21">
                  <c:v>on off switch problem adjustment</c:v>
                </c:pt>
              </c:strCache>
            </c:strRef>
          </c:cat>
          <c:val>
            <c:numRef>
              <c:f>'Qube 15'!$B$2:$B$23</c:f>
              <c:numCache>
                <c:formatCode>General</c:formatCode>
                <c:ptCount val="22"/>
                <c:pt idx="0">
                  <c:v>159</c:v>
                </c:pt>
                <c:pt idx="1">
                  <c:v>88</c:v>
                </c:pt>
                <c:pt idx="2">
                  <c:v>43</c:v>
                </c:pt>
                <c:pt idx="3">
                  <c:v>31</c:v>
                </c:pt>
                <c:pt idx="4">
                  <c:v>16</c:v>
                </c:pt>
                <c:pt idx="5">
                  <c:v>15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2665600"/>
        <c:axId val="122679680"/>
      </c:barChart>
      <c:lineChart>
        <c:grouping val="standard"/>
        <c:varyColors val="0"/>
        <c:ser>
          <c:idx val="1"/>
          <c:order val="1"/>
          <c:tx>
            <c:strRef>
              <c:f>'Qube 15'!$D$1</c:f>
              <c:strCache>
                <c:ptCount val="1"/>
                <c:pt idx="0">
                  <c:v>Cumulative Percentage</c:v>
                </c:pt>
              </c:strCache>
            </c:strRef>
          </c:tx>
          <c:marker>
            <c:symbol val="triangle"/>
            <c:size val="5"/>
          </c:marker>
          <c:cat>
            <c:strRef>
              <c:f>'Qube 15'!$A$2:$A$23</c:f>
              <c:strCache>
                <c:ptCount val="22"/>
                <c:pt idx="0">
                  <c:v>Loose Connection</c:v>
                </c:pt>
                <c:pt idx="1">
                  <c:v>CutOut Reset</c:v>
                </c:pt>
                <c:pt idx="2">
                  <c:v>Repaired OK</c:v>
                </c:pt>
                <c:pt idx="3">
                  <c:v>Thermostat Adjustment</c:v>
                </c:pt>
                <c:pt idx="4">
                  <c:v>Service</c:v>
                </c:pt>
                <c:pt idx="5">
                  <c:v>Other party</c:v>
                </c:pt>
                <c:pt idx="6">
                  <c:v>Not Working/Dry Heat</c:v>
                </c:pt>
                <c:pt idx="7">
                  <c:v>Working OK</c:v>
                </c:pt>
                <c:pt idx="8">
                  <c:v>Pipe Adjust</c:v>
                </c:pt>
                <c:pt idx="9">
                  <c:v>Safety Valve</c:v>
                </c:pt>
                <c:pt idx="10">
                  <c:v>Installation </c:v>
                </c:pt>
                <c:pt idx="11">
                  <c:v>Noise Problem</c:v>
                </c:pt>
                <c:pt idx="12">
                  <c:v>replacement</c:v>
                </c:pt>
                <c:pt idx="13">
                  <c:v>re fitted properly</c:v>
                </c:pt>
                <c:pt idx="14">
                  <c:v>Hose Leakage</c:v>
                </c:pt>
                <c:pt idx="15">
                  <c:v>Tagged</c:v>
                </c:pt>
                <c:pt idx="16">
                  <c:v>Knob changed</c:v>
                </c:pt>
                <c:pt idx="17">
                  <c:v>Overload,reset</c:v>
                </c:pt>
                <c:pt idx="18">
                  <c:v>Proper fitting done ok</c:v>
                </c:pt>
                <c:pt idx="19">
                  <c:v>NCB seetting</c:v>
                </c:pt>
                <c:pt idx="20">
                  <c:v>Water not coming tap</c:v>
                </c:pt>
                <c:pt idx="21">
                  <c:v>on off switch problem adjustment</c:v>
                </c:pt>
              </c:strCache>
            </c:strRef>
          </c:cat>
          <c:val>
            <c:numRef>
              <c:f>'Qube 15'!$D$2:$D$23</c:f>
              <c:numCache>
                <c:formatCode>0%</c:formatCode>
                <c:ptCount val="22"/>
                <c:pt idx="0">
                  <c:v>0.39552238805970147</c:v>
                </c:pt>
                <c:pt idx="1">
                  <c:v>0.61442786069651745</c:v>
                </c:pt>
                <c:pt idx="2">
                  <c:v>0.72139303482587069</c:v>
                </c:pt>
                <c:pt idx="3">
                  <c:v>0.79850746268656714</c:v>
                </c:pt>
                <c:pt idx="4">
                  <c:v>0.8383084577114428</c:v>
                </c:pt>
                <c:pt idx="5">
                  <c:v>0.87562189054726369</c:v>
                </c:pt>
                <c:pt idx="6">
                  <c:v>0.89800995024875618</c:v>
                </c:pt>
                <c:pt idx="7">
                  <c:v>0.92039800995024879</c:v>
                </c:pt>
                <c:pt idx="8">
                  <c:v>0.94278606965174128</c:v>
                </c:pt>
                <c:pt idx="9">
                  <c:v>0.95771144278606968</c:v>
                </c:pt>
                <c:pt idx="10">
                  <c:v>0.96766169154228854</c:v>
                </c:pt>
                <c:pt idx="11">
                  <c:v>0.97512437810945274</c:v>
                </c:pt>
                <c:pt idx="12">
                  <c:v>0.97761194029850751</c:v>
                </c:pt>
                <c:pt idx="13">
                  <c:v>0.98009950248756217</c:v>
                </c:pt>
                <c:pt idx="14">
                  <c:v>0.98258706467661694</c:v>
                </c:pt>
                <c:pt idx="15">
                  <c:v>0.9850746268656716</c:v>
                </c:pt>
                <c:pt idx="16">
                  <c:v>0.98756218905472637</c:v>
                </c:pt>
                <c:pt idx="17">
                  <c:v>0.99004975124378114</c:v>
                </c:pt>
                <c:pt idx="18">
                  <c:v>0.9925373134328358</c:v>
                </c:pt>
                <c:pt idx="19">
                  <c:v>0.99502487562189057</c:v>
                </c:pt>
                <c:pt idx="20">
                  <c:v>0.99751243781094523</c:v>
                </c:pt>
                <c:pt idx="2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82752"/>
        <c:axId val="122681216"/>
      </c:lineChart>
      <c:catAx>
        <c:axId val="122665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2679680"/>
        <c:crosses val="autoZero"/>
        <c:auto val="1"/>
        <c:lblAlgn val="ctr"/>
        <c:lblOffset val="100"/>
        <c:noMultiLvlLbl val="0"/>
      </c:catAx>
      <c:valAx>
        <c:axId val="1226796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22665600"/>
        <c:crosses val="autoZero"/>
        <c:crossBetween val="between"/>
      </c:valAx>
      <c:valAx>
        <c:axId val="12268121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22682752"/>
        <c:crosses val="max"/>
        <c:crossBetween val="between"/>
      </c:valAx>
      <c:catAx>
        <c:axId val="122682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2268121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'Qube 25'!$B$1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'Qube 25'!$A$2:$A$13</c:f>
              <c:strCache>
                <c:ptCount val="12"/>
                <c:pt idx="0">
                  <c:v>Loose Connection</c:v>
                </c:pt>
                <c:pt idx="1">
                  <c:v>Repair OK</c:v>
                </c:pt>
                <c:pt idx="2">
                  <c:v>Cutout Trip</c:v>
                </c:pt>
                <c:pt idx="3">
                  <c:v>Thermostat Adjusted</c:v>
                </c:pt>
                <c:pt idx="4">
                  <c:v>Service</c:v>
                </c:pt>
                <c:pt idx="5">
                  <c:v>Other Party</c:v>
                </c:pt>
                <c:pt idx="6">
                  <c:v>MFV Adjust</c:v>
                </c:pt>
                <c:pt idx="7">
                  <c:v>Geyser Ok</c:v>
                </c:pt>
                <c:pt idx="8">
                  <c:v>Installed</c:v>
                </c:pt>
                <c:pt idx="9">
                  <c:v>overload, reset.</c:v>
                </c:pt>
                <c:pt idx="10">
                  <c:v>tagged</c:v>
                </c:pt>
                <c:pt idx="11">
                  <c:v>electric board defect</c:v>
                </c:pt>
              </c:strCache>
            </c:strRef>
          </c:cat>
          <c:val>
            <c:numRef>
              <c:f>'Qube 25'!$B$2:$B$13</c:f>
              <c:numCache>
                <c:formatCode>General</c:formatCode>
                <c:ptCount val="12"/>
                <c:pt idx="0">
                  <c:v>71</c:v>
                </c:pt>
                <c:pt idx="1">
                  <c:v>35</c:v>
                </c:pt>
                <c:pt idx="2">
                  <c:v>24</c:v>
                </c:pt>
                <c:pt idx="3">
                  <c:v>18</c:v>
                </c:pt>
                <c:pt idx="4">
                  <c:v>16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2743424"/>
        <c:axId val="122745216"/>
      </c:barChart>
      <c:lineChart>
        <c:grouping val="standard"/>
        <c:varyColors val="0"/>
        <c:ser>
          <c:idx val="1"/>
          <c:order val="1"/>
          <c:tx>
            <c:strRef>
              <c:f>'Qube 25'!$D$1</c:f>
              <c:strCache>
                <c:ptCount val="1"/>
                <c:pt idx="0">
                  <c:v>Cumulative Percentage</c:v>
                </c:pt>
              </c:strCache>
            </c:strRef>
          </c:tx>
          <c:cat>
            <c:strRef>
              <c:f>'Qube 25'!$A$2:$A$13</c:f>
              <c:strCache>
                <c:ptCount val="12"/>
                <c:pt idx="0">
                  <c:v>Loose Connection</c:v>
                </c:pt>
                <c:pt idx="1">
                  <c:v>Repair OK</c:v>
                </c:pt>
                <c:pt idx="2">
                  <c:v>Cutout Trip</c:v>
                </c:pt>
                <c:pt idx="3">
                  <c:v>Thermostat Adjusted</c:v>
                </c:pt>
                <c:pt idx="4">
                  <c:v>Service</c:v>
                </c:pt>
                <c:pt idx="5">
                  <c:v>Other Party</c:v>
                </c:pt>
                <c:pt idx="6">
                  <c:v>MFV Adjust</c:v>
                </c:pt>
                <c:pt idx="7">
                  <c:v>Geyser Ok</c:v>
                </c:pt>
                <c:pt idx="8">
                  <c:v>Installed</c:v>
                </c:pt>
                <c:pt idx="9">
                  <c:v>overload, reset.</c:v>
                </c:pt>
                <c:pt idx="10">
                  <c:v>tagged</c:v>
                </c:pt>
                <c:pt idx="11">
                  <c:v>electric board defect</c:v>
                </c:pt>
              </c:strCache>
            </c:strRef>
          </c:cat>
          <c:val>
            <c:numRef>
              <c:f>'Qube 25'!$D$2:$D$13</c:f>
              <c:numCache>
                <c:formatCode>0%</c:formatCode>
                <c:ptCount val="12"/>
                <c:pt idx="0">
                  <c:v>0.38797814207650272</c:v>
                </c:pt>
                <c:pt idx="1">
                  <c:v>0.57923497267759561</c:v>
                </c:pt>
                <c:pt idx="2">
                  <c:v>0.7103825136612022</c:v>
                </c:pt>
                <c:pt idx="3">
                  <c:v>0.80874316939890711</c:v>
                </c:pt>
                <c:pt idx="4">
                  <c:v>0.89617486338797814</c:v>
                </c:pt>
                <c:pt idx="5">
                  <c:v>0.92349726775956287</c:v>
                </c:pt>
                <c:pt idx="6">
                  <c:v>0.94535519125683065</c:v>
                </c:pt>
                <c:pt idx="7">
                  <c:v>0.96721311475409832</c:v>
                </c:pt>
                <c:pt idx="8">
                  <c:v>0.98360655737704916</c:v>
                </c:pt>
                <c:pt idx="9">
                  <c:v>0.98907103825136611</c:v>
                </c:pt>
                <c:pt idx="10">
                  <c:v>0.99453551912568305</c:v>
                </c:pt>
                <c:pt idx="1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48288"/>
        <c:axId val="122746752"/>
      </c:lineChart>
      <c:catAx>
        <c:axId val="12274342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22745216"/>
        <c:crosses val="autoZero"/>
        <c:auto val="1"/>
        <c:lblAlgn val="ctr"/>
        <c:lblOffset val="100"/>
        <c:noMultiLvlLbl val="0"/>
      </c:catAx>
      <c:valAx>
        <c:axId val="1227452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22743424"/>
        <c:crosses val="autoZero"/>
        <c:crossBetween val="between"/>
      </c:valAx>
      <c:valAx>
        <c:axId val="1227467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22748288"/>
        <c:crosses val="max"/>
        <c:crossBetween val="between"/>
      </c:valAx>
      <c:catAx>
        <c:axId val="122748288"/>
        <c:scaling>
          <c:orientation val="minMax"/>
        </c:scaling>
        <c:delete val="1"/>
        <c:axPos val="b"/>
        <c:majorTickMark val="out"/>
        <c:minorTickMark val="none"/>
        <c:tickLblPos val="nextTo"/>
        <c:crossAx val="12274675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33337</xdr:rowOff>
    </xdr:from>
    <xdr:to>
      <xdr:col>11</xdr:col>
      <xdr:colOff>285750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22</xdr:row>
      <xdr:rowOff>71437</xdr:rowOff>
    </xdr:from>
    <xdr:to>
      <xdr:col>14</xdr:col>
      <xdr:colOff>295275</xdr:colOff>
      <xdr:row>36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247651</xdr:colOff>
      <xdr:row>6</xdr:row>
      <xdr:rowOff>14286</xdr:rowOff>
    </xdr:from>
    <xdr:to>
      <xdr:col>15</xdr:col>
      <xdr:colOff>247650</xdr:colOff>
      <xdr:row>36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8</xdr:row>
      <xdr:rowOff>223837</xdr:rowOff>
    </xdr:from>
    <xdr:to>
      <xdr:col>11</xdr:col>
      <xdr:colOff>600075</xdr:colOff>
      <xdr:row>22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6</xdr:row>
      <xdr:rowOff>185737</xdr:rowOff>
    </xdr:from>
    <xdr:to>
      <xdr:col>13</xdr:col>
      <xdr:colOff>19050</xdr:colOff>
      <xdr:row>21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90487</xdr:rowOff>
    </xdr:from>
    <xdr:to>
      <xdr:col>11</xdr:col>
      <xdr:colOff>542925</xdr:colOff>
      <xdr:row>11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4"/>
  <sheetViews>
    <sheetView workbookViewId="0">
      <selection activeCell="A2" sqref="A2"/>
    </sheetView>
  </sheetViews>
  <sheetFormatPr defaultRowHeight="15" x14ac:dyDescent="0.25"/>
  <cols>
    <col min="1" max="1" width="30.5703125" customWidth="1"/>
    <col min="2" max="2" width="10.28515625" bestFit="1" customWidth="1"/>
    <col min="3" max="4" width="12.28515625" style="3" customWidth="1"/>
    <col min="5" max="6" width="12.28515625" customWidth="1"/>
  </cols>
  <sheetData>
    <row r="2" spans="1:4" ht="33.75" customHeight="1" x14ac:dyDescent="0.25">
      <c r="A2" s="6" t="s">
        <v>95</v>
      </c>
      <c r="B2" s="6" t="s">
        <v>96</v>
      </c>
      <c r="C2" s="6" t="s">
        <v>97</v>
      </c>
      <c r="D2" s="6" t="s">
        <v>98</v>
      </c>
    </row>
    <row r="3" spans="1:4" x14ac:dyDescent="0.25">
      <c r="A3" t="s">
        <v>82</v>
      </c>
      <c r="B3" s="3">
        <v>110</v>
      </c>
      <c r="C3" s="3">
        <v>110</v>
      </c>
      <c r="D3" s="9">
        <f>C3/$C$18</f>
        <v>0.38732394366197181</v>
      </c>
    </row>
    <row r="4" spans="1:4" x14ac:dyDescent="0.25">
      <c r="A4" t="s">
        <v>28</v>
      </c>
      <c r="B4" s="3">
        <v>68</v>
      </c>
      <c r="C4" s="3">
        <f t="shared" ref="C4:C12" si="0">C3+B4</f>
        <v>178</v>
      </c>
      <c r="D4" s="9">
        <f t="shared" ref="D4:D18" si="1">C4/$C$18</f>
        <v>0.62676056338028174</v>
      </c>
    </row>
    <row r="5" spans="1:4" x14ac:dyDescent="0.25">
      <c r="A5" t="s">
        <v>83</v>
      </c>
      <c r="B5" s="3">
        <v>34</v>
      </c>
      <c r="C5" s="3">
        <f t="shared" si="0"/>
        <v>212</v>
      </c>
      <c r="D5" s="9">
        <f t="shared" si="1"/>
        <v>0.74647887323943662</v>
      </c>
    </row>
    <row r="6" spans="1:4" x14ac:dyDescent="0.25">
      <c r="A6" t="s">
        <v>99</v>
      </c>
      <c r="B6" s="3">
        <v>18</v>
      </c>
      <c r="C6" s="3">
        <f t="shared" si="0"/>
        <v>230</v>
      </c>
      <c r="D6" s="9">
        <f t="shared" si="1"/>
        <v>0.8098591549295775</v>
      </c>
    </row>
    <row r="7" spans="1:4" x14ac:dyDescent="0.25">
      <c r="A7" t="s">
        <v>84</v>
      </c>
      <c r="B7" s="3">
        <v>16</v>
      </c>
      <c r="C7" s="3">
        <f t="shared" si="0"/>
        <v>246</v>
      </c>
      <c r="D7" s="9">
        <f t="shared" si="1"/>
        <v>0.86619718309859151</v>
      </c>
    </row>
    <row r="8" spans="1:4" x14ac:dyDescent="0.25">
      <c r="A8" t="s">
        <v>87</v>
      </c>
      <c r="B8" s="3">
        <v>12</v>
      </c>
      <c r="C8" s="3">
        <f t="shared" si="0"/>
        <v>258</v>
      </c>
      <c r="D8" s="9">
        <f t="shared" si="1"/>
        <v>0.90845070422535212</v>
      </c>
    </row>
    <row r="9" spans="1:4" x14ac:dyDescent="0.25">
      <c r="A9" t="s">
        <v>85</v>
      </c>
      <c r="B9" s="3">
        <v>11</v>
      </c>
      <c r="C9" s="3">
        <f t="shared" si="0"/>
        <v>269</v>
      </c>
      <c r="D9" s="9">
        <f t="shared" si="1"/>
        <v>0.94718309859154926</v>
      </c>
    </row>
    <row r="10" spans="1:4" x14ac:dyDescent="0.25">
      <c r="A10" t="s">
        <v>88</v>
      </c>
      <c r="B10" s="3">
        <v>4</v>
      </c>
      <c r="C10" s="3">
        <f t="shared" si="0"/>
        <v>273</v>
      </c>
      <c r="D10" s="9">
        <f t="shared" si="1"/>
        <v>0.96126760563380287</v>
      </c>
    </row>
    <row r="11" spans="1:4" x14ac:dyDescent="0.25">
      <c r="A11" t="s">
        <v>86</v>
      </c>
      <c r="B11" s="3">
        <v>3</v>
      </c>
      <c r="C11" s="3">
        <f t="shared" si="0"/>
        <v>276</v>
      </c>
      <c r="D11" s="9">
        <f t="shared" si="1"/>
        <v>0.971830985915493</v>
      </c>
    </row>
    <row r="12" spans="1:4" x14ac:dyDescent="0.25">
      <c r="A12" t="s">
        <v>59</v>
      </c>
      <c r="B12" s="3">
        <v>2</v>
      </c>
      <c r="C12" s="3">
        <f t="shared" si="0"/>
        <v>278</v>
      </c>
      <c r="D12" s="9">
        <f t="shared" si="1"/>
        <v>0.97887323943661975</v>
      </c>
    </row>
    <row r="13" spans="1:4" x14ac:dyDescent="0.25">
      <c r="A13" t="s">
        <v>89</v>
      </c>
      <c r="B13" s="3">
        <v>1</v>
      </c>
      <c r="C13" s="3">
        <f>C12+1</f>
        <v>279</v>
      </c>
      <c r="D13" s="9">
        <f t="shared" si="1"/>
        <v>0.98239436619718312</v>
      </c>
    </row>
    <row r="14" spans="1:4" x14ac:dyDescent="0.25">
      <c r="A14" t="s">
        <v>90</v>
      </c>
      <c r="B14" s="3">
        <v>1</v>
      </c>
      <c r="C14" s="3">
        <f t="shared" ref="C14:C18" si="2">C13+1</f>
        <v>280</v>
      </c>
      <c r="D14" s="9">
        <f t="shared" si="1"/>
        <v>0.9859154929577465</v>
      </c>
    </row>
    <row r="15" spans="1:4" x14ac:dyDescent="0.25">
      <c r="A15" t="s">
        <v>91</v>
      </c>
      <c r="B15" s="3">
        <v>1</v>
      </c>
      <c r="C15" s="3">
        <f t="shared" si="2"/>
        <v>281</v>
      </c>
      <c r="D15" s="9">
        <f t="shared" si="1"/>
        <v>0.98943661971830987</v>
      </c>
    </row>
    <row r="16" spans="1:4" x14ac:dyDescent="0.25">
      <c r="A16" t="s">
        <v>92</v>
      </c>
      <c r="B16" s="3">
        <v>1</v>
      </c>
      <c r="C16" s="3">
        <f t="shared" si="2"/>
        <v>282</v>
      </c>
      <c r="D16" s="9">
        <f t="shared" si="1"/>
        <v>0.99295774647887325</v>
      </c>
    </row>
    <row r="17" spans="1:6" x14ac:dyDescent="0.25">
      <c r="A17" t="s">
        <v>93</v>
      </c>
      <c r="B17" s="3">
        <v>1</v>
      </c>
      <c r="C17" s="3">
        <f t="shared" si="2"/>
        <v>283</v>
      </c>
      <c r="D17" s="9">
        <f t="shared" si="1"/>
        <v>0.99647887323943662</v>
      </c>
    </row>
    <row r="18" spans="1:6" x14ac:dyDescent="0.25">
      <c r="A18" t="s">
        <v>94</v>
      </c>
      <c r="B18" s="3">
        <v>1</v>
      </c>
      <c r="C18" s="3">
        <f t="shared" si="2"/>
        <v>284</v>
      </c>
      <c r="D18" s="9">
        <f t="shared" si="1"/>
        <v>1</v>
      </c>
    </row>
    <row r="20" spans="1:6" x14ac:dyDescent="0.25">
      <c r="D20" s="2" t="s">
        <v>150</v>
      </c>
      <c r="E20" s="12" t="s">
        <v>100</v>
      </c>
      <c r="F20" s="12" t="s">
        <v>101</v>
      </c>
    </row>
    <row r="21" spans="1:6" x14ac:dyDescent="0.25">
      <c r="D21" s="14">
        <v>44044</v>
      </c>
      <c r="E21" s="2" t="s">
        <v>139</v>
      </c>
      <c r="F21" s="12">
        <v>32</v>
      </c>
    </row>
    <row r="22" spans="1:6" x14ac:dyDescent="0.25">
      <c r="D22" s="14">
        <v>44013</v>
      </c>
      <c r="E22" s="2" t="s">
        <v>138</v>
      </c>
      <c r="F22" s="12">
        <v>28</v>
      </c>
    </row>
    <row r="23" spans="1:6" x14ac:dyDescent="0.25">
      <c r="D23" s="14">
        <v>43678</v>
      </c>
      <c r="E23" s="2" t="s">
        <v>130</v>
      </c>
      <c r="F23" s="12">
        <v>28</v>
      </c>
    </row>
    <row r="24" spans="1:6" x14ac:dyDescent="0.25">
      <c r="D24" s="14">
        <v>44075</v>
      </c>
      <c r="E24" s="2" t="s">
        <v>140</v>
      </c>
      <c r="F24" s="12">
        <v>26</v>
      </c>
    </row>
    <row r="25" spans="1:6" x14ac:dyDescent="0.25">
      <c r="D25" s="14">
        <v>44105</v>
      </c>
      <c r="E25" s="2" t="s">
        <v>141</v>
      </c>
      <c r="F25" s="12">
        <v>23</v>
      </c>
    </row>
    <row r="26" spans="1:6" x14ac:dyDescent="0.25">
      <c r="D26" s="14">
        <v>43983</v>
      </c>
      <c r="E26" s="2" t="s">
        <v>137</v>
      </c>
      <c r="F26" s="12">
        <v>20</v>
      </c>
    </row>
    <row r="27" spans="1:6" x14ac:dyDescent="0.25">
      <c r="D27" s="14">
        <v>43647</v>
      </c>
      <c r="E27" s="2" t="s">
        <v>129</v>
      </c>
      <c r="F27" s="12">
        <v>19</v>
      </c>
    </row>
    <row r="28" spans="1:6" x14ac:dyDescent="0.25">
      <c r="D28" s="14">
        <v>43435</v>
      </c>
      <c r="E28" s="12" t="s">
        <v>125</v>
      </c>
      <c r="F28" s="12">
        <v>12</v>
      </c>
    </row>
    <row r="29" spans="1:6" x14ac:dyDescent="0.25">
      <c r="D29" s="14">
        <v>43862</v>
      </c>
      <c r="E29" s="2" t="s">
        <v>136</v>
      </c>
      <c r="F29" s="12">
        <v>12</v>
      </c>
    </row>
    <row r="30" spans="1:6" x14ac:dyDescent="0.25">
      <c r="D30" s="14">
        <v>43709</v>
      </c>
      <c r="E30" s="2" t="s">
        <v>131</v>
      </c>
      <c r="F30" s="12">
        <v>11</v>
      </c>
    </row>
    <row r="31" spans="1:6" x14ac:dyDescent="0.25">
      <c r="D31" s="14">
        <v>43831</v>
      </c>
      <c r="E31" s="2" t="s">
        <v>135</v>
      </c>
      <c r="F31" s="12">
        <v>7</v>
      </c>
    </row>
    <row r="32" spans="1:6" x14ac:dyDescent="0.25">
      <c r="D32" s="14">
        <v>43800</v>
      </c>
      <c r="E32" s="2" t="s">
        <v>134</v>
      </c>
      <c r="F32" s="12">
        <v>6</v>
      </c>
    </row>
    <row r="33" spans="4:6" x14ac:dyDescent="0.25">
      <c r="D33" s="14">
        <v>43739</v>
      </c>
      <c r="E33" s="2" t="s">
        <v>132</v>
      </c>
      <c r="F33" s="12">
        <v>5</v>
      </c>
    </row>
    <row r="34" spans="4:6" x14ac:dyDescent="0.25">
      <c r="D34" s="2"/>
      <c r="E34" s="2" t="s">
        <v>143</v>
      </c>
      <c r="F34" s="13">
        <v>4</v>
      </c>
    </row>
    <row r="35" spans="4:6" x14ac:dyDescent="0.25">
      <c r="D35" s="14">
        <v>44136</v>
      </c>
      <c r="E35" s="2" t="s">
        <v>142</v>
      </c>
      <c r="F35" s="12">
        <v>3</v>
      </c>
    </row>
    <row r="36" spans="4:6" x14ac:dyDescent="0.25">
      <c r="D36" s="14">
        <v>43313</v>
      </c>
      <c r="E36" s="2" t="s">
        <v>122</v>
      </c>
      <c r="F36" s="12">
        <v>2</v>
      </c>
    </row>
    <row r="37" spans="4:6" x14ac:dyDescent="0.25">
      <c r="D37" s="14">
        <v>43374</v>
      </c>
      <c r="E37" s="2" t="s">
        <v>124</v>
      </c>
      <c r="F37" s="12">
        <v>2</v>
      </c>
    </row>
    <row r="38" spans="4:6" x14ac:dyDescent="0.25">
      <c r="D38" s="14">
        <v>43556</v>
      </c>
      <c r="E38" s="2" t="s">
        <v>126</v>
      </c>
      <c r="F38" s="12">
        <v>2</v>
      </c>
    </row>
    <row r="39" spans="4:6" x14ac:dyDescent="0.25">
      <c r="D39" s="14">
        <v>43497</v>
      </c>
      <c r="E39" s="2" t="s">
        <v>128</v>
      </c>
      <c r="F39" s="12">
        <v>2</v>
      </c>
    </row>
    <row r="40" spans="4:6" x14ac:dyDescent="0.25">
      <c r="D40" s="14">
        <v>43770</v>
      </c>
      <c r="E40" s="2" t="s">
        <v>133</v>
      </c>
      <c r="F40" s="12">
        <v>2</v>
      </c>
    </row>
    <row r="41" spans="4:6" x14ac:dyDescent="0.25">
      <c r="D41" s="14">
        <v>43101</v>
      </c>
      <c r="E41" s="2" t="s">
        <v>120</v>
      </c>
      <c r="F41" s="12">
        <v>1</v>
      </c>
    </row>
    <row r="42" spans="4:6" x14ac:dyDescent="0.25">
      <c r="D42" s="14">
        <v>43221</v>
      </c>
      <c r="E42" s="2" t="s">
        <v>121</v>
      </c>
      <c r="F42" s="12">
        <v>1</v>
      </c>
    </row>
    <row r="43" spans="4:6" x14ac:dyDescent="0.25">
      <c r="D43" s="14">
        <v>43344</v>
      </c>
      <c r="E43" s="12" t="s">
        <v>123</v>
      </c>
      <c r="F43" s="12">
        <v>1</v>
      </c>
    </row>
    <row r="44" spans="4:6" x14ac:dyDescent="0.25">
      <c r="D44" s="14">
        <v>43497</v>
      </c>
      <c r="E44" s="2" t="s">
        <v>127</v>
      </c>
      <c r="F44" s="12">
        <v>1</v>
      </c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8"/>
  <sheetViews>
    <sheetView tabSelected="1" topLeftCell="A12" workbookViewId="0">
      <selection activeCell="E24" sqref="E24"/>
    </sheetView>
  </sheetViews>
  <sheetFormatPr defaultRowHeight="15" x14ac:dyDescent="0.25"/>
  <cols>
    <col min="1" max="1" width="33.28515625" customWidth="1"/>
    <col min="2" max="3" width="13.5703125" customWidth="1"/>
    <col min="4" max="4" width="12.7109375" customWidth="1"/>
    <col min="5" max="5" width="10.85546875" bestFit="1" customWidth="1"/>
    <col min="6" max="6" width="11.85546875" customWidth="1"/>
  </cols>
  <sheetData>
    <row r="3" spans="1:4" ht="30" x14ac:dyDescent="0.25">
      <c r="A3" s="6" t="s">
        <v>95</v>
      </c>
      <c r="B3" s="6" t="s">
        <v>96</v>
      </c>
      <c r="C3" s="6" t="s">
        <v>97</v>
      </c>
      <c r="D3" s="6" t="s">
        <v>98</v>
      </c>
    </row>
    <row r="4" spans="1:4" x14ac:dyDescent="0.25">
      <c r="A4" s="8" t="s">
        <v>1</v>
      </c>
      <c r="B4" s="3">
        <v>431</v>
      </c>
      <c r="C4" s="4">
        <f>B4</f>
        <v>431</v>
      </c>
      <c r="D4" s="7">
        <f t="shared" ref="D4:D36" si="0">C4/$C$36</f>
        <v>0.42588932806324109</v>
      </c>
    </row>
    <row r="5" spans="1:4" x14ac:dyDescent="0.25">
      <c r="A5" s="8" t="s">
        <v>51</v>
      </c>
      <c r="B5" s="3">
        <v>233</v>
      </c>
      <c r="C5" s="4">
        <f>C4+B5</f>
        <v>664</v>
      </c>
      <c r="D5" s="7">
        <f t="shared" si="0"/>
        <v>0.65612648221343872</v>
      </c>
    </row>
    <row r="6" spans="1:4" x14ac:dyDescent="0.25">
      <c r="A6" s="8" t="s">
        <v>52</v>
      </c>
      <c r="B6" s="3">
        <v>102</v>
      </c>
      <c r="C6" s="4">
        <f>C5+B6</f>
        <v>766</v>
      </c>
      <c r="D6" s="7">
        <f t="shared" si="0"/>
        <v>0.75691699604743079</v>
      </c>
    </row>
    <row r="7" spans="1:4" x14ac:dyDescent="0.25">
      <c r="A7" s="8" t="s">
        <v>53</v>
      </c>
      <c r="B7" s="3">
        <v>46</v>
      </c>
      <c r="C7" s="4">
        <f>C6+B7</f>
        <v>812</v>
      </c>
      <c r="D7" s="7">
        <f t="shared" si="0"/>
        <v>0.80237154150197632</v>
      </c>
    </row>
    <row r="8" spans="1:4" x14ac:dyDescent="0.25">
      <c r="A8" s="8" t="s">
        <v>54</v>
      </c>
      <c r="B8" s="3">
        <v>44</v>
      </c>
      <c r="C8" s="4">
        <f t="shared" ref="C8:C36" si="1">C7+B8</f>
        <v>856</v>
      </c>
      <c r="D8" s="7">
        <f t="shared" si="0"/>
        <v>0.8458498023715415</v>
      </c>
    </row>
    <row r="9" spans="1:4" x14ac:dyDescent="0.25">
      <c r="A9" s="8" t="s">
        <v>55</v>
      </c>
      <c r="B9" s="3">
        <v>40</v>
      </c>
      <c r="C9" s="4">
        <f t="shared" si="1"/>
        <v>896</v>
      </c>
      <c r="D9" s="7">
        <f t="shared" si="0"/>
        <v>0.88537549407114624</v>
      </c>
    </row>
    <row r="10" spans="1:4" x14ac:dyDescent="0.25">
      <c r="A10" s="8" t="s">
        <v>56</v>
      </c>
      <c r="B10" s="3">
        <v>33</v>
      </c>
      <c r="C10" s="4">
        <f t="shared" si="1"/>
        <v>929</v>
      </c>
      <c r="D10" s="7">
        <f t="shared" si="0"/>
        <v>0.91798418972332019</v>
      </c>
    </row>
    <row r="11" spans="1:4" x14ac:dyDescent="0.25">
      <c r="A11" s="8" t="s">
        <v>57</v>
      </c>
      <c r="B11" s="3">
        <v>19</v>
      </c>
      <c r="C11" s="4">
        <f t="shared" si="1"/>
        <v>948</v>
      </c>
      <c r="D11" s="7">
        <f t="shared" si="0"/>
        <v>0.93675889328063244</v>
      </c>
    </row>
    <row r="12" spans="1:4" x14ac:dyDescent="0.25">
      <c r="A12" s="8" t="s">
        <v>58</v>
      </c>
      <c r="B12" s="3">
        <v>12</v>
      </c>
      <c r="C12" s="4">
        <f t="shared" si="1"/>
        <v>960</v>
      </c>
      <c r="D12" s="7">
        <f t="shared" si="0"/>
        <v>0.9486166007905138</v>
      </c>
    </row>
    <row r="13" spans="1:4" x14ac:dyDescent="0.25">
      <c r="A13" s="8" t="s">
        <v>59</v>
      </c>
      <c r="B13" s="3">
        <v>11</v>
      </c>
      <c r="C13" s="4">
        <f t="shared" si="1"/>
        <v>971</v>
      </c>
      <c r="D13" s="7">
        <f t="shared" si="0"/>
        <v>0.95948616600790515</v>
      </c>
    </row>
    <row r="14" spans="1:4" x14ac:dyDescent="0.25">
      <c r="A14" s="8" t="s">
        <v>60</v>
      </c>
      <c r="B14" s="3">
        <v>6</v>
      </c>
      <c r="C14" s="4">
        <f t="shared" si="1"/>
        <v>977</v>
      </c>
      <c r="D14" s="7">
        <f t="shared" si="0"/>
        <v>0.96541501976284583</v>
      </c>
    </row>
    <row r="15" spans="1:4" x14ac:dyDescent="0.25">
      <c r="A15" s="5" t="s">
        <v>61</v>
      </c>
      <c r="B15" s="3">
        <v>5</v>
      </c>
      <c r="C15" s="4">
        <f t="shared" si="1"/>
        <v>982</v>
      </c>
      <c r="D15" s="7">
        <f t="shared" si="0"/>
        <v>0.97035573122529639</v>
      </c>
    </row>
    <row r="16" spans="1:4" x14ac:dyDescent="0.25">
      <c r="A16" s="5" t="s">
        <v>62</v>
      </c>
      <c r="B16" s="3">
        <v>3</v>
      </c>
      <c r="C16" s="4">
        <f t="shared" si="1"/>
        <v>985</v>
      </c>
      <c r="D16" s="7">
        <f t="shared" si="0"/>
        <v>0.97332015810276684</v>
      </c>
    </row>
    <row r="17" spans="1:4" x14ac:dyDescent="0.25">
      <c r="A17" s="5" t="s">
        <v>63</v>
      </c>
      <c r="B17" s="3">
        <v>3</v>
      </c>
      <c r="C17" s="4">
        <f t="shared" si="1"/>
        <v>988</v>
      </c>
      <c r="D17" s="7">
        <f t="shared" si="0"/>
        <v>0.97628458498023718</v>
      </c>
    </row>
    <row r="18" spans="1:4" x14ac:dyDescent="0.25">
      <c r="A18" s="5" t="s">
        <v>17</v>
      </c>
      <c r="B18" s="3">
        <v>2</v>
      </c>
      <c r="C18" s="4">
        <f t="shared" si="1"/>
        <v>990</v>
      </c>
      <c r="D18" s="7">
        <f t="shared" si="0"/>
        <v>0.97826086956521741</v>
      </c>
    </row>
    <row r="19" spans="1:4" x14ac:dyDescent="0.25">
      <c r="A19" s="5" t="s">
        <v>64</v>
      </c>
      <c r="B19" s="3">
        <v>2</v>
      </c>
      <c r="C19" s="4">
        <f t="shared" si="1"/>
        <v>992</v>
      </c>
      <c r="D19" s="7">
        <f t="shared" si="0"/>
        <v>0.98023715415019763</v>
      </c>
    </row>
    <row r="20" spans="1:4" x14ac:dyDescent="0.25">
      <c r="A20" s="5" t="s">
        <v>65</v>
      </c>
      <c r="B20" s="3">
        <v>2</v>
      </c>
      <c r="C20" s="4">
        <f t="shared" si="1"/>
        <v>994</v>
      </c>
      <c r="D20" s="7">
        <f t="shared" si="0"/>
        <v>0.98221343873517786</v>
      </c>
    </row>
    <row r="21" spans="1:4" x14ac:dyDescent="0.25">
      <c r="A21" s="5" t="s">
        <v>66</v>
      </c>
      <c r="B21" s="3">
        <v>2</v>
      </c>
      <c r="C21" s="4">
        <f t="shared" si="1"/>
        <v>996</v>
      </c>
      <c r="D21" s="7">
        <f t="shared" si="0"/>
        <v>0.98418972332015808</v>
      </c>
    </row>
    <row r="22" spans="1:4" x14ac:dyDescent="0.25">
      <c r="A22" s="5" t="s">
        <v>67</v>
      </c>
      <c r="B22" s="3">
        <v>2</v>
      </c>
      <c r="C22" s="4">
        <f t="shared" si="1"/>
        <v>998</v>
      </c>
      <c r="D22" s="7">
        <f t="shared" si="0"/>
        <v>0.98616600790513831</v>
      </c>
    </row>
    <row r="23" spans="1:4" x14ac:dyDescent="0.25">
      <c r="A23" s="5" t="s">
        <v>68</v>
      </c>
      <c r="B23" s="3">
        <v>1</v>
      </c>
      <c r="C23" s="4">
        <f t="shared" si="1"/>
        <v>999</v>
      </c>
      <c r="D23" s="7">
        <f t="shared" si="0"/>
        <v>0.98715415019762842</v>
      </c>
    </row>
    <row r="24" spans="1:4" x14ac:dyDescent="0.25">
      <c r="A24" s="5" t="s">
        <v>69</v>
      </c>
      <c r="B24" s="3">
        <v>1</v>
      </c>
      <c r="C24" s="4">
        <f t="shared" si="1"/>
        <v>1000</v>
      </c>
      <c r="D24" s="7">
        <f t="shared" si="0"/>
        <v>0.98814229249011853</v>
      </c>
    </row>
    <row r="25" spans="1:4" x14ac:dyDescent="0.25">
      <c r="A25" s="5" t="s">
        <v>70</v>
      </c>
      <c r="B25" s="3">
        <v>1</v>
      </c>
      <c r="C25" s="4">
        <f t="shared" si="1"/>
        <v>1001</v>
      </c>
      <c r="D25" s="7">
        <f t="shared" si="0"/>
        <v>0.98913043478260865</v>
      </c>
    </row>
    <row r="26" spans="1:4" x14ac:dyDescent="0.25">
      <c r="A26" s="5" t="s">
        <v>71</v>
      </c>
      <c r="B26" s="3">
        <v>1</v>
      </c>
      <c r="C26" s="4">
        <f t="shared" si="1"/>
        <v>1002</v>
      </c>
      <c r="D26" s="7">
        <f t="shared" si="0"/>
        <v>0.99011857707509876</v>
      </c>
    </row>
    <row r="27" spans="1:4" x14ac:dyDescent="0.25">
      <c r="A27" s="5" t="s">
        <v>72</v>
      </c>
      <c r="B27" s="3">
        <v>1</v>
      </c>
      <c r="C27" s="4">
        <f t="shared" si="1"/>
        <v>1003</v>
      </c>
      <c r="D27" s="7">
        <f t="shared" si="0"/>
        <v>0.99110671936758898</v>
      </c>
    </row>
    <row r="28" spans="1:4" x14ac:dyDescent="0.25">
      <c r="A28" s="5" t="s">
        <v>73</v>
      </c>
      <c r="B28" s="3">
        <v>1</v>
      </c>
      <c r="C28" s="4">
        <f t="shared" si="1"/>
        <v>1004</v>
      </c>
      <c r="D28" s="7">
        <f t="shared" si="0"/>
        <v>0.9920948616600791</v>
      </c>
    </row>
    <row r="29" spans="1:4" x14ac:dyDescent="0.25">
      <c r="A29" s="5" t="s">
        <v>74</v>
      </c>
      <c r="B29" s="3">
        <v>1</v>
      </c>
      <c r="C29" s="4">
        <f t="shared" si="1"/>
        <v>1005</v>
      </c>
      <c r="D29" s="7">
        <f t="shared" si="0"/>
        <v>0.99308300395256921</v>
      </c>
    </row>
    <row r="30" spans="1:4" x14ac:dyDescent="0.25">
      <c r="A30" s="5" t="s">
        <v>75</v>
      </c>
      <c r="B30" s="3">
        <v>1</v>
      </c>
      <c r="C30" s="4">
        <f t="shared" si="1"/>
        <v>1006</v>
      </c>
      <c r="D30" s="7">
        <f t="shared" si="0"/>
        <v>0.99407114624505932</v>
      </c>
    </row>
    <row r="31" spans="1:4" x14ac:dyDescent="0.25">
      <c r="A31" s="5" t="s">
        <v>76</v>
      </c>
      <c r="B31" s="3">
        <v>1</v>
      </c>
      <c r="C31" s="4">
        <f t="shared" si="1"/>
        <v>1007</v>
      </c>
      <c r="D31" s="7">
        <f t="shared" si="0"/>
        <v>0.99505928853754944</v>
      </c>
    </row>
    <row r="32" spans="1:4" x14ac:dyDescent="0.25">
      <c r="A32" s="5" t="s">
        <v>77</v>
      </c>
      <c r="B32" s="3">
        <v>1</v>
      </c>
      <c r="C32" s="4">
        <f t="shared" si="1"/>
        <v>1008</v>
      </c>
      <c r="D32" s="7">
        <f t="shared" si="0"/>
        <v>0.99604743083003955</v>
      </c>
    </row>
    <row r="33" spans="1:6" x14ac:dyDescent="0.25">
      <c r="A33" s="5" t="s">
        <v>78</v>
      </c>
      <c r="B33" s="3">
        <v>1</v>
      </c>
      <c r="C33" s="4">
        <f t="shared" si="1"/>
        <v>1009</v>
      </c>
      <c r="D33" s="7">
        <f t="shared" si="0"/>
        <v>0.99703557312252966</v>
      </c>
    </row>
    <row r="34" spans="1:6" x14ac:dyDescent="0.25">
      <c r="A34" s="5" t="s">
        <v>79</v>
      </c>
      <c r="B34" s="3">
        <v>1</v>
      </c>
      <c r="C34" s="4">
        <f t="shared" si="1"/>
        <v>1010</v>
      </c>
      <c r="D34" s="7">
        <f t="shared" si="0"/>
        <v>0.99802371541501977</v>
      </c>
    </row>
    <row r="35" spans="1:6" x14ac:dyDescent="0.25">
      <c r="A35" s="5" t="s">
        <v>80</v>
      </c>
      <c r="B35" s="3">
        <v>1</v>
      </c>
      <c r="C35" s="4">
        <f t="shared" si="1"/>
        <v>1011</v>
      </c>
      <c r="D35" s="7">
        <f t="shared" si="0"/>
        <v>0.99901185770750989</v>
      </c>
    </row>
    <row r="36" spans="1:6" x14ac:dyDescent="0.25">
      <c r="A36" s="5" t="s">
        <v>81</v>
      </c>
      <c r="B36" s="3">
        <v>1</v>
      </c>
      <c r="C36" s="4">
        <f t="shared" si="1"/>
        <v>1012</v>
      </c>
      <c r="D36" s="7">
        <f t="shared" si="0"/>
        <v>1</v>
      </c>
    </row>
    <row r="40" spans="1:6" x14ac:dyDescent="0.25">
      <c r="D40" s="2" t="s">
        <v>150</v>
      </c>
      <c r="E40" s="12" t="s">
        <v>100</v>
      </c>
      <c r="F40" s="12" t="s">
        <v>101</v>
      </c>
    </row>
    <row r="41" spans="1:6" x14ac:dyDescent="0.25">
      <c r="D41" s="14">
        <v>44044</v>
      </c>
      <c r="E41" s="2" t="s">
        <v>139</v>
      </c>
      <c r="F41" s="2">
        <v>118</v>
      </c>
    </row>
    <row r="42" spans="1:6" x14ac:dyDescent="0.25">
      <c r="D42" s="14">
        <v>44075</v>
      </c>
      <c r="E42" s="2" t="s">
        <v>140</v>
      </c>
      <c r="F42" s="2">
        <v>108</v>
      </c>
    </row>
    <row r="43" spans="1:6" x14ac:dyDescent="0.25">
      <c r="D43" s="14">
        <v>44013</v>
      </c>
      <c r="E43" s="2" t="s">
        <v>138</v>
      </c>
      <c r="F43" s="2">
        <v>97</v>
      </c>
    </row>
    <row r="44" spans="1:6" x14ac:dyDescent="0.25">
      <c r="D44" s="14">
        <v>43678</v>
      </c>
      <c r="E44" s="2" t="s">
        <v>130</v>
      </c>
      <c r="F44" s="2">
        <v>79</v>
      </c>
    </row>
    <row r="45" spans="1:6" x14ac:dyDescent="0.25">
      <c r="D45" s="14">
        <v>44105</v>
      </c>
      <c r="E45" s="2" t="s">
        <v>141</v>
      </c>
      <c r="F45" s="2">
        <v>78</v>
      </c>
    </row>
    <row r="46" spans="1:6" x14ac:dyDescent="0.25">
      <c r="D46" s="14">
        <v>43770</v>
      </c>
      <c r="E46" s="2" t="s">
        <v>133</v>
      </c>
      <c r="F46" s="2">
        <v>68</v>
      </c>
    </row>
    <row r="47" spans="1:6" x14ac:dyDescent="0.25">
      <c r="D47" s="14">
        <v>43831</v>
      </c>
      <c r="E47" s="2" t="s">
        <v>135</v>
      </c>
      <c r="F47" s="2">
        <v>62</v>
      </c>
    </row>
    <row r="48" spans="1:6" x14ac:dyDescent="0.25">
      <c r="D48" s="14">
        <v>43983</v>
      </c>
      <c r="E48" s="2" t="s">
        <v>137</v>
      </c>
      <c r="F48" s="2">
        <v>57</v>
      </c>
    </row>
    <row r="49" spans="3:6" x14ac:dyDescent="0.25">
      <c r="D49" s="14">
        <v>43800</v>
      </c>
      <c r="E49" s="2" t="s">
        <v>134</v>
      </c>
      <c r="F49" s="2">
        <v>43</v>
      </c>
    </row>
    <row r="50" spans="3:6" x14ac:dyDescent="0.25">
      <c r="D50" s="14">
        <v>43647</v>
      </c>
      <c r="E50" s="2" t="s">
        <v>129</v>
      </c>
      <c r="F50" s="2">
        <v>36</v>
      </c>
    </row>
    <row r="51" spans="3:6" x14ac:dyDescent="0.25">
      <c r="D51" s="14">
        <v>43709</v>
      </c>
      <c r="E51" s="2" t="s">
        <v>131</v>
      </c>
      <c r="F51" s="2">
        <v>35</v>
      </c>
    </row>
    <row r="52" spans="3:6" x14ac:dyDescent="0.25">
      <c r="D52" s="14">
        <v>43405</v>
      </c>
      <c r="E52" s="2" t="s">
        <v>146</v>
      </c>
      <c r="F52" s="2">
        <v>25</v>
      </c>
    </row>
    <row r="53" spans="3:6" x14ac:dyDescent="0.25">
      <c r="D53" s="14">
        <v>43739</v>
      </c>
      <c r="E53" s="2" t="s">
        <v>132</v>
      </c>
      <c r="F53" s="2">
        <v>16</v>
      </c>
    </row>
    <row r="54" spans="3:6" x14ac:dyDescent="0.25">
      <c r="C54" s="3"/>
      <c r="D54" s="14">
        <v>43374</v>
      </c>
      <c r="E54" s="2" t="s">
        <v>124</v>
      </c>
      <c r="F54" s="2">
        <v>13</v>
      </c>
    </row>
    <row r="55" spans="3:6" x14ac:dyDescent="0.25">
      <c r="C55" s="3"/>
      <c r="D55" s="14">
        <v>43617</v>
      </c>
      <c r="E55" s="2" t="s">
        <v>128</v>
      </c>
      <c r="F55" s="2">
        <v>13</v>
      </c>
    </row>
    <row r="56" spans="3:6" x14ac:dyDescent="0.25">
      <c r="C56" s="3"/>
      <c r="D56" s="14">
        <v>43862</v>
      </c>
      <c r="E56" s="2" t="s">
        <v>136</v>
      </c>
      <c r="F56" s="2">
        <v>13</v>
      </c>
    </row>
    <row r="57" spans="3:6" x14ac:dyDescent="0.25">
      <c r="C57" s="3"/>
      <c r="D57" s="14">
        <v>43435</v>
      </c>
      <c r="E57" s="2" t="s">
        <v>125</v>
      </c>
      <c r="F57" s="2">
        <v>11</v>
      </c>
    </row>
    <row r="58" spans="3:6" x14ac:dyDescent="0.25">
      <c r="C58" s="3"/>
      <c r="D58" s="14">
        <v>43374</v>
      </c>
      <c r="E58" s="2" t="s">
        <v>123</v>
      </c>
      <c r="F58" s="2">
        <v>10</v>
      </c>
    </row>
    <row r="59" spans="3:6" x14ac:dyDescent="0.25">
      <c r="C59" s="3"/>
      <c r="D59" s="14">
        <v>43586</v>
      </c>
      <c r="E59" s="2" t="s">
        <v>127</v>
      </c>
      <c r="F59" s="2">
        <v>8</v>
      </c>
    </row>
    <row r="60" spans="3:6" x14ac:dyDescent="0.25">
      <c r="C60" s="3"/>
      <c r="D60" s="14">
        <v>43313</v>
      </c>
      <c r="E60" s="2" t="s">
        <v>122</v>
      </c>
      <c r="F60" s="2">
        <v>4</v>
      </c>
    </row>
    <row r="61" spans="3:6" x14ac:dyDescent="0.25">
      <c r="C61" s="3"/>
      <c r="D61" s="14">
        <v>44136</v>
      </c>
      <c r="E61" s="2" t="s">
        <v>142</v>
      </c>
      <c r="F61" s="2">
        <v>4</v>
      </c>
    </row>
    <row r="62" spans="3:6" x14ac:dyDescent="0.25">
      <c r="C62" s="3"/>
      <c r="D62" s="14">
        <v>43891</v>
      </c>
      <c r="E62" s="2" t="s">
        <v>148</v>
      </c>
      <c r="F62" s="2">
        <v>3</v>
      </c>
    </row>
    <row r="63" spans="3:6" x14ac:dyDescent="0.25">
      <c r="C63" s="3"/>
      <c r="D63" s="2"/>
      <c r="E63" s="2" t="s">
        <v>144</v>
      </c>
      <c r="F63" s="2">
        <v>2</v>
      </c>
    </row>
    <row r="64" spans="3:6" x14ac:dyDescent="0.25">
      <c r="C64" s="3"/>
      <c r="D64" s="14">
        <v>43556</v>
      </c>
      <c r="E64" s="2" t="s">
        <v>126</v>
      </c>
      <c r="F64" s="2">
        <v>3</v>
      </c>
    </row>
    <row r="65" spans="3:6" x14ac:dyDescent="0.25">
      <c r="C65" s="3"/>
      <c r="D65" s="14">
        <v>42917</v>
      </c>
      <c r="E65" s="2" t="s">
        <v>145</v>
      </c>
      <c r="F65" s="2">
        <v>1</v>
      </c>
    </row>
    <row r="66" spans="3:6" x14ac:dyDescent="0.25">
      <c r="C66" s="3"/>
      <c r="D66" s="14">
        <v>43221</v>
      </c>
      <c r="E66" s="2" t="s">
        <v>121</v>
      </c>
      <c r="F66" s="2">
        <v>1</v>
      </c>
    </row>
    <row r="67" spans="3:6" x14ac:dyDescent="0.25">
      <c r="C67" s="3"/>
      <c r="D67" s="14">
        <v>43525</v>
      </c>
      <c r="E67" s="2" t="s">
        <v>147</v>
      </c>
      <c r="F67" s="2">
        <v>1</v>
      </c>
    </row>
    <row r="68" spans="3:6" x14ac:dyDescent="0.25">
      <c r="C68" s="3"/>
      <c r="D68" s="14">
        <v>43952</v>
      </c>
      <c r="E68" s="2" t="s">
        <v>149</v>
      </c>
      <c r="F68" s="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/>
  </sheetViews>
  <sheetFormatPr defaultRowHeight="15" x14ac:dyDescent="0.25"/>
  <cols>
    <col min="1" max="1" width="22.42578125" style="1" bestFit="1" customWidth="1"/>
    <col min="2" max="2" width="10.28515625" style="1" customWidth="1"/>
    <col min="3" max="3" width="12" style="1" customWidth="1"/>
    <col min="4" max="4" width="12.7109375" style="1" customWidth="1"/>
    <col min="5" max="6" width="9.140625" style="1"/>
    <col min="7" max="9" width="15.7109375" style="1" customWidth="1"/>
    <col min="10" max="16384" width="9.140625" style="1"/>
  </cols>
  <sheetData>
    <row r="1" spans="1:6" ht="36" customHeight="1" x14ac:dyDescent="0.25">
      <c r="A1" s="10" t="s">
        <v>95</v>
      </c>
      <c r="B1" s="10" t="s">
        <v>96</v>
      </c>
      <c r="C1" s="10" t="s">
        <v>97</v>
      </c>
      <c r="D1" s="10" t="s">
        <v>98</v>
      </c>
    </row>
    <row r="2" spans="1:6" ht="18" customHeight="1" x14ac:dyDescent="0.25">
      <c r="A2" s="2" t="s">
        <v>1</v>
      </c>
      <c r="B2" s="2">
        <v>264</v>
      </c>
      <c r="C2" s="2">
        <f>B2</f>
        <v>264</v>
      </c>
      <c r="D2" s="11">
        <f>C2/$C$26</f>
        <v>0.39699248120300751</v>
      </c>
    </row>
    <row r="3" spans="1:6" ht="18" customHeight="1" x14ac:dyDescent="0.25">
      <c r="A3" s="2" t="s">
        <v>2</v>
      </c>
      <c r="B3" s="2">
        <v>87</v>
      </c>
      <c r="C3" s="2">
        <f>C2+B3</f>
        <v>351</v>
      </c>
      <c r="D3" s="11">
        <f t="shared" ref="D3:D26" si="0">C3/$C$26</f>
        <v>0.52781954887218041</v>
      </c>
    </row>
    <row r="4" spans="1:6" ht="18" customHeight="1" x14ac:dyDescent="0.25">
      <c r="A4" s="2" t="s">
        <v>3</v>
      </c>
      <c r="B4" s="2">
        <v>74</v>
      </c>
      <c r="C4" s="2">
        <f t="shared" ref="C4:C26" si="1">C3+B4</f>
        <v>425</v>
      </c>
      <c r="D4" s="11">
        <f t="shared" si="0"/>
        <v>0.63909774436090228</v>
      </c>
    </row>
    <row r="5" spans="1:6" ht="18" customHeight="1" x14ac:dyDescent="0.25">
      <c r="A5" s="2" t="s">
        <v>7</v>
      </c>
      <c r="B5" s="2">
        <v>64</v>
      </c>
      <c r="C5" s="2">
        <f t="shared" si="1"/>
        <v>489</v>
      </c>
      <c r="D5" s="11">
        <f t="shared" si="0"/>
        <v>0.73533834586466162</v>
      </c>
    </row>
    <row r="6" spans="1:6" ht="18" customHeight="1" x14ac:dyDescent="0.25">
      <c r="A6" s="2" t="s">
        <v>0</v>
      </c>
      <c r="B6" s="2">
        <v>51</v>
      </c>
      <c r="C6" s="2">
        <f t="shared" si="1"/>
        <v>540</v>
      </c>
      <c r="D6" s="11">
        <f t="shared" si="0"/>
        <v>0.81203007518796988</v>
      </c>
    </row>
    <row r="7" spans="1:6" ht="18" customHeight="1" x14ac:dyDescent="0.25">
      <c r="A7" s="2" t="s">
        <v>5</v>
      </c>
      <c r="B7" s="2">
        <v>48</v>
      </c>
      <c r="C7" s="2">
        <f t="shared" si="1"/>
        <v>588</v>
      </c>
      <c r="D7" s="11">
        <f t="shared" si="0"/>
        <v>0.88421052631578945</v>
      </c>
      <c r="F7" s="3"/>
    </row>
    <row r="8" spans="1:6" ht="18" customHeight="1" x14ac:dyDescent="0.25">
      <c r="A8" s="2" t="s">
        <v>4</v>
      </c>
      <c r="B8" s="2">
        <v>44</v>
      </c>
      <c r="C8" s="2">
        <f t="shared" si="1"/>
        <v>632</v>
      </c>
      <c r="D8" s="11">
        <f t="shared" si="0"/>
        <v>0.9503759398496241</v>
      </c>
    </row>
    <row r="9" spans="1:6" ht="18" customHeight="1" x14ac:dyDescent="0.25">
      <c r="A9" s="2" t="s">
        <v>9</v>
      </c>
      <c r="B9" s="2">
        <v>6</v>
      </c>
      <c r="C9" s="2">
        <f t="shared" si="1"/>
        <v>638</v>
      </c>
      <c r="D9" s="11">
        <f t="shared" si="0"/>
        <v>0.95939849624060147</v>
      </c>
    </row>
    <row r="10" spans="1:6" ht="18" customHeight="1" x14ac:dyDescent="0.25">
      <c r="A10" s="2" t="s">
        <v>15</v>
      </c>
      <c r="B10" s="2">
        <v>4</v>
      </c>
      <c r="C10" s="2">
        <f t="shared" si="1"/>
        <v>642</v>
      </c>
      <c r="D10" s="11">
        <f t="shared" si="0"/>
        <v>0.9654135338345865</v>
      </c>
    </row>
    <row r="11" spans="1:6" ht="18" customHeight="1" x14ac:dyDescent="0.25">
      <c r="A11" s="2" t="s">
        <v>6</v>
      </c>
      <c r="B11" s="2">
        <v>4</v>
      </c>
      <c r="C11" s="2">
        <f t="shared" si="1"/>
        <v>646</v>
      </c>
      <c r="D11" s="11">
        <f t="shared" si="0"/>
        <v>0.97142857142857142</v>
      </c>
    </row>
    <row r="12" spans="1:6" ht="18" customHeight="1" x14ac:dyDescent="0.25">
      <c r="A12" s="2" t="s">
        <v>18</v>
      </c>
      <c r="B12" s="2">
        <v>3</v>
      </c>
      <c r="C12" s="2">
        <f t="shared" si="1"/>
        <v>649</v>
      </c>
      <c r="D12" s="11">
        <f t="shared" si="0"/>
        <v>0.97593984962406011</v>
      </c>
    </row>
    <row r="13" spans="1:6" ht="18" customHeight="1" x14ac:dyDescent="0.25">
      <c r="A13" s="2" t="s">
        <v>20</v>
      </c>
      <c r="B13" s="2">
        <v>2</v>
      </c>
      <c r="C13" s="2">
        <f t="shared" si="1"/>
        <v>651</v>
      </c>
      <c r="D13" s="11">
        <f t="shared" si="0"/>
        <v>0.97894736842105268</v>
      </c>
    </row>
    <row r="14" spans="1:6" x14ac:dyDescent="0.25">
      <c r="A14" s="2" t="s">
        <v>14</v>
      </c>
      <c r="B14" s="2">
        <v>2</v>
      </c>
      <c r="C14" s="2">
        <f t="shared" si="1"/>
        <v>653</v>
      </c>
      <c r="D14" s="11">
        <f t="shared" si="0"/>
        <v>0.98195488721804514</v>
      </c>
    </row>
    <row r="15" spans="1:6" x14ac:dyDescent="0.25">
      <c r="A15" s="2" t="s">
        <v>8</v>
      </c>
      <c r="B15" s="2">
        <v>1</v>
      </c>
      <c r="C15" s="2">
        <f t="shared" si="1"/>
        <v>654</v>
      </c>
      <c r="D15" s="11">
        <f t="shared" si="0"/>
        <v>0.98345864661654137</v>
      </c>
    </row>
    <row r="16" spans="1:6" x14ac:dyDescent="0.25">
      <c r="A16" s="2" t="s">
        <v>10</v>
      </c>
      <c r="B16" s="2">
        <v>1</v>
      </c>
      <c r="C16" s="2">
        <f t="shared" si="1"/>
        <v>655</v>
      </c>
      <c r="D16" s="11">
        <f t="shared" si="0"/>
        <v>0.98496240601503759</v>
      </c>
    </row>
    <row r="17" spans="1:15" x14ac:dyDescent="0.25">
      <c r="A17" s="2" t="s">
        <v>11</v>
      </c>
      <c r="B17" s="2">
        <v>1</v>
      </c>
      <c r="C17" s="2">
        <f t="shared" si="1"/>
        <v>656</v>
      </c>
      <c r="D17" s="11">
        <f t="shared" si="0"/>
        <v>0.98646616541353382</v>
      </c>
    </row>
    <row r="18" spans="1:15" x14ac:dyDescent="0.25">
      <c r="A18" s="2" t="s">
        <v>12</v>
      </c>
      <c r="B18" s="2">
        <v>1</v>
      </c>
      <c r="C18" s="2">
        <f t="shared" si="1"/>
        <v>657</v>
      </c>
      <c r="D18" s="11">
        <f t="shared" si="0"/>
        <v>0.98796992481203005</v>
      </c>
    </row>
    <row r="19" spans="1:15" x14ac:dyDescent="0.25">
      <c r="A19" s="2" t="s">
        <v>13</v>
      </c>
      <c r="B19" s="2">
        <v>1</v>
      </c>
      <c r="C19" s="2">
        <f t="shared" si="1"/>
        <v>658</v>
      </c>
      <c r="D19" s="11">
        <f t="shared" si="0"/>
        <v>0.98947368421052628</v>
      </c>
    </row>
    <row r="20" spans="1:15" x14ac:dyDescent="0.25">
      <c r="A20" s="2" t="s">
        <v>16</v>
      </c>
      <c r="B20" s="2">
        <v>1</v>
      </c>
      <c r="C20" s="2">
        <f t="shared" si="1"/>
        <v>659</v>
      </c>
      <c r="D20" s="11">
        <f t="shared" si="0"/>
        <v>0.99097744360902251</v>
      </c>
    </row>
    <row r="21" spans="1:15" x14ac:dyDescent="0.25">
      <c r="A21" s="2" t="s">
        <v>17</v>
      </c>
      <c r="B21" s="2">
        <v>1</v>
      </c>
      <c r="C21" s="2">
        <f t="shared" si="1"/>
        <v>660</v>
      </c>
      <c r="D21" s="11">
        <f t="shared" si="0"/>
        <v>0.99248120300751874</v>
      </c>
    </row>
    <row r="22" spans="1:15" x14ac:dyDescent="0.25">
      <c r="A22" s="2" t="s">
        <v>19</v>
      </c>
      <c r="B22" s="2">
        <v>1</v>
      </c>
      <c r="C22" s="2">
        <f t="shared" si="1"/>
        <v>661</v>
      </c>
      <c r="D22" s="11">
        <f t="shared" si="0"/>
        <v>0.99398496240601508</v>
      </c>
    </row>
    <row r="23" spans="1:15" x14ac:dyDescent="0.25">
      <c r="A23" s="2" t="s">
        <v>21</v>
      </c>
      <c r="B23" s="2">
        <v>1</v>
      </c>
      <c r="C23" s="2">
        <f t="shared" si="1"/>
        <v>662</v>
      </c>
      <c r="D23" s="11">
        <f t="shared" si="0"/>
        <v>0.99548872180451131</v>
      </c>
    </row>
    <row r="24" spans="1:15" x14ac:dyDescent="0.25">
      <c r="A24" s="2" t="s">
        <v>22</v>
      </c>
      <c r="B24" s="2">
        <v>1</v>
      </c>
      <c r="C24" s="2">
        <f t="shared" si="1"/>
        <v>663</v>
      </c>
      <c r="D24" s="11">
        <f t="shared" si="0"/>
        <v>0.99699248120300754</v>
      </c>
    </row>
    <row r="25" spans="1:15" x14ac:dyDescent="0.25">
      <c r="A25" s="2" t="s">
        <v>23</v>
      </c>
      <c r="B25" s="2">
        <v>1</v>
      </c>
      <c r="C25" s="2">
        <f t="shared" si="1"/>
        <v>664</v>
      </c>
      <c r="D25" s="11">
        <f t="shared" si="0"/>
        <v>0.99849624060150377</v>
      </c>
    </row>
    <row r="26" spans="1:15" x14ac:dyDescent="0.25">
      <c r="A26" s="2" t="s">
        <v>24</v>
      </c>
      <c r="B26" s="2">
        <v>1</v>
      </c>
      <c r="C26" s="2">
        <f t="shared" si="1"/>
        <v>665</v>
      </c>
      <c r="D26" s="11">
        <f t="shared" si="0"/>
        <v>1</v>
      </c>
    </row>
    <row r="28" spans="1:15" x14ac:dyDescent="0.25">
      <c r="G28" s="2" t="s">
        <v>150</v>
      </c>
      <c r="H28" s="12" t="s">
        <v>100</v>
      </c>
      <c r="I28" s="12" t="s">
        <v>101</v>
      </c>
      <c r="K28" s="3"/>
      <c r="L28" s="3"/>
      <c r="M28" s="3"/>
      <c r="N28" s="3"/>
      <c r="O28" s="3"/>
    </row>
    <row r="29" spans="1:15" x14ac:dyDescent="0.25">
      <c r="G29" s="14">
        <v>44044</v>
      </c>
      <c r="H29" s="2" t="s">
        <v>139</v>
      </c>
      <c r="I29" s="2">
        <v>99</v>
      </c>
      <c r="K29" s="3"/>
      <c r="L29" s="3"/>
      <c r="M29" s="3"/>
      <c r="N29" s="3"/>
      <c r="O29" s="3"/>
    </row>
    <row r="30" spans="1:15" x14ac:dyDescent="0.25">
      <c r="G30" s="14">
        <v>44105</v>
      </c>
      <c r="H30" s="2" t="s">
        <v>141</v>
      </c>
      <c r="I30" s="2">
        <v>91</v>
      </c>
      <c r="K30" s="3"/>
      <c r="L30" s="3"/>
      <c r="M30" s="3"/>
      <c r="N30" s="3"/>
      <c r="O30" s="3"/>
    </row>
    <row r="31" spans="1:15" x14ac:dyDescent="0.25">
      <c r="G31" s="14">
        <v>44075</v>
      </c>
      <c r="H31" s="2" t="s">
        <v>140</v>
      </c>
      <c r="I31" s="2">
        <v>78</v>
      </c>
      <c r="K31" s="3"/>
      <c r="L31" s="3"/>
      <c r="M31" s="3"/>
      <c r="N31" s="3"/>
      <c r="O31" s="3"/>
    </row>
    <row r="32" spans="1:15" x14ac:dyDescent="0.25">
      <c r="G32" s="14">
        <v>44013</v>
      </c>
      <c r="H32" s="2" t="s">
        <v>138</v>
      </c>
      <c r="I32" s="2">
        <v>64</v>
      </c>
      <c r="K32" s="3"/>
      <c r="L32" s="3"/>
      <c r="M32" s="3"/>
      <c r="N32" s="3"/>
      <c r="O32" s="3"/>
    </row>
    <row r="33" spans="7:15" x14ac:dyDescent="0.25">
      <c r="G33" s="14">
        <v>43800</v>
      </c>
      <c r="H33" s="2" t="s">
        <v>134</v>
      </c>
      <c r="I33" s="2">
        <v>38</v>
      </c>
      <c r="K33" s="3"/>
      <c r="L33" s="3"/>
      <c r="M33" s="3"/>
      <c r="N33" s="3"/>
      <c r="O33" s="3"/>
    </row>
    <row r="34" spans="7:15" x14ac:dyDescent="0.25">
      <c r="G34" s="14">
        <v>43770</v>
      </c>
      <c r="H34" s="2" t="s">
        <v>133</v>
      </c>
      <c r="I34" s="2">
        <v>37</v>
      </c>
      <c r="K34" s="3"/>
      <c r="L34" s="3"/>
      <c r="M34" s="3"/>
      <c r="N34" s="3"/>
      <c r="O34" s="3"/>
    </row>
    <row r="35" spans="7:15" x14ac:dyDescent="0.25">
      <c r="G35" s="14">
        <v>43709</v>
      </c>
      <c r="H35" s="2" t="s">
        <v>131</v>
      </c>
      <c r="I35" s="2">
        <v>29</v>
      </c>
      <c r="K35" s="3"/>
      <c r="L35" s="3"/>
      <c r="M35" s="3"/>
      <c r="N35" s="3"/>
      <c r="O35" s="3"/>
    </row>
    <row r="36" spans="7:15" x14ac:dyDescent="0.25">
      <c r="G36" s="14">
        <v>43647</v>
      </c>
      <c r="H36" s="2" t="s">
        <v>129</v>
      </c>
      <c r="I36" s="2">
        <v>27</v>
      </c>
      <c r="K36" s="3"/>
      <c r="L36" s="3"/>
      <c r="M36" s="3"/>
      <c r="N36" s="3"/>
      <c r="O36" s="3"/>
    </row>
    <row r="37" spans="7:15" x14ac:dyDescent="0.25">
      <c r="G37" s="14">
        <v>43831</v>
      </c>
      <c r="H37" s="2" t="s">
        <v>135</v>
      </c>
      <c r="I37" s="2">
        <v>19</v>
      </c>
      <c r="K37" s="3"/>
      <c r="L37" s="3"/>
      <c r="M37" s="3"/>
      <c r="N37" s="3"/>
      <c r="O37" s="3"/>
    </row>
    <row r="38" spans="7:15" x14ac:dyDescent="0.25">
      <c r="G38" s="14">
        <v>43983</v>
      </c>
      <c r="H38" s="2" t="s">
        <v>137</v>
      </c>
      <c r="I38" s="2">
        <v>19</v>
      </c>
      <c r="K38" s="3"/>
      <c r="L38" s="3"/>
      <c r="M38" s="3"/>
      <c r="N38" s="3"/>
      <c r="O38" s="3"/>
    </row>
    <row r="39" spans="7:15" x14ac:dyDescent="0.25">
      <c r="G39" s="14">
        <v>43678</v>
      </c>
      <c r="H39" s="2" t="s">
        <v>130</v>
      </c>
      <c r="I39" s="2">
        <v>19</v>
      </c>
      <c r="K39" s="3"/>
      <c r="L39" s="3"/>
      <c r="M39" s="3"/>
      <c r="N39" s="3"/>
      <c r="O39" s="3"/>
    </row>
    <row r="40" spans="7:15" x14ac:dyDescent="0.25">
      <c r="G40" s="14">
        <v>44105</v>
      </c>
      <c r="H40" s="2" t="s">
        <v>132</v>
      </c>
      <c r="I40" s="2">
        <v>16</v>
      </c>
      <c r="K40" s="3"/>
      <c r="L40" s="3"/>
      <c r="M40" s="3"/>
      <c r="N40" s="3"/>
      <c r="O40" s="3"/>
    </row>
    <row r="41" spans="7:15" x14ac:dyDescent="0.25">
      <c r="G41" s="14">
        <v>43952</v>
      </c>
      <c r="H41" s="2" t="s">
        <v>127</v>
      </c>
      <c r="I41" s="2">
        <v>14</v>
      </c>
      <c r="K41" s="3"/>
      <c r="L41" s="3"/>
      <c r="M41" s="3"/>
      <c r="N41" s="3"/>
      <c r="O41" s="3"/>
    </row>
    <row r="42" spans="7:15" x14ac:dyDescent="0.25">
      <c r="G42" s="14">
        <v>43983</v>
      </c>
      <c r="H42" s="2" t="s">
        <v>128</v>
      </c>
      <c r="I42" s="2">
        <v>14</v>
      </c>
      <c r="K42" s="3"/>
      <c r="L42" s="3"/>
      <c r="M42" s="3"/>
      <c r="N42" s="3"/>
      <c r="O42" s="3"/>
    </row>
    <row r="43" spans="7:15" x14ac:dyDescent="0.25">
      <c r="G43" s="14">
        <v>44136</v>
      </c>
      <c r="H43" s="2" t="s">
        <v>142</v>
      </c>
      <c r="I43" s="2">
        <v>13</v>
      </c>
      <c r="K43" s="3"/>
      <c r="L43" s="3"/>
      <c r="M43" s="3"/>
      <c r="N43" s="3"/>
      <c r="O43" s="3"/>
    </row>
    <row r="44" spans="7:15" x14ac:dyDescent="0.25">
      <c r="G44" s="14">
        <v>43344</v>
      </c>
      <c r="H44" s="2" t="s">
        <v>123</v>
      </c>
      <c r="I44" s="2">
        <v>12</v>
      </c>
      <c r="K44" s="3"/>
      <c r="L44" s="3"/>
      <c r="M44" s="3"/>
      <c r="N44" s="3"/>
      <c r="O44" s="3"/>
    </row>
    <row r="45" spans="7:15" x14ac:dyDescent="0.25">
      <c r="G45" s="14">
        <v>43374</v>
      </c>
      <c r="H45" s="2" t="s">
        <v>124</v>
      </c>
      <c r="I45" s="2">
        <v>7</v>
      </c>
    </row>
    <row r="46" spans="7:15" x14ac:dyDescent="0.25">
      <c r="G46" s="14">
        <v>43466</v>
      </c>
      <c r="H46" s="2" t="s">
        <v>153</v>
      </c>
      <c r="I46" s="2">
        <v>3</v>
      </c>
    </row>
    <row r="47" spans="7:15" x14ac:dyDescent="0.25">
      <c r="G47" s="14">
        <v>43556</v>
      </c>
      <c r="H47" s="2" t="s">
        <v>126</v>
      </c>
      <c r="I47" s="2">
        <v>3</v>
      </c>
    </row>
    <row r="48" spans="7:15" x14ac:dyDescent="0.25">
      <c r="G48" s="14">
        <v>43101</v>
      </c>
      <c r="H48" s="2" t="s">
        <v>120</v>
      </c>
      <c r="I48" s="2">
        <v>2</v>
      </c>
    </row>
    <row r="49" spans="7:9" x14ac:dyDescent="0.25">
      <c r="G49" s="14">
        <v>43313</v>
      </c>
      <c r="H49" s="2" t="s">
        <v>122</v>
      </c>
      <c r="I49" s="2">
        <v>2</v>
      </c>
    </row>
    <row r="50" spans="7:9" x14ac:dyDescent="0.25">
      <c r="G50" s="14">
        <v>43435</v>
      </c>
      <c r="H50" s="2" t="s">
        <v>125</v>
      </c>
      <c r="I50" s="2">
        <v>2</v>
      </c>
    </row>
    <row r="51" spans="7:9" x14ac:dyDescent="0.25">
      <c r="G51" s="14">
        <v>43160</v>
      </c>
      <c r="H51" s="2" t="s">
        <v>151</v>
      </c>
      <c r="I51" s="2">
        <v>1</v>
      </c>
    </row>
    <row r="52" spans="7:9" x14ac:dyDescent="0.25">
      <c r="G52" s="14">
        <v>43282</v>
      </c>
      <c r="H52" s="2" t="s">
        <v>152</v>
      </c>
      <c r="I52" s="2">
        <v>1</v>
      </c>
    </row>
    <row r="53" spans="7:9" x14ac:dyDescent="0.25">
      <c r="G53" s="14">
        <v>43405</v>
      </c>
      <c r="H53" s="2" t="s">
        <v>146</v>
      </c>
      <c r="I53" s="2">
        <v>1</v>
      </c>
    </row>
    <row r="54" spans="7:9" x14ac:dyDescent="0.25">
      <c r="G54" s="14">
        <v>43525</v>
      </c>
      <c r="H54" s="2" t="s">
        <v>147</v>
      </c>
      <c r="I54" s="2">
        <v>1</v>
      </c>
    </row>
    <row r="55" spans="7:9" x14ac:dyDescent="0.25">
      <c r="G55" s="14">
        <v>43862</v>
      </c>
      <c r="H55" s="2" t="s">
        <v>136</v>
      </c>
      <c r="I55" s="2">
        <v>1</v>
      </c>
    </row>
    <row r="56" spans="7:9" x14ac:dyDescent="0.25">
      <c r="G56" s="14">
        <v>43891</v>
      </c>
      <c r="H56" s="2" t="s">
        <v>148</v>
      </c>
      <c r="I56" s="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/>
  </sheetViews>
  <sheetFormatPr defaultRowHeight="15" x14ac:dyDescent="0.25"/>
  <cols>
    <col min="1" max="1" width="31.7109375" bestFit="1" customWidth="1"/>
    <col min="2" max="2" width="10.7109375" customWidth="1"/>
    <col min="3" max="3" width="11" customWidth="1"/>
    <col min="4" max="4" width="11.7109375" customWidth="1"/>
    <col min="6" max="6" width="14.42578125" customWidth="1"/>
    <col min="7" max="7" width="12.85546875" customWidth="1"/>
    <col min="8" max="8" width="11.140625" customWidth="1"/>
  </cols>
  <sheetData>
    <row r="1" spans="1:4" ht="60" x14ac:dyDescent="0.25">
      <c r="A1" s="10" t="s">
        <v>95</v>
      </c>
      <c r="B1" s="10" t="s">
        <v>96</v>
      </c>
      <c r="C1" s="10" t="s">
        <v>97</v>
      </c>
      <c r="D1" s="10" t="s">
        <v>98</v>
      </c>
    </row>
    <row r="2" spans="1:4" x14ac:dyDescent="0.25">
      <c r="A2" t="s">
        <v>1</v>
      </c>
      <c r="B2" s="3">
        <v>159</v>
      </c>
      <c r="C2" s="3">
        <v>159</v>
      </c>
      <c r="D2" s="9">
        <f>C2/$C$23</f>
        <v>0.39552238805970147</v>
      </c>
    </row>
    <row r="3" spans="1:4" x14ac:dyDescent="0.25">
      <c r="A3" t="s">
        <v>36</v>
      </c>
      <c r="B3" s="3">
        <v>88</v>
      </c>
      <c r="C3" s="3">
        <f>C2+B3</f>
        <v>247</v>
      </c>
      <c r="D3" s="9">
        <f t="shared" ref="D3:D23" si="0">C3/$C$23</f>
        <v>0.61442786069651745</v>
      </c>
    </row>
    <row r="4" spans="1:4" x14ac:dyDescent="0.25">
      <c r="A4" t="s">
        <v>37</v>
      </c>
      <c r="B4" s="3">
        <v>43</v>
      </c>
      <c r="C4" s="3">
        <f>C3+B4</f>
        <v>290</v>
      </c>
      <c r="D4" s="9">
        <f t="shared" si="0"/>
        <v>0.72139303482587069</v>
      </c>
    </row>
    <row r="5" spans="1:4" x14ac:dyDescent="0.25">
      <c r="A5" t="s">
        <v>3</v>
      </c>
      <c r="B5" s="3">
        <v>31</v>
      </c>
      <c r="C5" s="3">
        <f t="shared" ref="C5:C23" si="1">C4+B5</f>
        <v>321</v>
      </c>
      <c r="D5" s="9">
        <f t="shared" si="0"/>
        <v>0.79850746268656714</v>
      </c>
    </row>
    <row r="6" spans="1:4" x14ac:dyDescent="0.25">
      <c r="A6" t="s">
        <v>5</v>
      </c>
      <c r="B6" s="3">
        <v>16</v>
      </c>
      <c r="C6" s="3">
        <f t="shared" si="1"/>
        <v>337</v>
      </c>
      <c r="D6" s="9">
        <f t="shared" si="0"/>
        <v>0.8383084577114428</v>
      </c>
    </row>
    <row r="7" spans="1:4" x14ac:dyDescent="0.25">
      <c r="A7" t="s">
        <v>35</v>
      </c>
      <c r="B7" s="3">
        <v>15</v>
      </c>
      <c r="C7" s="3">
        <f t="shared" si="1"/>
        <v>352</v>
      </c>
      <c r="D7" s="9">
        <f t="shared" si="0"/>
        <v>0.87562189054726369</v>
      </c>
    </row>
    <row r="8" spans="1:4" x14ac:dyDescent="0.25">
      <c r="A8" t="s">
        <v>38</v>
      </c>
      <c r="B8" s="3">
        <v>9</v>
      </c>
      <c r="C8" s="3">
        <f t="shared" si="1"/>
        <v>361</v>
      </c>
      <c r="D8" s="9">
        <f t="shared" si="0"/>
        <v>0.89800995024875618</v>
      </c>
    </row>
    <row r="9" spans="1:4" x14ac:dyDescent="0.25">
      <c r="A9" t="s">
        <v>4</v>
      </c>
      <c r="B9" s="3">
        <v>9</v>
      </c>
      <c r="C9" s="3">
        <f t="shared" si="1"/>
        <v>370</v>
      </c>
      <c r="D9" s="9">
        <f t="shared" si="0"/>
        <v>0.92039800995024879</v>
      </c>
    </row>
    <row r="10" spans="1:4" x14ac:dyDescent="0.25">
      <c r="A10" t="s">
        <v>40</v>
      </c>
      <c r="B10" s="3">
        <v>9</v>
      </c>
      <c r="C10" s="3">
        <f t="shared" si="1"/>
        <v>379</v>
      </c>
      <c r="D10" s="9">
        <f t="shared" si="0"/>
        <v>0.94278606965174128</v>
      </c>
    </row>
    <row r="11" spans="1:4" x14ac:dyDescent="0.25">
      <c r="A11" t="s">
        <v>42</v>
      </c>
      <c r="B11" s="3">
        <v>6</v>
      </c>
      <c r="C11" s="3">
        <f t="shared" si="1"/>
        <v>385</v>
      </c>
      <c r="D11" s="9">
        <f t="shared" si="0"/>
        <v>0.95771144278606968</v>
      </c>
    </row>
    <row r="12" spans="1:4" x14ac:dyDescent="0.25">
      <c r="A12" t="s">
        <v>39</v>
      </c>
      <c r="B12" s="3">
        <v>4</v>
      </c>
      <c r="C12" s="3">
        <f t="shared" si="1"/>
        <v>389</v>
      </c>
      <c r="D12" s="9">
        <f t="shared" si="0"/>
        <v>0.96766169154228854</v>
      </c>
    </row>
    <row r="13" spans="1:4" x14ac:dyDescent="0.25">
      <c r="A13" t="s">
        <v>41</v>
      </c>
      <c r="B13" s="3">
        <v>3</v>
      </c>
      <c r="C13" s="3">
        <f t="shared" si="1"/>
        <v>392</v>
      </c>
      <c r="D13" s="9">
        <f t="shared" si="0"/>
        <v>0.97512437810945274</v>
      </c>
    </row>
    <row r="14" spans="1:4" x14ac:dyDescent="0.25">
      <c r="A14" t="s">
        <v>43</v>
      </c>
      <c r="B14" s="3">
        <v>1</v>
      </c>
      <c r="C14" s="3">
        <f t="shared" si="1"/>
        <v>393</v>
      </c>
      <c r="D14" s="9">
        <f t="shared" si="0"/>
        <v>0.97761194029850751</v>
      </c>
    </row>
    <row r="15" spans="1:4" x14ac:dyDescent="0.25">
      <c r="A15" t="s">
        <v>44</v>
      </c>
      <c r="B15" s="3">
        <v>1</v>
      </c>
      <c r="C15" s="3">
        <f t="shared" si="1"/>
        <v>394</v>
      </c>
      <c r="D15" s="9">
        <f t="shared" si="0"/>
        <v>0.98009950248756217</v>
      </c>
    </row>
    <row r="16" spans="1:4" x14ac:dyDescent="0.25">
      <c r="A16" t="s">
        <v>45</v>
      </c>
      <c r="B16" s="3">
        <v>1</v>
      </c>
      <c r="C16" s="3">
        <f t="shared" si="1"/>
        <v>395</v>
      </c>
      <c r="D16" s="9">
        <f t="shared" si="0"/>
        <v>0.98258706467661694</v>
      </c>
    </row>
    <row r="17" spans="1:8" x14ac:dyDescent="0.25">
      <c r="A17" t="s">
        <v>46</v>
      </c>
      <c r="B17" s="3">
        <v>1</v>
      </c>
      <c r="C17" s="3">
        <f t="shared" si="1"/>
        <v>396</v>
      </c>
      <c r="D17" s="9">
        <f t="shared" si="0"/>
        <v>0.9850746268656716</v>
      </c>
    </row>
    <row r="18" spans="1:8" x14ac:dyDescent="0.25">
      <c r="A18" t="s">
        <v>47</v>
      </c>
      <c r="B18" s="3">
        <v>1</v>
      </c>
      <c r="C18" s="3">
        <f t="shared" si="1"/>
        <v>397</v>
      </c>
      <c r="D18" s="9">
        <f t="shared" si="0"/>
        <v>0.98756218905472637</v>
      </c>
    </row>
    <row r="19" spans="1:8" x14ac:dyDescent="0.25">
      <c r="A19" t="s">
        <v>48</v>
      </c>
      <c r="B19" s="3">
        <v>1</v>
      </c>
      <c r="C19" s="3">
        <f t="shared" si="1"/>
        <v>398</v>
      </c>
      <c r="D19" s="9">
        <f t="shared" si="0"/>
        <v>0.99004975124378114</v>
      </c>
    </row>
    <row r="20" spans="1:8" x14ac:dyDescent="0.25">
      <c r="A20" t="s">
        <v>49</v>
      </c>
      <c r="B20" s="3">
        <v>1</v>
      </c>
      <c r="C20" s="3">
        <f t="shared" si="1"/>
        <v>399</v>
      </c>
      <c r="D20" s="9">
        <f t="shared" si="0"/>
        <v>0.9925373134328358</v>
      </c>
    </row>
    <row r="21" spans="1:8" x14ac:dyDescent="0.25">
      <c r="A21" t="s">
        <v>50</v>
      </c>
      <c r="B21" s="3">
        <v>1</v>
      </c>
      <c r="C21" s="3">
        <f t="shared" si="1"/>
        <v>400</v>
      </c>
      <c r="D21" s="9">
        <f t="shared" si="0"/>
        <v>0.99502487562189057</v>
      </c>
    </row>
    <row r="22" spans="1:8" x14ac:dyDescent="0.25">
      <c r="A22" t="s">
        <v>33</v>
      </c>
      <c r="B22" s="3">
        <v>1</v>
      </c>
      <c r="C22" s="3">
        <f t="shared" si="1"/>
        <v>401</v>
      </c>
      <c r="D22" s="9">
        <f t="shared" si="0"/>
        <v>0.99751243781094523</v>
      </c>
    </row>
    <row r="23" spans="1:8" x14ac:dyDescent="0.25">
      <c r="A23" t="s">
        <v>34</v>
      </c>
      <c r="B23" s="3">
        <v>1</v>
      </c>
      <c r="C23" s="3">
        <f t="shared" si="1"/>
        <v>402</v>
      </c>
      <c r="D23" s="9">
        <f t="shared" si="0"/>
        <v>1</v>
      </c>
    </row>
    <row r="26" spans="1:8" x14ac:dyDescent="0.25">
      <c r="F26" s="2" t="s">
        <v>150</v>
      </c>
      <c r="G26" s="12" t="s">
        <v>100</v>
      </c>
      <c r="H26" s="12" t="s">
        <v>101</v>
      </c>
    </row>
    <row r="27" spans="1:8" x14ac:dyDescent="0.25">
      <c r="F27" s="16">
        <v>44105</v>
      </c>
      <c r="G27" s="15" t="s">
        <v>141</v>
      </c>
      <c r="H27" s="12">
        <v>65</v>
      </c>
    </row>
    <row r="28" spans="1:8" x14ac:dyDescent="0.25">
      <c r="F28" s="16">
        <v>43678</v>
      </c>
      <c r="G28" s="2" t="s">
        <v>130</v>
      </c>
      <c r="H28" s="12">
        <v>57</v>
      </c>
    </row>
    <row r="29" spans="1:8" x14ac:dyDescent="0.25">
      <c r="F29" s="16">
        <v>44075</v>
      </c>
      <c r="G29" s="15" t="s">
        <v>140</v>
      </c>
      <c r="H29" s="12">
        <v>51</v>
      </c>
    </row>
    <row r="30" spans="1:8" x14ac:dyDescent="0.25">
      <c r="F30" s="16">
        <v>44044</v>
      </c>
      <c r="G30" s="15" t="s">
        <v>139</v>
      </c>
      <c r="H30" s="12">
        <v>46</v>
      </c>
    </row>
    <row r="31" spans="1:8" x14ac:dyDescent="0.25">
      <c r="F31" s="16">
        <v>44013</v>
      </c>
      <c r="G31" s="15" t="s">
        <v>138</v>
      </c>
      <c r="H31" s="12">
        <v>40</v>
      </c>
    </row>
    <row r="32" spans="1:8" x14ac:dyDescent="0.25">
      <c r="F32" s="16">
        <v>43983</v>
      </c>
      <c r="G32" s="15" t="s">
        <v>137</v>
      </c>
      <c r="H32" s="12">
        <v>38</v>
      </c>
    </row>
    <row r="33" spans="6:8" x14ac:dyDescent="0.25">
      <c r="F33" s="16">
        <v>43800</v>
      </c>
      <c r="G33" s="15" t="s">
        <v>134</v>
      </c>
      <c r="H33" s="12">
        <v>21</v>
      </c>
    </row>
    <row r="34" spans="6:8" x14ac:dyDescent="0.25">
      <c r="F34" s="16">
        <v>43647</v>
      </c>
      <c r="G34" s="2" t="s">
        <v>129</v>
      </c>
      <c r="H34" s="12">
        <v>18</v>
      </c>
    </row>
    <row r="35" spans="6:8" x14ac:dyDescent="0.25">
      <c r="F35" s="16">
        <v>43831</v>
      </c>
      <c r="G35" s="15" t="s">
        <v>135</v>
      </c>
      <c r="H35" s="12">
        <v>13</v>
      </c>
    </row>
    <row r="36" spans="6:8" x14ac:dyDescent="0.25">
      <c r="F36" s="16">
        <v>43497</v>
      </c>
      <c r="G36" s="15" t="s">
        <v>136</v>
      </c>
      <c r="H36" s="12">
        <v>12</v>
      </c>
    </row>
    <row r="37" spans="6:8" x14ac:dyDescent="0.25">
      <c r="F37" s="16">
        <v>43770</v>
      </c>
      <c r="G37" s="15" t="s">
        <v>133</v>
      </c>
      <c r="H37" s="12">
        <v>8</v>
      </c>
    </row>
    <row r="38" spans="6:8" x14ac:dyDescent="0.25">
      <c r="F38" s="16">
        <v>43739</v>
      </c>
      <c r="G38" s="2" t="s">
        <v>132</v>
      </c>
      <c r="H38" s="12">
        <v>4</v>
      </c>
    </row>
    <row r="39" spans="6:8" x14ac:dyDescent="0.25">
      <c r="F39" s="12"/>
      <c r="G39" s="2" t="s">
        <v>143</v>
      </c>
      <c r="H39" s="12">
        <v>3</v>
      </c>
    </row>
    <row r="40" spans="6:8" x14ac:dyDescent="0.25">
      <c r="F40" s="16">
        <v>44136</v>
      </c>
      <c r="G40" s="15" t="s">
        <v>142</v>
      </c>
      <c r="H40" s="12">
        <v>3</v>
      </c>
    </row>
    <row r="41" spans="6:8" x14ac:dyDescent="0.25">
      <c r="F41" s="16">
        <v>43344</v>
      </c>
      <c r="G41" s="2" t="s">
        <v>123</v>
      </c>
      <c r="H41" s="12">
        <v>2</v>
      </c>
    </row>
    <row r="42" spans="6:8" x14ac:dyDescent="0.25">
      <c r="F42" s="16">
        <v>43952</v>
      </c>
      <c r="G42" s="15" t="s">
        <v>149</v>
      </c>
      <c r="H42" s="12">
        <v>2</v>
      </c>
    </row>
    <row r="43" spans="6:8" x14ac:dyDescent="0.25">
      <c r="F43" s="16">
        <v>44166</v>
      </c>
      <c r="G43" s="2" t="s">
        <v>154</v>
      </c>
      <c r="H43" s="12">
        <v>1</v>
      </c>
    </row>
    <row r="44" spans="6:8" x14ac:dyDescent="0.25">
      <c r="F44" s="16">
        <v>43466</v>
      </c>
      <c r="G44" s="2" t="s">
        <v>153</v>
      </c>
      <c r="H44" s="12">
        <v>1</v>
      </c>
    </row>
    <row r="45" spans="6:8" x14ac:dyDescent="0.25">
      <c r="F45" s="16">
        <v>43556</v>
      </c>
      <c r="G45" s="2" t="s">
        <v>126</v>
      </c>
      <c r="H45" s="12">
        <v>1</v>
      </c>
    </row>
    <row r="46" spans="6:8" x14ac:dyDescent="0.25">
      <c r="F46" s="16">
        <v>43709</v>
      </c>
      <c r="G46" s="2" t="s">
        <v>131</v>
      </c>
      <c r="H46" s="1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J29" sqref="J29"/>
    </sheetView>
  </sheetViews>
  <sheetFormatPr defaultRowHeight="15" x14ac:dyDescent="0.25"/>
  <cols>
    <col min="1" max="1" width="19.85546875" bestFit="1" customWidth="1"/>
    <col min="2" max="2" width="11.7109375" customWidth="1"/>
    <col min="3" max="3" width="12.5703125" customWidth="1"/>
    <col min="4" max="4" width="11.28515625" customWidth="1"/>
    <col min="6" max="8" width="15.140625" customWidth="1"/>
    <col min="9" max="11" width="8.85546875" customWidth="1"/>
  </cols>
  <sheetData>
    <row r="1" spans="1:4" ht="60" x14ac:dyDescent="0.25">
      <c r="A1" s="10" t="s">
        <v>95</v>
      </c>
      <c r="B1" s="10" t="s">
        <v>96</v>
      </c>
      <c r="C1" s="10" t="s">
        <v>97</v>
      </c>
      <c r="D1" s="10" t="s">
        <v>98</v>
      </c>
    </row>
    <row r="2" spans="1:4" x14ac:dyDescent="0.25">
      <c r="A2" t="s">
        <v>1</v>
      </c>
      <c r="B2" s="4">
        <v>71</v>
      </c>
      <c r="C2" s="4">
        <v>71</v>
      </c>
      <c r="D2" s="7">
        <f>C2/$C$13</f>
        <v>0.38797814207650272</v>
      </c>
    </row>
    <row r="3" spans="1:4" x14ac:dyDescent="0.25">
      <c r="A3" t="s">
        <v>7</v>
      </c>
      <c r="B3" s="4">
        <v>35</v>
      </c>
      <c r="C3" s="4">
        <f>C2+B3</f>
        <v>106</v>
      </c>
      <c r="D3" s="7">
        <f t="shared" ref="D3:D13" si="0">C3/$C$13</f>
        <v>0.57923497267759561</v>
      </c>
    </row>
    <row r="4" spans="1:4" x14ac:dyDescent="0.25">
      <c r="A4" t="s">
        <v>28</v>
      </c>
      <c r="B4" s="4">
        <v>24</v>
      </c>
      <c r="C4" s="4">
        <f t="shared" ref="C4:C13" si="1">C3+B4</f>
        <v>130</v>
      </c>
      <c r="D4" s="7">
        <f t="shared" si="0"/>
        <v>0.7103825136612022</v>
      </c>
    </row>
    <row r="5" spans="1:4" x14ac:dyDescent="0.25">
      <c r="A5" t="s">
        <v>27</v>
      </c>
      <c r="B5" s="4">
        <v>18</v>
      </c>
      <c r="C5" s="4">
        <f t="shared" si="1"/>
        <v>148</v>
      </c>
      <c r="D5" s="7">
        <f t="shared" si="0"/>
        <v>0.80874316939890711</v>
      </c>
    </row>
    <row r="6" spans="1:4" x14ac:dyDescent="0.25">
      <c r="A6" t="s">
        <v>5</v>
      </c>
      <c r="B6" s="4">
        <v>16</v>
      </c>
      <c r="C6" s="4">
        <f t="shared" si="1"/>
        <v>164</v>
      </c>
      <c r="D6" s="7">
        <f t="shared" si="0"/>
        <v>0.89617486338797814</v>
      </c>
    </row>
    <row r="7" spans="1:4" x14ac:dyDescent="0.25">
      <c r="A7" t="s">
        <v>0</v>
      </c>
      <c r="B7" s="4">
        <v>5</v>
      </c>
      <c r="C7" s="4">
        <f t="shared" si="1"/>
        <v>169</v>
      </c>
      <c r="D7" s="7">
        <f t="shared" si="0"/>
        <v>0.92349726775956287</v>
      </c>
    </row>
    <row r="8" spans="1:4" x14ac:dyDescent="0.25">
      <c r="A8" t="s">
        <v>30</v>
      </c>
      <c r="B8" s="4">
        <v>4</v>
      </c>
      <c r="C8" s="4">
        <f t="shared" si="1"/>
        <v>173</v>
      </c>
      <c r="D8" s="7">
        <f t="shared" si="0"/>
        <v>0.94535519125683065</v>
      </c>
    </row>
    <row r="9" spans="1:4" x14ac:dyDescent="0.25">
      <c r="A9" t="s">
        <v>31</v>
      </c>
      <c r="B9" s="4">
        <v>4</v>
      </c>
      <c r="C9" s="4">
        <f t="shared" si="1"/>
        <v>177</v>
      </c>
      <c r="D9" s="7">
        <f t="shared" si="0"/>
        <v>0.96721311475409832</v>
      </c>
    </row>
    <row r="10" spans="1:4" x14ac:dyDescent="0.25">
      <c r="A10" t="s">
        <v>29</v>
      </c>
      <c r="B10" s="4">
        <v>3</v>
      </c>
      <c r="C10" s="4">
        <f t="shared" si="1"/>
        <v>180</v>
      </c>
      <c r="D10" s="7">
        <f t="shared" si="0"/>
        <v>0.98360655737704916</v>
      </c>
    </row>
    <row r="11" spans="1:4" x14ac:dyDescent="0.25">
      <c r="A11" t="s">
        <v>26</v>
      </c>
      <c r="B11" s="4">
        <v>1</v>
      </c>
      <c r="C11" s="4">
        <f t="shared" si="1"/>
        <v>181</v>
      </c>
      <c r="D11" s="7">
        <f t="shared" si="0"/>
        <v>0.98907103825136611</v>
      </c>
    </row>
    <row r="12" spans="1:4" x14ac:dyDescent="0.25">
      <c r="A12" t="s">
        <v>25</v>
      </c>
      <c r="B12" s="4">
        <v>1</v>
      </c>
      <c r="C12" s="4">
        <f t="shared" si="1"/>
        <v>182</v>
      </c>
      <c r="D12" s="7">
        <f t="shared" si="0"/>
        <v>0.99453551912568305</v>
      </c>
    </row>
    <row r="13" spans="1:4" x14ac:dyDescent="0.25">
      <c r="A13" t="s">
        <v>32</v>
      </c>
      <c r="B13" s="4">
        <v>1</v>
      </c>
      <c r="C13" s="4">
        <f t="shared" si="1"/>
        <v>183</v>
      </c>
      <c r="D13" s="7">
        <f t="shared" si="0"/>
        <v>1</v>
      </c>
    </row>
    <row r="18" spans="6:8" x14ac:dyDescent="0.25">
      <c r="F18" s="2" t="s">
        <v>150</v>
      </c>
      <c r="G18" s="12" t="s">
        <v>100</v>
      </c>
      <c r="H18" s="12" t="s">
        <v>101</v>
      </c>
    </row>
    <row r="19" spans="6:8" x14ac:dyDescent="0.25">
      <c r="F19" s="16">
        <v>44075</v>
      </c>
      <c r="G19" s="12" t="s">
        <v>140</v>
      </c>
      <c r="H19" s="12">
        <v>39</v>
      </c>
    </row>
    <row r="20" spans="6:8" x14ac:dyDescent="0.25">
      <c r="F20" s="16">
        <v>44105</v>
      </c>
      <c r="G20" s="2" t="s">
        <v>141</v>
      </c>
      <c r="H20" s="12">
        <v>30</v>
      </c>
    </row>
    <row r="21" spans="6:8" x14ac:dyDescent="0.25">
      <c r="F21" s="16">
        <v>43800</v>
      </c>
      <c r="G21" s="12" t="s">
        <v>134</v>
      </c>
      <c r="H21" s="12">
        <v>25</v>
      </c>
    </row>
    <row r="22" spans="6:8" x14ac:dyDescent="0.25">
      <c r="F22" s="16">
        <v>44044</v>
      </c>
      <c r="G22" s="12" t="s">
        <v>139</v>
      </c>
      <c r="H22" s="12">
        <v>22</v>
      </c>
    </row>
    <row r="23" spans="6:8" x14ac:dyDescent="0.25">
      <c r="F23" s="16">
        <v>43709</v>
      </c>
      <c r="G23" s="12" t="s">
        <v>131</v>
      </c>
      <c r="H23" s="12">
        <v>15</v>
      </c>
    </row>
    <row r="24" spans="6:8" x14ac:dyDescent="0.25">
      <c r="F24" s="16">
        <v>43739</v>
      </c>
      <c r="G24" s="12" t="s">
        <v>132</v>
      </c>
      <c r="H24" s="12">
        <v>15</v>
      </c>
    </row>
    <row r="25" spans="6:8" x14ac:dyDescent="0.25">
      <c r="F25" s="16">
        <v>44013</v>
      </c>
      <c r="G25" s="12" t="s">
        <v>138</v>
      </c>
      <c r="H25" s="12">
        <v>12</v>
      </c>
    </row>
    <row r="26" spans="6:8" x14ac:dyDescent="0.25">
      <c r="F26" s="16">
        <v>43831</v>
      </c>
      <c r="G26" s="12" t="s">
        <v>135</v>
      </c>
      <c r="H26" s="12">
        <v>6</v>
      </c>
    </row>
    <row r="27" spans="6:8" x14ac:dyDescent="0.25">
      <c r="F27" s="16">
        <v>43770</v>
      </c>
      <c r="G27" s="12" t="s">
        <v>133</v>
      </c>
      <c r="H27" s="12">
        <v>4</v>
      </c>
    </row>
    <row r="28" spans="6:8" x14ac:dyDescent="0.25">
      <c r="F28" s="16">
        <v>43678</v>
      </c>
      <c r="G28" s="12" t="s">
        <v>130</v>
      </c>
      <c r="H28" s="12">
        <v>3</v>
      </c>
    </row>
    <row r="29" spans="6:8" x14ac:dyDescent="0.25">
      <c r="F29" s="16">
        <v>43862</v>
      </c>
      <c r="G29" s="12" t="s">
        <v>136</v>
      </c>
      <c r="H29" s="12">
        <v>3</v>
      </c>
    </row>
    <row r="30" spans="6:8" x14ac:dyDescent="0.25">
      <c r="F30" s="16">
        <v>43466</v>
      </c>
      <c r="G30" s="12" t="s">
        <v>153</v>
      </c>
      <c r="H30" s="12">
        <v>2</v>
      </c>
    </row>
    <row r="31" spans="6:8" x14ac:dyDescent="0.25">
      <c r="F31" s="16">
        <v>43344</v>
      </c>
      <c r="G31" s="12" t="s">
        <v>123</v>
      </c>
      <c r="H31" s="12">
        <v>1</v>
      </c>
    </row>
    <row r="32" spans="6:8" x14ac:dyDescent="0.25">
      <c r="F32" s="16">
        <v>43647</v>
      </c>
      <c r="G32" s="12" t="s">
        <v>129</v>
      </c>
      <c r="H32" s="12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J17"/>
  <sheetViews>
    <sheetView workbookViewId="0">
      <selection activeCell="F5" sqref="F5:J16"/>
    </sheetView>
  </sheetViews>
  <sheetFormatPr defaultRowHeight="15" x14ac:dyDescent="0.25"/>
  <sheetData>
    <row r="5" spans="6:10" x14ac:dyDescent="0.25">
      <c r="I5" s="2" t="s">
        <v>102</v>
      </c>
      <c r="J5" s="2">
        <v>1</v>
      </c>
    </row>
    <row r="6" spans="6:10" x14ac:dyDescent="0.25">
      <c r="I6" s="2" t="s">
        <v>103</v>
      </c>
      <c r="J6" s="2">
        <v>2</v>
      </c>
    </row>
    <row r="7" spans="6:10" x14ac:dyDescent="0.25">
      <c r="I7" s="2" t="s">
        <v>104</v>
      </c>
      <c r="J7" s="2">
        <v>3</v>
      </c>
    </row>
    <row r="8" spans="6:10" x14ac:dyDescent="0.25">
      <c r="F8" s="12">
        <v>2016</v>
      </c>
      <c r="G8" s="12" t="s">
        <v>105</v>
      </c>
      <c r="I8" s="2" t="s">
        <v>106</v>
      </c>
      <c r="J8" s="2">
        <v>4</v>
      </c>
    </row>
    <row r="9" spans="6:10" x14ac:dyDescent="0.25">
      <c r="F9" s="12">
        <v>2017</v>
      </c>
      <c r="G9" s="12" t="s">
        <v>107</v>
      </c>
      <c r="I9" s="2" t="s">
        <v>108</v>
      </c>
      <c r="J9" s="2">
        <v>5</v>
      </c>
    </row>
    <row r="10" spans="6:10" x14ac:dyDescent="0.25">
      <c r="F10" s="12">
        <v>2018</v>
      </c>
      <c r="G10" s="12" t="s">
        <v>109</v>
      </c>
      <c r="I10" s="2" t="s">
        <v>110</v>
      </c>
      <c r="J10" s="2">
        <v>6</v>
      </c>
    </row>
    <row r="11" spans="6:10" x14ac:dyDescent="0.25">
      <c r="F11" s="12">
        <v>2019</v>
      </c>
      <c r="G11" s="12" t="s">
        <v>111</v>
      </c>
      <c r="I11" s="2" t="s">
        <v>112</v>
      </c>
      <c r="J11" s="2">
        <v>7</v>
      </c>
    </row>
    <row r="12" spans="6:10" x14ac:dyDescent="0.25">
      <c r="F12" s="12">
        <v>2020</v>
      </c>
      <c r="G12" s="12" t="s">
        <v>113</v>
      </c>
      <c r="I12" s="2" t="s">
        <v>114</v>
      </c>
      <c r="J12" s="2">
        <v>8</v>
      </c>
    </row>
    <row r="13" spans="6:10" x14ac:dyDescent="0.25">
      <c r="F13" s="12">
        <v>2021</v>
      </c>
      <c r="G13" s="12" t="s">
        <v>115</v>
      </c>
      <c r="I13" s="2" t="s">
        <v>116</v>
      </c>
      <c r="J13" s="2">
        <v>9</v>
      </c>
    </row>
    <row r="14" spans="6:10" x14ac:dyDescent="0.25">
      <c r="I14" s="2" t="s">
        <v>117</v>
      </c>
      <c r="J14" s="2">
        <v>10</v>
      </c>
    </row>
    <row r="15" spans="6:10" x14ac:dyDescent="0.25">
      <c r="I15" s="2" t="s">
        <v>118</v>
      </c>
      <c r="J15" s="2">
        <v>11</v>
      </c>
    </row>
    <row r="16" spans="6:10" x14ac:dyDescent="0.25">
      <c r="I16" s="2" t="s">
        <v>119</v>
      </c>
      <c r="J16" s="2">
        <v>12</v>
      </c>
    </row>
    <row r="17" spans="9:10" x14ac:dyDescent="0.25">
      <c r="I17" s="3"/>
      <c r="J1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Amica 10</vt:lpstr>
      <vt:lpstr>Amica 15</vt:lpstr>
      <vt:lpstr>Amica 25</vt:lpstr>
      <vt:lpstr>Qube 15</vt:lpstr>
      <vt:lpstr>Qube 25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Chavan</dc:creator>
  <cp:lastModifiedBy>saurabh</cp:lastModifiedBy>
  <dcterms:created xsi:type="dcterms:W3CDTF">2020-07-22T06:03:29Z</dcterms:created>
  <dcterms:modified xsi:type="dcterms:W3CDTF">2021-10-05T07:27:11Z</dcterms:modified>
</cp:coreProperties>
</file>