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y project\"/>
    </mc:Choice>
  </mc:AlternateContent>
  <xr:revisionPtr revIDLastSave="0" documentId="13_ncr:1_{6C1228FB-781F-4CE9-8F1B-36E8B0920B6E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4" sheetId="5" r:id="rId1"/>
    <sheet name="Average" sheetId="6" r:id="rId2"/>
    <sheet name="Sheet6" sheetId="7" r:id="rId3"/>
    <sheet name="sleepDay_merged" sheetId="1" r:id="rId4"/>
    <sheet name="final" sheetId="8" r:id="rId5"/>
  </sheets>
  <definedNames>
    <definedName name="_xlnm._FilterDatabase" localSheetId="3" hidden="1">sleepDay_merged!$H$2:$N$26</definedName>
    <definedName name="_xlchart.v1.0" hidden="1">sleepDay_merged!$K$3:$K$26</definedName>
  </definedNames>
  <calcPr calcId="191029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3" i="1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5" i="7"/>
  <c r="K26" i="1"/>
  <c r="L26" i="1" s="1"/>
  <c r="N26" i="1" s="1"/>
  <c r="K25" i="1"/>
  <c r="L25" i="1" s="1"/>
  <c r="K24" i="1"/>
  <c r="L24" i="1" s="1"/>
  <c r="N24" i="1" s="1"/>
  <c r="K23" i="1"/>
  <c r="L23" i="1" s="1"/>
  <c r="N23" i="1" s="1"/>
  <c r="K22" i="1"/>
  <c r="L22" i="1" s="1"/>
  <c r="N22" i="1" s="1"/>
  <c r="K21" i="1"/>
  <c r="L21" i="1" s="1"/>
  <c r="N21" i="1" s="1"/>
  <c r="K20" i="1"/>
  <c r="L20" i="1" s="1"/>
  <c r="N20" i="1" s="1"/>
  <c r="K19" i="1"/>
  <c r="L19" i="1" s="1"/>
  <c r="N19" i="1" s="1"/>
  <c r="K18" i="1"/>
  <c r="L18" i="1" s="1"/>
  <c r="N18" i="1" s="1"/>
  <c r="K17" i="1"/>
  <c r="L17" i="1" s="1"/>
  <c r="K16" i="1"/>
  <c r="L16" i="1" s="1"/>
  <c r="K15" i="1"/>
  <c r="L15" i="1" s="1"/>
  <c r="N15" i="1" s="1"/>
  <c r="K14" i="1"/>
  <c r="L14" i="1" s="1"/>
  <c r="N14" i="1" s="1"/>
  <c r="K13" i="1"/>
  <c r="L13" i="1" s="1"/>
  <c r="N13" i="1" s="1"/>
  <c r="K12" i="1"/>
  <c r="L12" i="1" s="1"/>
  <c r="N12" i="1" s="1"/>
  <c r="K11" i="1"/>
  <c r="L11" i="1" s="1"/>
  <c r="N11" i="1" s="1"/>
  <c r="K10" i="1"/>
  <c r="L10" i="1" s="1"/>
  <c r="N10" i="1" s="1"/>
  <c r="K9" i="1"/>
  <c r="L9" i="1" s="1"/>
  <c r="K8" i="1"/>
  <c r="L8" i="1" s="1"/>
  <c r="N8" i="1" s="1"/>
  <c r="K7" i="1"/>
  <c r="L7" i="1" s="1"/>
  <c r="N7" i="1" s="1"/>
  <c r="K6" i="1"/>
  <c r="L6" i="1" s="1"/>
  <c r="N6" i="1" s="1"/>
  <c r="K5" i="1"/>
  <c r="L5" i="1" s="1"/>
  <c r="N5" i="1" s="1"/>
  <c r="K4" i="1"/>
  <c r="L4" i="1" s="1"/>
  <c r="N4" i="1" s="1"/>
  <c r="K3" i="1"/>
  <c r="L3" i="1" s="1"/>
  <c r="N3" i="1" s="1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5" i="6"/>
  <c r="B415" i="1"/>
  <c r="D415" i="1"/>
  <c r="C4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2" i="1"/>
  <c r="N9" i="1" l="1"/>
  <c r="N17" i="1"/>
  <c r="N25" i="1"/>
  <c r="N16" i="1"/>
</calcChain>
</file>

<file path=xl/sharedStrings.xml><?xml version="1.0" encoding="utf-8"?>
<sst xmlns="http://schemas.openxmlformats.org/spreadsheetml/2006/main" count="368" uniqueCount="48">
  <si>
    <t>Id</t>
  </si>
  <si>
    <t>SleepDay</t>
  </si>
  <si>
    <t>TotalSleepRecords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</si>
  <si>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</si>
  <si>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</si>
  <si>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</si>
  <si>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</si>
  <si>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</si>
  <si>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</si>
  <si>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</si>
  <si>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</si>
  <si>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</si>
  <si>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</si>
  <si>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</si>
  <si>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</si>
  <si>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</si>
  <si>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</si>
  <si>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4/14/2016 12:00:00 AM</t>
  </si>
  <si>
    <t>4/22/2016 12:00:00 AM</t>
  </si>
  <si>
    <t>4/27/2016 12:00:00 AM</t>
  </si>
  <si>
    <t>4/18/2016 12:00:00 AM</t>
  </si>
  <si>
    <t>TotalHourAsleep</t>
  </si>
  <si>
    <t>Column Labels</t>
  </si>
  <si>
    <t>Grand Total</t>
  </si>
  <si>
    <t>Row Labels</t>
  </si>
  <si>
    <t>TotalHourInBEd</t>
  </si>
  <si>
    <t>TimeIN otheractivity</t>
  </si>
  <si>
    <t>Sum of TotalHourAsleep</t>
  </si>
  <si>
    <t>Count of SleepDay</t>
  </si>
  <si>
    <t>Average</t>
  </si>
  <si>
    <t>Issue</t>
  </si>
  <si>
    <t>Count of TotalSleepRecords</t>
  </si>
  <si>
    <t>ALL ID</t>
  </si>
  <si>
    <t>Potential Customer</t>
  </si>
  <si>
    <t>Irregular Sleep</t>
  </si>
  <si>
    <t>Regularity</t>
  </si>
  <si>
    <t>Potential Customers</t>
  </si>
  <si>
    <t>Sleep Deprived</t>
  </si>
  <si>
    <t>Regular</t>
  </si>
  <si>
    <t>Underlying Issue</t>
  </si>
  <si>
    <t>Irregular</t>
  </si>
  <si>
    <t>Healthy</t>
  </si>
  <si>
    <t>Not Potential Customer</t>
  </si>
  <si>
    <t>Potential Customer id</t>
  </si>
  <si>
    <t>Sr No.</t>
  </si>
  <si>
    <t>Unique ID</t>
  </si>
  <si>
    <t xml:space="preserve"> Average sleep hours</t>
  </si>
  <si>
    <t>Unique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</si>
</sst>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22" fontId="0" fillId="0" borderId="0" xfId="0" applyNumberFormat="1"/>
    <xf numFmtId="0" fontId="0" fillId="0" borderId="0" xfId="0" pivotButton="1"/>
    <xf numFmtId="0" fontId="18" fillId="34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9" fillId="35" borderId="11" xfId="0" applyFont="1" applyFill="1" applyBorder="1"/>
    <xf numFmtId="0" fontId="19" fillId="35" borderId="11" xfId="0" applyFont="1" applyFill="1" applyBorder="1" applyAlignment="1">
      <alignment horizontal="center"/>
    </xf>
    <xf numFmtId="0" fontId="16" fillId="36" borderId="11" xfId="0" applyFont="1" applyFill="1" applyBorder="1" applyAlignment="1">
      <alignment horizontal="left"/>
    </xf>
    <xf numFmtId="0" fontId="16" fillId="33" borderId="11" xfId="0" applyFont="1" applyFill="1" applyBorder="1" applyAlignment="1">
      <alignment horizontal="center"/>
    </xf>
    <xf numFmtId="0" fontId="16" fillId="33" borderId="11" xfId="0" applyFont="1" applyFill="1" applyBorder="1"/>
    <xf numFmtId="0" fontId="18" fillId="36" borderId="11" xfId="0" applyFont="1" applyFill="1" applyBorder="1"/>
    <xf numFmtId="0" fontId="16" fillId="36" borderId="11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0" fillId="36" borderId="11" xfId="0" applyFill="1" applyBorder="1"/>
    <xf numFmtId="0" fontId="16" fillId="36" borderId="11" xfId="0" applyFont="1" applyFill="1" applyBorder="1"/>
    <xf numFmtId="0" fontId="16" fillId="35" borderId="11" xfId="0" applyFont="1" applyFill="1" applyBorder="1"/>
    <xf numFmtId="0" fontId="21" fillId="35" borderId="11" xfId="0" applyFont="1" applyFill="1" applyBorder="1"/>
    <xf numFmtId="0" fontId="21" fillId="35" borderId="11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right"/>
    </xf>
    <xf numFmtId="0" fontId="18" fillId="33" borderId="11" xfId="0" applyFont="1" applyFill="1" applyBorder="1"/>
    <xf numFmtId="0" fontId="0" fillId="37" borderId="0" xfId="0" applyFill="1"/>
    <xf numFmtId="0" fontId="0" fillId="37" borderId="11" xfId="0" applyFill="1" applyBorder="1"/>
    <xf numFmtId="0" fontId="20" fillId="36" borderId="11" xfId="0" applyFont="1" applyFill="1" applyBorder="1" applyAlignment="1">
      <alignment horizontal="left"/>
    </xf>
    <xf numFmtId="0" fontId="0" fillId="37" borderId="11" xfId="0" applyFill="1" applyBorder="1" applyAlignment="1">
      <alignment horizontal="center"/>
    </xf>
    <xf numFmtId="0" fontId="16" fillId="37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1">
    <dxf>
      <font>
        <b/>
        <i val="0"/>
        <color rgb="FFFF0000"/>
      </font>
    </dxf>
    <dxf>
      <font>
        <b/>
      </font>
    </dxf>
    <dxf>
      <font>
        <b/>
      </font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theme="5" tint="-0.249977111117893"/>
      </font>
    </dxf>
    <dxf>
      <font>
        <color theme="5" tint="-0.249977111117893"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FFFFCC"/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Unique</a:t>
            </a:r>
            <a:r>
              <a:rPr lang="en-IN" baseline="0"/>
              <a:t> id vs average sleep hours</a:t>
            </a:r>
            <a:endParaRPr lang="en-IN"/>
          </a:p>
        </c:rich>
      </c:tx>
      <c:layout>
        <c:manualLayout>
          <c:xMode val="edge"/>
          <c:yMode val="edge"/>
          <c:x val="0.28932585425254442"/>
          <c:y val="4.2016806722689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0048118985126"/>
          <c:y val="0.16848739495798321"/>
          <c:w val="0.86554396325459315"/>
          <c:h val="0.611748899034679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Average!$A$4</c:f>
              <c:strCache>
                <c:ptCount val="1"/>
                <c:pt idx="0">
                  <c:v>Unique ID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Average!$A$5:$A$28</c:f>
              <c:numCache>
                <c:formatCode>General</c:formatCod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7-4590-B142-8E6B3B275F2D}"/>
            </c:ext>
          </c:extLst>
        </c:ser>
        <c:ser>
          <c:idx val="1"/>
          <c:order val="1"/>
          <c:tx>
            <c:strRef>
              <c:f>Average!$D$4</c:f>
              <c:strCache>
                <c:ptCount val="1"/>
                <c:pt idx="0">
                  <c:v> Average sleep hours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Average!$D$5:$D$28</c:f>
              <c:numCache>
                <c:formatCode>General</c:formatCode>
                <c:ptCount val="24"/>
                <c:pt idx="0">
                  <c:v>6.0046666666666644</c:v>
                </c:pt>
                <c:pt idx="1">
                  <c:v>4.9000000000000004</c:v>
                </c:pt>
                <c:pt idx="2">
                  <c:v>10.866666666666667</c:v>
                </c:pt>
                <c:pt idx="3">
                  <c:v>6.95</c:v>
                </c:pt>
                <c:pt idx="4">
                  <c:v>8.4363095238095251</c:v>
                </c:pt>
                <c:pt idx="5">
                  <c:v>1.0166666666666666</c:v>
                </c:pt>
                <c:pt idx="6">
                  <c:v>7.4466666666666663</c:v>
                </c:pt>
                <c:pt idx="7">
                  <c:v>4.8940476190476181</c:v>
                </c:pt>
                <c:pt idx="8">
                  <c:v>5.822916666666667</c:v>
                </c:pt>
                <c:pt idx="9">
                  <c:v>7.9442307692307699</c:v>
                </c:pt>
                <c:pt idx="10">
                  <c:v>6.71875</c:v>
                </c:pt>
                <c:pt idx="11">
                  <c:v>6.4196428571428568</c:v>
                </c:pt>
                <c:pt idx="12">
                  <c:v>2.1266666666666665</c:v>
                </c:pt>
                <c:pt idx="13">
                  <c:v>7.0190476190476181</c:v>
                </c:pt>
                <c:pt idx="14">
                  <c:v>7.7247311827956988</c:v>
                </c:pt>
                <c:pt idx="15">
                  <c:v>7.2000000000000011</c:v>
                </c:pt>
                <c:pt idx="16">
                  <c:v>7.9796296296296294</c:v>
                </c:pt>
                <c:pt idx="17">
                  <c:v>5.8277777777777784</c:v>
                </c:pt>
                <c:pt idx="18">
                  <c:v>7.4666666666666668</c:v>
                </c:pt>
                <c:pt idx="19">
                  <c:v>1.1416666666666666</c:v>
                </c:pt>
                <c:pt idx="20">
                  <c:v>7.5520833333333357</c:v>
                </c:pt>
                <c:pt idx="21">
                  <c:v>4.95</c:v>
                </c:pt>
                <c:pt idx="22">
                  <c:v>7.3890624999999996</c:v>
                </c:pt>
                <c:pt idx="23">
                  <c:v>7.2611111111111111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7-4590-B142-8E6B3B275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116448"/>
        <c:axId val="580118608"/>
      </c:barChart>
      <c:catAx>
        <c:axId val="58011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sleep</a:t>
                </a:r>
                <a:r>
                  <a:rPr lang="en-IN" baseline="0"/>
                  <a:t> hours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18608"/>
        <c:crosses val="autoZero"/>
        <c:auto val="1"/>
        <c:lblAlgn val="ctr"/>
        <c:lblOffset val="100"/>
        <c:noMultiLvlLbl val="0"/>
      </c:catAx>
      <c:valAx>
        <c:axId val="58011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Unique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1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277621319232904E-2"/>
          <c:y val="3.9371933631970911E-2"/>
          <c:w val="0.83319685039370084"/>
          <c:h val="0.841674686497521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sleepDay_merged!$H$3:$H$26</c:f>
              <c:numCache>
                <c:formatCode>General</c:formatCod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numCache>
            </c:numRef>
          </c:xVal>
          <c:yVal>
            <c:numRef>
              <c:f>sleepDay_merged!$K$3:$K$26</c:f>
              <c:numCache>
                <c:formatCode>General</c:formatCode>
                <c:ptCount val="24"/>
                <c:pt idx="0">
                  <c:v>6.0046666666666644</c:v>
                </c:pt>
                <c:pt idx="1">
                  <c:v>4.9000000000000004</c:v>
                </c:pt>
                <c:pt idx="2">
                  <c:v>10.866666666666667</c:v>
                </c:pt>
                <c:pt idx="3">
                  <c:v>6.95</c:v>
                </c:pt>
                <c:pt idx="4">
                  <c:v>8.4363095238095251</c:v>
                </c:pt>
                <c:pt idx="5">
                  <c:v>1.0166666666666666</c:v>
                </c:pt>
                <c:pt idx="6">
                  <c:v>7.4466666666666663</c:v>
                </c:pt>
                <c:pt idx="7">
                  <c:v>4.8940476190476181</c:v>
                </c:pt>
                <c:pt idx="8">
                  <c:v>5.822916666666667</c:v>
                </c:pt>
                <c:pt idx="9">
                  <c:v>7.9442307692307699</c:v>
                </c:pt>
                <c:pt idx="10">
                  <c:v>6.71875</c:v>
                </c:pt>
                <c:pt idx="11">
                  <c:v>6.4196428571428568</c:v>
                </c:pt>
                <c:pt idx="12">
                  <c:v>2.1266666666666665</c:v>
                </c:pt>
                <c:pt idx="13">
                  <c:v>7.0190476190476181</c:v>
                </c:pt>
                <c:pt idx="14">
                  <c:v>7.7247311827956988</c:v>
                </c:pt>
                <c:pt idx="15">
                  <c:v>7.2000000000000011</c:v>
                </c:pt>
                <c:pt idx="16">
                  <c:v>7.9796296296296294</c:v>
                </c:pt>
                <c:pt idx="17">
                  <c:v>5.8277777777777784</c:v>
                </c:pt>
                <c:pt idx="18">
                  <c:v>7.4666666666666668</c:v>
                </c:pt>
                <c:pt idx="19">
                  <c:v>1.1416666666666666</c:v>
                </c:pt>
                <c:pt idx="20">
                  <c:v>7.5520833333333357</c:v>
                </c:pt>
                <c:pt idx="21">
                  <c:v>4.95</c:v>
                </c:pt>
                <c:pt idx="22">
                  <c:v>7.3890624999999996</c:v>
                </c:pt>
                <c:pt idx="23">
                  <c:v>7.2611111111111111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9-43B0-9D35-BDB4A2D0D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26344"/>
        <c:axId val="129226704"/>
      </c:scatterChart>
      <c:valAx>
        <c:axId val="12922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6704"/>
        <c:crosses val="autoZero"/>
        <c:crossBetween val="midCat"/>
      </c:valAx>
      <c:valAx>
        <c:axId val="1292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slepp hours vs peoples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slepp hours vs peoples</a:t>
          </a:r>
        </a:p>
      </cx:txPr>
    </cx:title>
    <cx:plotArea>
      <cx:plotAreaRegion>
        <cx:series layoutId="clusteredColumn" uniqueId="{00000002-F93D-4E4F-B1EE-A4F83B45BC47}" formatIdx="1">
          <cx:tx>
            <cx:txData>
              <cx:f/>
              <cx:v>Sleep Category+sleepDay_merged!$K$3:$K$26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tle>
          <cx:tx>
            <cx:txData>
              <cx:v>Sleep 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Sleep Hr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Number of People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People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6</xdr:row>
      <xdr:rowOff>167640</xdr:rowOff>
    </xdr:from>
    <xdr:to>
      <xdr:col>13</xdr:col>
      <xdr:colOff>563880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21BF4A-F5D5-FF25-20BC-AEF49273A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27</xdr:row>
      <xdr:rowOff>160020</xdr:rowOff>
    </xdr:from>
    <xdr:to>
      <xdr:col>13</xdr:col>
      <xdr:colOff>617220</xdr:colOff>
      <xdr:row>42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55F10A-6D24-2B82-65D9-58ECC817A4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22180" y="5494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617220</xdr:colOff>
      <xdr:row>26</xdr:row>
      <xdr:rowOff>167640</xdr:rowOff>
    </xdr:from>
    <xdr:to>
      <xdr:col>19</xdr:col>
      <xdr:colOff>701040</xdr:colOff>
      <xdr:row>40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E07C5-C628-FB23-FE98-A2C57A7BF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579120</xdr:colOff>
      <xdr:row>21</xdr:row>
      <xdr:rowOff>106680</xdr:rowOff>
    </xdr:from>
    <xdr:to>
      <xdr:col>15</xdr:col>
      <xdr:colOff>382988</xdr:colOff>
      <xdr:row>37</xdr:row>
      <xdr:rowOff>132851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5682C2-B045-7A21-31E5-6A3A5731D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4274820"/>
          <a:ext cx="5358848" cy="303607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82.726664467591" createdVersion="8" refreshedVersion="8" minRefreshableVersion="3" recordCount="413" xr:uid="{022D5716-63DE-4F81-95C9-73F4637EBD5E}">
  <cacheSource type="worksheet">
    <worksheetSource ref="A1:F414" sheet="sleepDay_merged"/>
  </cacheSource>
  <cacheFields count="6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0">
      <sharedItems containsDate="1" containsMixedTypes="1" minDate="2016-01-05T00:00:00" maxDate="2016-12-06T00:00:00"/>
    </cacheField>
    <cacheField name="TotalSleepRecords" numFmtId="0">
      <sharedItems containsSemiMixedTypes="0" containsString="0" containsNumber="1" containsInteger="1" minValue="1" maxValue="3" count="3">
        <n v="1"/>
        <n v="2"/>
        <n v="3"/>
      </sharedItems>
    </cacheField>
    <cacheField name="TotalHourAsleep" numFmtId="0">
      <sharedItems containsSemiMixedTypes="0" containsString="0" containsNumber="1" minValue="0.96666666666666667" maxValue="13.266666666666667" count="256">
        <n v="5.45"/>
        <n v="6.4"/>
        <n v="6.8666666666666663"/>
        <n v="5.666666666666667"/>
        <n v="11.666666666666666"/>
        <n v="5.0666666666666664"/>
        <n v="6"/>
        <n v="5.416666666666667"/>
        <n v="6.0166666666666666"/>
        <n v="7.166666666666667"/>
        <n v="4.6166666666666663"/>
        <n v="4.083333333333333"/>
        <n v="6.1"/>
        <n v="5.6833333333333336"/>
        <n v="6.7333333333333334"/>
        <n v="6.15"/>
        <n v="4.55"/>
        <n v="4.1166666666666663"/>
        <n v="5.5666666666666664"/>
        <n v="5.5166666666666666"/>
        <n v="9.9"/>
        <n v="5.6333333333333337"/>
        <n v="6.3833333333333337"/>
        <n v="4.75"/>
        <n v="1.9833333333333334"/>
        <n v="2.0666666666666669"/>
        <n v="13.266666666666667"/>
        <n v="2.2833333333333332"/>
        <n v="10.733333333333333"/>
        <n v="12.033333333333333"/>
        <n v="9.8333333333333339"/>
        <n v="12.5"/>
        <n v="6.6333333333333337"/>
        <n v="7.916666666666667"/>
        <n v="4.9333333333333336"/>
        <n v="2.7666666666666666"/>
        <n v="8.3833333333333329"/>
        <n v="8.85"/>
        <n v="9.0833333333333339"/>
        <n v="8.7166666666666668"/>
        <n v="8.7333333333333325"/>
        <n v="7.2833333333333332"/>
        <n v="8.3000000000000007"/>
        <n v="7.6833333333333336"/>
        <n v="7.95"/>
        <n v="8.6666666666666661"/>
        <n v="8.6999999999999993"/>
        <n v="9.25"/>
        <n v="8.4333333333333336"/>
        <n v="8.4666666666666668"/>
        <n v="8.5500000000000007"/>
        <n v="8.1666666666666661"/>
        <n v="9.5500000000000007"/>
        <n v="8.7833333333333332"/>
        <n v="8.5166666666666675"/>
        <n v="8.9666666666666668"/>
        <n v="7.8"/>
        <n v="9.0166666666666675"/>
        <n v="5.95"/>
        <n v="7.6"/>
        <n v="1.0166666666666666"/>
        <n v="7.7833333333333332"/>
        <n v="7.416666666666667"/>
        <n v="7.5333333333333332"/>
        <n v="9.2666666666666675"/>
        <n v="8.3333333333333339"/>
        <n v="7.75"/>
        <n v="7.666666666666667"/>
        <n v="6.75"/>
        <n v="6.2333333333333334"/>
        <n v="7.3666666666666663"/>
        <n v="7.2166666666666668"/>
        <n v="7.2666666666666666"/>
        <n v="7.4666666666666668"/>
        <n v="6.8"/>
        <n v="6.85"/>
        <n v="4.5666666666666664"/>
        <n v="4.916666666666667"/>
        <n v="4.8499999999999996"/>
        <n v="7.0666666666666664"/>
        <n v="4.7166666666666668"/>
        <n v="6.35"/>
        <n v="3.65"/>
        <n v="2.5333333333333332"/>
        <n v="5.5333333333333332"/>
        <n v="5.916666666666667"/>
        <n v="3.9166666666666665"/>
        <n v="5.166666666666667"/>
        <n v="4.3666666666666663"/>
        <n v="4.166666666666667"/>
        <n v="5.8166666666666664"/>
        <n v="4.3499999999999996"/>
        <n v="5.55"/>
        <n v="3.95"/>
        <n v="3.8333333333333335"/>
        <n v="4.8666666666666663"/>
        <n v="3.55"/>
        <n v="5.3"/>
        <n v="5.3833333333333337"/>
        <n v="4.3166666666666664"/>
        <n v="5.2"/>
        <n v="8.35"/>
        <n v="1.2833333333333334"/>
        <n v="5.3666666666666663"/>
        <n v="7.9666666666666668"/>
        <n v="3.7666666666666666"/>
        <n v="6.416666666666667"/>
        <n v="6.0666666666666664"/>
        <n v="8.9166666666666661"/>
        <n v="8.5833333333333339"/>
        <n v="0.98333333333333328"/>
        <n v="8.8833333333333329"/>
        <n v="11.533333333333333"/>
        <n v="8.1333333333333329"/>
        <n v="8.4166666666666661"/>
        <n v="4.7666666666666666"/>
        <n v="8.2833333333333332"/>
        <n v="8.0666666666666664"/>
        <n v="7.9"/>
        <n v="7.5"/>
        <n v="8.4499999999999993"/>
        <n v="10.033333333333333"/>
        <n v="8.1166666666666671"/>
        <n v="8.8166666666666664"/>
        <n v="5.0333333333333332"/>
        <n v="8.3166666666666664"/>
        <n v="7.1"/>
        <n v="10.316666666666666"/>
        <n v="1.65"/>
        <n v="5.4833333333333334"/>
        <n v="7.0166666666666666"/>
        <n v="1.3666666666666667"/>
        <n v="9.1999999999999993"/>
        <n v="5.3166666666666664"/>
        <n v="7.3166666666666664"/>
        <n v="7.1333333333333337"/>
        <n v="6.8166666666666664"/>
        <n v="9.1166666666666671"/>
        <n v="6.1333333333333337"/>
        <n v="6.5"/>
        <n v="7.85"/>
        <n v="7.8666666666666663"/>
        <n v="1.0333333333333334"/>
        <n v="5.9"/>
        <n v="7.8166666666666664"/>
        <n v="7.15"/>
        <n v="6.166666666666667"/>
        <n v="7.35"/>
        <n v="5.6166666666666663"/>
        <n v="7.7"/>
        <n v="1.6333333333333333"/>
        <n v="6.4666666666666668"/>
        <n v="5.4666666666666668"/>
        <n v="5.8833333333333337"/>
        <n v="6.9833333333333334"/>
        <n v="1.7666666666666666"/>
        <n v="8.3666666666666671"/>
        <n v="6.95"/>
        <n v="6.6833333333333336"/>
        <n v="7.6166666666666663"/>
        <n v="8.0500000000000007"/>
        <n v="2.1"/>
        <n v="1.7166666666666666"/>
        <n v="2.85"/>
        <n v="1.9166666666666667"/>
        <n v="2.0499999999999998"/>
        <n v="7.083333333333333"/>
        <n v="6.666666666666667"/>
        <n v="4.2166666666666668"/>
        <n v="6.3666666666666663"/>
        <n v="9.85"/>
        <n v="4.8833333333333337"/>
        <n v="7.5666666666666664"/>
        <n v="8"/>
        <n v="7.2"/>
        <n v="7.9833333333333334"/>
        <n v="6.9"/>
        <n v="7.25"/>
        <n v="6.9333333333333336"/>
        <n v="7.583333333333333"/>
        <n v="6.2833333333333332"/>
        <n v="10.85"/>
        <n v="5.833333333333333"/>
        <n v="10.966666666666667"/>
        <n v="6.65"/>
        <n v="10.516666666666667"/>
        <n v="9.2166666666666668"/>
        <n v="5.7833333333333332"/>
        <n v="12.916666666666666"/>
        <n v="10.366666666666667"/>
        <n v="6.333333333333333"/>
        <n v="7.45"/>
        <n v="9.4666666666666668"/>
        <n v="7.55"/>
        <n v="6.9666666666666668"/>
        <n v="7.7166666666666668"/>
        <n v="7.3"/>
        <n v="6.5333333333333332"/>
        <n v="6.7666666666666666"/>
        <n v="9.15"/>
        <n v="7.4833333333333334"/>
        <n v="9.0500000000000007"/>
        <n v="7.65"/>
        <n v="6.3166666666666664"/>
        <n v="8.75"/>
        <n v="10.050000000000001"/>
        <n v="1.2333333333333334"/>
        <n v="8.4"/>
        <n v="7.1833333333333336"/>
        <n v="5.6"/>
        <n v="8.2166666666666668"/>
        <n v="8.1999999999999993"/>
        <n v="9.0333333333333332"/>
        <n v="6.55"/>
        <n v="10"/>
        <n v="7.05"/>
        <n v="6.5166666666666666"/>
        <n v="10.5"/>
        <n v="7.1166666666666663"/>
        <n v="7.9333333333333336"/>
        <n v="7.5166666666666666"/>
        <n v="8.8000000000000007"/>
        <n v="7.333333333333333"/>
        <n v="7.0333333333333332"/>
        <n v="7.7666666666666666"/>
        <n v="6.5666666666666664"/>
        <n v="7.3833333333333337"/>
        <n v="4.9666666666666668"/>
        <n v="8.15"/>
        <n v="8.6"/>
        <n v="1.3166666666666667"/>
        <n v="0.96666666666666667"/>
        <n v="8.5666666666666664"/>
        <n v="11.35"/>
        <n v="7.4333333333333336"/>
        <n v="8.0833333333333339"/>
        <n v="7"/>
        <n v="8.8333333333333339"/>
        <n v="8.0166666666666675"/>
        <n v="7.4"/>
        <n v="8.1"/>
        <n v="10.183333333333334"/>
        <n v="6.45"/>
        <n v="6.6"/>
        <n v="9.4166666666666661"/>
        <n v="7.6333333333333337"/>
        <n v="9.1666666666666661"/>
        <n v="5.85"/>
        <n v="5.9833333333333334"/>
        <n v="5.7"/>
        <n v="8.2666666666666675"/>
        <n v="6.05"/>
        <n v="5.65"/>
        <n v="6.7"/>
        <n v="5.7166666666666668"/>
        <n v="6.916666666666667"/>
      </sharedItems>
    </cacheField>
    <cacheField name="TotalHourInBEd" numFmtId="0">
      <sharedItems containsSemiMixedTypes="0" containsString="0" containsNumber="1" minValue="1.0166666666666666" maxValue="16.016666666666666"/>
    </cacheField>
    <cacheField name="TimeIN otheractivity" numFmtId="0">
      <sharedItems containsSemiMixedTypes="0" containsString="0" containsNumber="1" minValue="0" maxValue="6.18333333333333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84.643420486114" createdVersion="8" refreshedVersion="8" minRefreshableVersion="3" recordCount="24" xr:uid="{DCE74C67-5E1D-4EB0-8EF2-5E043F15B983}">
  <cacheSource type="worksheet">
    <worksheetSource ref="H2:N26" sheet="sleepDay_merged"/>
  </cacheSource>
  <cacheFields count="7">
    <cacheField name="ALL 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um of TotalHourAsleep" numFmtId="0">
      <sharedItems containsSemiMixedTypes="0" containsString="0" containsNumber="1" minValue="1.0166666666666666" maxValue="239.46666666666667"/>
    </cacheField>
    <cacheField name="Count of SleepDay" numFmtId="0">
      <sharedItems containsSemiMixedTypes="0" containsString="0" containsNumber="1" containsInteger="1" minValue="1" maxValue="32"/>
    </cacheField>
    <cacheField name="Average" numFmtId="0">
      <sharedItems containsSemiMixedTypes="0" containsString="0" containsNumber="1" minValue="1.0166666666666666" maxValue="10.866666666666667"/>
    </cacheField>
    <cacheField name="Issue" numFmtId="0">
      <sharedItems/>
    </cacheField>
    <cacheField name="Regularity" numFmtId="0">
      <sharedItems/>
    </cacheField>
    <cacheField name="Potential Customer" numFmtId="0">
      <sharedItems count="2">
        <s v="Potential Customer"/>
        <s v="Not Potential Custo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d v="2016-12-04T00:00:00"/>
    <x v="0"/>
    <x v="0"/>
    <n v="5.7666666666666666"/>
    <n v="0.31666666666666643"/>
  </r>
  <r>
    <x v="0"/>
    <s v="4/13/2016 12:00:00 AM"/>
    <x v="1"/>
    <x v="1"/>
    <n v="6.7833333333333332"/>
    <n v="0.38333333333333286"/>
  </r>
  <r>
    <x v="0"/>
    <s v="4/15/2016 12:00:00 AM"/>
    <x v="0"/>
    <x v="2"/>
    <n v="7.3666666666666663"/>
    <n v="0.5"/>
  </r>
  <r>
    <x v="0"/>
    <s v="4/16/2016 12:00:00 AM"/>
    <x v="1"/>
    <x v="3"/>
    <n v="6.1166666666666663"/>
    <n v="0.44999999999999929"/>
  </r>
  <r>
    <x v="0"/>
    <s v="4/17/2016 12:00:00 AM"/>
    <x v="0"/>
    <x v="4"/>
    <n v="11.866666666666667"/>
    <n v="0.20000000000000107"/>
  </r>
  <r>
    <x v="0"/>
    <s v="4/19/2016 12:00:00 AM"/>
    <x v="0"/>
    <x v="5"/>
    <n v="5.333333333333333"/>
    <n v="0.26666666666666661"/>
  </r>
  <r>
    <x v="0"/>
    <s v="4/20/2016 12:00:00 AM"/>
    <x v="0"/>
    <x v="6"/>
    <n v="6.2833333333333332"/>
    <n v="0.28333333333333321"/>
  </r>
  <r>
    <x v="0"/>
    <s v="4/21/2016 12:00:00 AM"/>
    <x v="0"/>
    <x v="7"/>
    <n v="6.0666666666666664"/>
    <n v="0.64999999999999947"/>
  </r>
  <r>
    <x v="0"/>
    <s v="4/23/2016 12:00:00 AM"/>
    <x v="0"/>
    <x v="8"/>
    <n v="6.4"/>
    <n v="0.38333333333333375"/>
  </r>
  <r>
    <x v="0"/>
    <s v="4/24/2016 12:00:00 AM"/>
    <x v="0"/>
    <x v="9"/>
    <n v="7.4833333333333334"/>
    <n v="0.31666666666666643"/>
  </r>
  <r>
    <x v="0"/>
    <s v="4/25/2016 12:00:00 AM"/>
    <x v="0"/>
    <x v="10"/>
    <n v="5.3833333333333337"/>
    <n v="0.7666666666666675"/>
  </r>
  <r>
    <x v="0"/>
    <s v="4/26/2016 12:00:00 AM"/>
    <x v="0"/>
    <x v="11"/>
    <n v="4.5666666666666664"/>
    <n v="0.48333333333333339"/>
  </r>
  <r>
    <x v="0"/>
    <s v="4/28/2016 12:00:00 AM"/>
    <x v="0"/>
    <x v="12"/>
    <n v="6.55"/>
    <n v="0.45000000000000018"/>
  </r>
  <r>
    <x v="0"/>
    <s v="4/29/2016 12:00:00 AM"/>
    <x v="0"/>
    <x v="13"/>
    <n v="5.9"/>
    <n v="0.21666666666666679"/>
  </r>
  <r>
    <x v="0"/>
    <s v="4/30/2016 12:00:00 AM"/>
    <x v="0"/>
    <x v="14"/>
    <n v="7.083333333333333"/>
    <n v="0.34999999999999964"/>
  </r>
  <r>
    <x v="0"/>
    <d v="2016-01-05T00:00:00"/>
    <x v="0"/>
    <x v="15"/>
    <n v="6.6"/>
    <n v="0.44999999999999929"/>
  </r>
  <r>
    <x v="0"/>
    <d v="2016-02-05T00:00:00"/>
    <x v="0"/>
    <x v="10"/>
    <n v="5.15"/>
    <n v="0.5333333333333341"/>
  </r>
  <r>
    <x v="0"/>
    <d v="2016-03-05T00:00:00"/>
    <x v="0"/>
    <x v="16"/>
    <n v="4.9333333333333336"/>
    <n v="0.38333333333333375"/>
  </r>
  <r>
    <x v="0"/>
    <d v="2016-05-05T00:00:00"/>
    <x v="0"/>
    <x v="17"/>
    <n v="4.4000000000000004"/>
    <n v="0.2833333333333341"/>
  </r>
  <r>
    <x v="0"/>
    <d v="2016-06-05T00:00:00"/>
    <x v="0"/>
    <x v="18"/>
    <n v="6.1166666666666663"/>
    <n v="0.54999999999999982"/>
  </r>
  <r>
    <x v="0"/>
    <d v="2016-07-05T00:00:00"/>
    <x v="0"/>
    <x v="19"/>
    <n v="5.8166666666666664"/>
    <n v="0.29999999999999982"/>
  </r>
  <r>
    <x v="0"/>
    <d v="2016-08-05T00:00:00"/>
    <x v="0"/>
    <x v="20"/>
    <n v="10.183333333333334"/>
    <n v="0.28333333333333321"/>
  </r>
  <r>
    <x v="0"/>
    <d v="2016-09-05T00:00:00"/>
    <x v="0"/>
    <x v="21"/>
    <n v="5.7"/>
    <n v="6.666666666666643E-2"/>
  </r>
  <r>
    <x v="0"/>
    <d v="2016-10-05T00:00:00"/>
    <x v="0"/>
    <x v="22"/>
    <n v="6.7166666666666668"/>
    <n v="0.33333333333333304"/>
  </r>
  <r>
    <x v="0"/>
    <d v="2016-11-05T00:00:00"/>
    <x v="0"/>
    <x v="23"/>
    <n v="5.0999999999999996"/>
    <n v="0.34999999999999964"/>
  </r>
  <r>
    <x v="1"/>
    <s v="4/29/2016 12:00:00 AM"/>
    <x v="0"/>
    <x v="24"/>
    <n v="2.1166666666666667"/>
    <n v="0.1333333333333333"/>
  </r>
  <r>
    <x v="1"/>
    <s v="4/30/2016 12:00:00 AM"/>
    <x v="0"/>
    <x v="25"/>
    <n v="2.3666666666666667"/>
    <n v="0.29999999999999982"/>
  </r>
  <r>
    <x v="1"/>
    <d v="2016-02-05T00:00:00"/>
    <x v="0"/>
    <x v="26"/>
    <n v="16.016666666666666"/>
    <n v="2.7499999999999982"/>
  </r>
  <r>
    <x v="1"/>
    <d v="2016-08-05T00:00:00"/>
    <x v="0"/>
    <x v="27"/>
    <n v="2.5666666666666669"/>
    <n v="0.28333333333333366"/>
  </r>
  <r>
    <x v="2"/>
    <s v="4/15/2016 12:00:00 AM"/>
    <x v="0"/>
    <x v="28"/>
    <n v="16.016666666666666"/>
    <n v="5.2833333333333332"/>
  </r>
  <r>
    <x v="2"/>
    <s v="4/30/2016 12:00:00 AM"/>
    <x v="0"/>
    <x v="29"/>
    <n v="16.016666666666666"/>
    <n v="3.9833333333333325"/>
  </r>
  <r>
    <x v="2"/>
    <d v="2016-01-05T00:00:00"/>
    <x v="0"/>
    <x v="30"/>
    <n v="16.016666666666666"/>
    <n v="6.1833333333333318"/>
  </r>
  <r>
    <x v="3"/>
    <d v="2016-12-04T00:00:00"/>
    <x v="2"/>
    <x v="31"/>
    <n v="12.916666666666666"/>
    <n v="0.41666666666666607"/>
  </r>
  <r>
    <x v="3"/>
    <s v="4/13/2016 12:00:00 AM"/>
    <x v="0"/>
    <x v="32"/>
    <n v="7.0333333333333332"/>
    <n v="0.39999999999999947"/>
  </r>
  <r>
    <x v="3"/>
    <s v="4/15/2016 12:00:00 AM"/>
    <x v="1"/>
    <x v="33"/>
    <n v="8.3166666666666664"/>
    <n v="0.39999999999999947"/>
  </r>
  <r>
    <x v="3"/>
    <s v="4/26/2016 12:00:00 AM"/>
    <x v="0"/>
    <x v="34"/>
    <n v="5.25"/>
    <n v="0.31666666666666643"/>
  </r>
  <r>
    <x v="3"/>
    <s v="4/28/2016 12:00:00 AM"/>
    <x v="0"/>
    <x v="35"/>
    <n v="2.9666666666666668"/>
    <n v="0.20000000000000018"/>
  </r>
  <r>
    <x v="4"/>
    <d v="2016-12-04T00:00:00"/>
    <x v="0"/>
    <x v="36"/>
    <n v="9.1"/>
    <n v="0.71666666666666679"/>
  </r>
  <r>
    <x v="4"/>
    <s v="4/13/2016 12:00:00 AM"/>
    <x v="0"/>
    <x v="37"/>
    <n v="9.4166666666666661"/>
    <n v="0.56666666666666643"/>
  </r>
  <r>
    <x v="4"/>
    <s v="4/14/2016 12:00:00 AM"/>
    <x v="0"/>
    <x v="38"/>
    <n v="9.4666666666666668"/>
    <n v="0.38333333333333286"/>
  </r>
  <r>
    <x v="4"/>
    <s v="4/15/2016 12:00:00 AM"/>
    <x v="0"/>
    <x v="39"/>
    <n v="9.5500000000000007"/>
    <n v="0.83333333333333393"/>
  </r>
  <r>
    <x v="4"/>
    <s v="4/16/2016 12:00:00 AM"/>
    <x v="0"/>
    <x v="40"/>
    <n v="9.4499999999999993"/>
    <n v="0.71666666666666679"/>
  </r>
  <r>
    <x v="4"/>
    <s v="4/17/2016 12:00:00 AM"/>
    <x v="0"/>
    <x v="41"/>
    <n v="8.3000000000000007"/>
    <n v="1.0166666666666675"/>
  </r>
  <r>
    <x v="4"/>
    <s v="4/19/2016 12:00:00 AM"/>
    <x v="0"/>
    <x v="42"/>
    <n v="9"/>
    <n v="0.69999999999999929"/>
  </r>
  <r>
    <x v="4"/>
    <s v="4/20/2016 12:00:00 AM"/>
    <x v="0"/>
    <x v="43"/>
    <n v="8.5"/>
    <n v="0.81666666666666643"/>
  </r>
  <r>
    <x v="4"/>
    <s v="4/21/2016 12:00:00 AM"/>
    <x v="0"/>
    <x v="44"/>
    <n v="8.5666666666666664"/>
    <n v="0.61666666666666625"/>
  </r>
  <r>
    <x v="4"/>
    <s v="4/22/2016 12:00:00 AM"/>
    <x v="0"/>
    <x v="45"/>
    <n v="9.0833333333333339"/>
    <n v="0.41666666666666785"/>
  </r>
  <r>
    <x v="4"/>
    <s v="4/23/2016 12:00:00 AM"/>
    <x v="0"/>
    <x v="46"/>
    <n v="9.2333333333333325"/>
    <n v="0.53333333333333321"/>
  </r>
  <r>
    <x v="4"/>
    <s v="4/24/2016 12:00:00 AM"/>
    <x v="0"/>
    <x v="47"/>
    <n v="9.85"/>
    <n v="0.59999999999999964"/>
  </r>
  <r>
    <x v="4"/>
    <s v="4/25/2016 12:00:00 AM"/>
    <x v="0"/>
    <x v="48"/>
    <n v="8.85"/>
    <n v="0.41666666666666607"/>
  </r>
  <r>
    <x v="4"/>
    <s v="4/27/2016 12:00:00 AM"/>
    <x v="0"/>
    <x v="49"/>
    <n v="9.0833333333333339"/>
    <n v="0.61666666666666714"/>
  </r>
  <r>
    <x v="4"/>
    <s v="4/28/2016 12:00:00 AM"/>
    <x v="0"/>
    <x v="50"/>
    <n v="9.0833333333333339"/>
    <n v="0.53333333333333321"/>
  </r>
  <r>
    <x v="4"/>
    <s v="4/29/2016 12:00:00 AM"/>
    <x v="0"/>
    <x v="51"/>
    <n v="8.5"/>
    <n v="0.33333333333333393"/>
  </r>
  <r>
    <x v="4"/>
    <s v="4/30/2016 12:00:00 AM"/>
    <x v="0"/>
    <x v="52"/>
    <n v="10.116666666666667"/>
    <n v="0.56666666666666643"/>
  </r>
  <r>
    <x v="4"/>
    <d v="2016-01-05T00:00:00"/>
    <x v="0"/>
    <x v="53"/>
    <n v="9.1"/>
    <n v="0.31666666666666643"/>
  </r>
  <r>
    <x v="4"/>
    <d v="2016-02-05T00:00:00"/>
    <x v="0"/>
    <x v="54"/>
    <n v="9.0500000000000007"/>
    <n v="0.53333333333333321"/>
  </r>
  <r>
    <x v="4"/>
    <d v="2016-04-05T00:00:00"/>
    <x v="0"/>
    <x v="55"/>
    <n v="9.3333333333333339"/>
    <n v="0.36666666666666714"/>
  </r>
  <r>
    <x v="4"/>
    <d v="2016-05-05T00:00:00"/>
    <x v="0"/>
    <x v="56"/>
    <n v="8.0833333333333339"/>
    <n v="0.2833333333333341"/>
  </r>
  <r>
    <x v="4"/>
    <d v="2016-06-05T00:00:00"/>
    <x v="0"/>
    <x v="40"/>
    <n v="9.1333333333333329"/>
    <n v="0.40000000000000036"/>
  </r>
  <r>
    <x v="4"/>
    <d v="2016-07-05T00:00:00"/>
    <x v="0"/>
    <x v="54"/>
    <n v="8.6833333333333336"/>
    <n v="0.16666666666666607"/>
  </r>
  <r>
    <x v="4"/>
    <d v="2016-08-05T00:00:00"/>
    <x v="0"/>
    <x v="57"/>
    <n v="9.4666666666666668"/>
    <n v="0.44999999999999929"/>
  </r>
  <r>
    <x v="4"/>
    <d v="2016-09-05T00:00:00"/>
    <x v="0"/>
    <x v="37"/>
    <n v="9.2666666666666675"/>
    <n v="0.41666666666666785"/>
  </r>
  <r>
    <x v="4"/>
    <d v="2016-10-05T00:00:00"/>
    <x v="0"/>
    <x v="58"/>
    <n v="6.333333333333333"/>
    <n v="0.38333333333333286"/>
  </r>
  <r>
    <x v="4"/>
    <d v="2016-11-05T00:00:00"/>
    <x v="0"/>
    <x v="39"/>
    <n v="9.2166666666666668"/>
    <n v="0.5"/>
  </r>
  <r>
    <x v="4"/>
    <d v="2016-12-05T00:00:00"/>
    <x v="0"/>
    <x v="59"/>
    <n v="8.0833333333333339"/>
    <n v="0.48333333333333428"/>
  </r>
  <r>
    <x v="5"/>
    <s v="4/23/2016 12:00:00 AM"/>
    <x v="0"/>
    <x v="60"/>
    <n v="1.1499999999999999"/>
    <n v="0.1333333333333333"/>
  </r>
  <r>
    <x v="6"/>
    <s v="4/13/2016 12:00:00 AM"/>
    <x v="0"/>
    <x v="61"/>
    <n v="8.85"/>
    <n v="1.0666666666666664"/>
  </r>
  <r>
    <x v="6"/>
    <s v="4/14/2016 12:00:00 AM"/>
    <x v="0"/>
    <x v="62"/>
    <n v="8.15"/>
    <n v="0.73333333333333339"/>
  </r>
  <r>
    <x v="6"/>
    <s v="4/15/2016 12:00:00 AM"/>
    <x v="0"/>
    <x v="63"/>
    <n v="8.4"/>
    <n v="0.86666666666666714"/>
  </r>
  <r>
    <x v="6"/>
    <s v="4/17/2016 12:00:00 AM"/>
    <x v="0"/>
    <x v="64"/>
    <n v="10.033333333333333"/>
    <n v="0.76666666666666572"/>
  </r>
  <r>
    <x v="6"/>
    <s v="4/18/2016 12:00:00 AM"/>
    <x v="0"/>
    <x v="65"/>
    <n v="9.2833333333333332"/>
    <n v="0.94999999999999929"/>
  </r>
  <r>
    <x v="6"/>
    <s v="4/19/2016 12:00:00 AM"/>
    <x v="0"/>
    <x v="66"/>
    <n v="8.5666666666666664"/>
    <n v="0.81666666666666643"/>
  </r>
  <r>
    <x v="6"/>
    <s v="4/21/2016 12:00:00 AM"/>
    <x v="0"/>
    <x v="67"/>
    <n v="8.0666666666666664"/>
    <n v="0.39999999999999947"/>
  </r>
  <r>
    <x v="6"/>
    <s v="4/22/2016 12:00:00 AM"/>
    <x v="0"/>
    <x v="68"/>
    <n v="7.6833333333333336"/>
    <n v="0.93333333333333357"/>
  </r>
  <r>
    <x v="6"/>
    <s v="4/23/2016 12:00:00 AM"/>
    <x v="0"/>
    <x v="69"/>
    <n v="6.4333333333333336"/>
    <n v="0.20000000000000018"/>
  </r>
  <r>
    <x v="6"/>
    <s v="4/24/2016 12:00:00 AM"/>
    <x v="0"/>
    <x v="70"/>
    <n v="7.65"/>
    <n v="0.2833333333333341"/>
  </r>
  <r>
    <x v="6"/>
    <s v="4/25/2016 12:00:00 AM"/>
    <x v="0"/>
    <x v="71"/>
    <n v="7.85"/>
    <n v="0.63333333333333286"/>
  </r>
  <r>
    <x v="6"/>
    <s v="4/26/2016 12:00:00 AM"/>
    <x v="0"/>
    <x v="72"/>
    <n v="8.1666666666666661"/>
    <n v="0.89999999999999947"/>
  </r>
  <r>
    <x v="6"/>
    <s v="4/27/2016 12:00:00 AM"/>
    <x v="0"/>
    <x v="73"/>
    <n v="8.3166666666666664"/>
    <n v="0.84999999999999964"/>
  </r>
  <r>
    <x v="6"/>
    <s v="4/28/2016 12:00:00 AM"/>
    <x v="0"/>
    <x v="74"/>
    <n v="7.5"/>
    <n v="0.70000000000000018"/>
  </r>
  <r>
    <x v="6"/>
    <s v="4/29/2016 12:00:00 AM"/>
    <x v="0"/>
    <x v="75"/>
    <n v="7.8833333333333337"/>
    <n v="1.0333333333333341"/>
  </r>
  <r>
    <x v="7"/>
    <d v="2016-12-04T00:00:00"/>
    <x v="0"/>
    <x v="76"/>
    <n v="7.8166666666666664"/>
    <n v="3.25"/>
  </r>
  <r>
    <x v="7"/>
    <s v="4/13/2016 12:00:00 AM"/>
    <x v="1"/>
    <x v="77"/>
    <n v="7.6"/>
    <n v="2.6833333333333327"/>
  </r>
  <r>
    <x v="7"/>
    <s v="4/14/2016 12:00:00 AM"/>
    <x v="0"/>
    <x v="78"/>
    <n v="6.6166666666666663"/>
    <n v="1.7666666666666666"/>
  </r>
  <r>
    <x v="7"/>
    <s v="4/15/2016 12:00:00 AM"/>
    <x v="0"/>
    <x v="79"/>
    <n v="9.2666666666666675"/>
    <n v="2.2000000000000011"/>
  </r>
  <r>
    <x v="7"/>
    <s v="4/16/2016 12:00:00 AM"/>
    <x v="0"/>
    <x v="80"/>
    <n v="8.5"/>
    <n v="3.7833333333333332"/>
  </r>
  <r>
    <x v="7"/>
    <s v="4/17/2016 12:00:00 AM"/>
    <x v="0"/>
    <x v="81"/>
    <n v="9.4333333333333336"/>
    <n v="3.0833333333333339"/>
  </r>
  <r>
    <x v="7"/>
    <s v="4/18/2016 12:00:00 AM"/>
    <x v="1"/>
    <x v="2"/>
    <n v="8.6999999999999993"/>
    <n v="1.833333333333333"/>
  </r>
  <r>
    <x v="7"/>
    <s v="4/19/2016 12:00:00 AM"/>
    <x v="0"/>
    <x v="82"/>
    <n v="6.583333333333333"/>
    <n v="2.9333333333333331"/>
  </r>
  <r>
    <x v="7"/>
    <s v="4/20/2016 12:00:00 AM"/>
    <x v="1"/>
    <x v="83"/>
    <n v="5.083333333333333"/>
    <n v="2.5499999999999998"/>
  </r>
  <r>
    <x v="7"/>
    <s v="4/21/2016 12:00:00 AM"/>
    <x v="0"/>
    <x v="84"/>
    <n v="8.5333333333333332"/>
    <n v="3"/>
  </r>
  <r>
    <x v="7"/>
    <s v="4/22/2016 12:00:00 AM"/>
    <x v="0"/>
    <x v="85"/>
    <n v="7.9333333333333336"/>
    <n v="2.0166666666666666"/>
  </r>
  <r>
    <x v="7"/>
    <s v="4/23/2016 12:00:00 AM"/>
    <x v="0"/>
    <x v="86"/>
    <n v="6.2"/>
    <n v="2.2833333333333337"/>
  </r>
  <r>
    <x v="7"/>
    <s v="4/24/2016 12:00:00 AM"/>
    <x v="0"/>
    <x v="87"/>
    <n v="8.7666666666666675"/>
    <n v="3.6000000000000005"/>
  </r>
  <r>
    <x v="7"/>
    <s v="4/25/2016 12:00:00 AM"/>
    <x v="0"/>
    <x v="88"/>
    <n v="7.7833333333333332"/>
    <n v="3.416666666666667"/>
  </r>
  <r>
    <x v="7"/>
    <s v="4/26/2016 12:00:00 AM"/>
    <x v="0"/>
    <x v="89"/>
    <n v="6.1833333333333336"/>
    <n v="2.0166666666666666"/>
  </r>
  <r>
    <x v="7"/>
    <s v="4/27/2016 12:00:00 AM"/>
    <x v="0"/>
    <x v="90"/>
    <n v="9"/>
    <n v="3.1833333333333336"/>
  </r>
  <r>
    <x v="7"/>
    <s v="4/28/2016 12:00:00 AM"/>
    <x v="0"/>
    <x v="91"/>
    <n v="7.05"/>
    <n v="2.7"/>
  </r>
  <r>
    <x v="7"/>
    <s v="4/29/2016 12:00:00 AM"/>
    <x v="0"/>
    <x v="92"/>
    <n v="7.9666666666666668"/>
    <n v="2.416666666666667"/>
  </r>
  <r>
    <x v="7"/>
    <s v="4/30/2016 12:00:00 AM"/>
    <x v="0"/>
    <x v="93"/>
    <n v="6.3666666666666663"/>
    <n v="2.4166666666666661"/>
  </r>
  <r>
    <x v="7"/>
    <d v="2016-01-05T00:00:00"/>
    <x v="0"/>
    <x v="22"/>
    <n v="10.433333333333334"/>
    <n v="4.05"/>
  </r>
  <r>
    <x v="7"/>
    <d v="2016-02-05T00:00:00"/>
    <x v="0"/>
    <x v="94"/>
    <n v="6.4"/>
    <n v="2.5666666666666669"/>
  </r>
  <r>
    <x v="7"/>
    <d v="2016-03-05T00:00:00"/>
    <x v="0"/>
    <x v="95"/>
    <n v="8.3333333333333339"/>
    <n v="3.4666666666666677"/>
  </r>
  <r>
    <x v="7"/>
    <d v="2016-04-05T00:00:00"/>
    <x v="0"/>
    <x v="96"/>
    <n v="5.6"/>
    <n v="2.0499999999999998"/>
  </r>
  <r>
    <x v="7"/>
    <d v="2016-05-05T00:00:00"/>
    <x v="0"/>
    <x v="97"/>
    <n v="8"/>
    <n v="2.7"/>
  </r>
  <r>
    <x v="7"/>
    <d v="2016-06-05T00:00:00"/>
    <x v="0"/>
    <x v="98"/>
    <n v="8.5333333333333332"/>
    <n v="3.1499999999999995"/>
  </r>
  <r>
    <x v="7"/>
    <d v="2016-07-05T00:00:00"/>
    <x v="0"/>
    <x v="93"/>
    <n v="7.3833333333333337"/>
    <n v="3.4333333333333336"/>
  </r>
  <r>
    <x v="7"/>
    <d v="2016-08-05T00:00:00"/>
    <x v="1"/>
    <x v="99"/>
    <n v="7.6"/>
    <n v="3.2833333333333332"/>
  </r>
  <r>
    <x v="7"/>
    <d v="2016-10-05T00:00:00"/>
    <x v="0"/>
    <x v="100"/>
    <n v="7.5333333333333332"/>
    <n v="2.333333333333333"/>
  </r>
  <r>
    <x v="8"/>
    <d v="2016-12-04T00:00:00"/>
    <x v="0"/>
    <x v="101"/>
    <n v="9.0166666666666675"/>
    <n v="0.66666666666666785"/>
  </r>
  <r>
    <x v="8"/>
    <s v="4/16/2016 12:00:00 AM"/>
    <x v="0"/>
    <x v="102"/>
    <n v="1.2833333333333334"/>
    <n v="0"/>
  </r>
  <r>
    <x v="8"/>
    <d v="2016-03-05T00:00:00"/>
    <x v="0"/>
    <x v="103"/>
    <n v="5.5333333333333332"/>
    <n v="0.16666666666666696"/>
  </r>
  <r>
    <x v="8"/>
    <d v="2016-04-05T00:00:00"/>
    <x v="0"/>
    <x v="104"/>
    <n v="8.9333333333333336"/>
    <n v="0.96666666666666679"/>
  </r>
  <r>
    <x v="8"/>
    <d v="2016-05-05T00:00:00"/>
    <x v="0"/>
    <x v="105"/>
    <n v="4.1333333333333337"/>
    <n v="0.36666666666666714"/>
  </r>
  <r>
    <x v="8"/>
    <d v="2016-06-05T00:00:00"/>
    <x v="0"/>
    <x v="106"/>
    <n v="6.8"/>
    <n v="0.38333333333333286"/>
  </r>
  <r>
    <x v="8"/>
    <d v="2016-08-05T00:00:00"/>
    <x v="0"/>
    <x v="107"/>
    <n v="6.7"/>
    <n v="0.63333333333333375"/>
  </r>
  <r>
    <x v="8"/>
    <d v="2016-10-05T00:00:00"/>
    <x v="0"/>
    <x v="70"/>
    <n v="8.2333333333333325"/>
    <n v="0.86666666666666625"/>
  </r>
  <r>
    <x v="9"/>
    <s v="4/14/2016 12:00:00 AM"/>
    <x v="0"/>
    <x v="108"/>
    <n v="9.2833333333333332"/>
    <n v="0.36666666666666714"/>
  </r>
  <r>
    <x v="9"/>
    <s v="4/15/2016 12:00:00 AM"/>
    <x v="0"/>
    <x v="66"/>
    <n v="8.1833333333333336"/>
    <n v="0.43333333333333357"/>
  </r>
  <r>
    <x v="9"/>
    <s v="4/16/2016 12:00:00 AM"/>
    <x v="0"/>
    <x v="48"/>
    <n v="8.6999999999999993"/>
    <n v="0.26666666666666572"/>
  </r>
  <r>
    <x v="9"/>
    <s v="4/18/2016 12:00:00 AM"/>
    <x v="0"/>
    <x v="109"/>
    <n v="9.1833333333333336"/>
    <n v="0.59999999999999964"/>
  </r>
  <r>
    <x v="9"/>
    <s v="4/19/2016 12:00:00 AM"/>
    <x v="1"/>
    <x v="43"/>
    <n v="8.3000000000000007"/>
    <n v="0.61666666666666714"/>
  </r>
  <r>
    <x v="9"/>
    <s v="4/20/2016 12:00:00 AM"/>
    <x v="0"/>
    <x v="39"/>
    <n v="9.0500000000000007"/>
    <n v="0.33333333333333393"/>
  </r>
  <r>
    <x v="9"/>
    <s v="4/21/2016 12:00:00 AM"/>
    <x v="0"/>
    <x v="110"/>
    <n v="1.0833333333333333"/>
    <n v="9.9999999999999978E-2"/>
  </r>
  <r>
    <x v="9"/>
    <s v="4/22/2016 12:00:00 AM"/>
    <x v="0"/>
    <x v="111"/>
    <n v="9.1666666666666661"/>
    <n v="0.28333333333333321"/>
  </r>
  <r>
    <x v="9"/>
    <s v="4/23/2016 12:00:00 AM"/>
    <x v="0"/>
    <x v="112"/>
    <n v="12.033333333333333"/>
    <n v="0.5"/>
  </r>
  <r>
    <x v="9"/>
    <s v="4/24/2016 12:00:00 AM"/>
    <x v="0"/>
    <x v="61"/>
    <n v="8.35"/>
    <n v="0.56666666666666643"/>
  </r>
  <r>
    <x v="9"/>
    <s v="4/25/2016 12:00:00 AM"/>
    <x v="0"/>
    <x v="113"/>
    <n v="8.4333333333333336"/>
    <n v="0.30000000000000071"/>
  </r>
  <r>
    <x v="9"/>
    <s v="4/26/2016 12:00:00 AM"/>
    <x v="0"/>
    <x v="114"/>
    <n v="8.6"/>
    <n v="0.18333333333333357"/>
  </r>
  <r>
    <x v="9"/>
    <s v="4/27/2016 12:00:00 AM"/>
    <x v="0"/>
    <x v="115"/>
    <n v="5.1166666666666663"/>
    <n v="0.34999999999999964"/>
  </r>
  <r>
    <x v="9"/>
    <s v="4/28/2016 12:00:00 AM"/>
    <x v="0"/>
    <x v="116"/>
    <n v="8.6999999999999993"/>
    <n v="0.41666666666666607"/>
  </r>
  <r>
    <x v="9"/>
    <s v="4/29/2016 12:00:00 AM"/>
    <x v="0"/>
    <x v="39"/>
    <n v="9.1"/>
    <n v="0.38333333333333286"/>
  </r>
  <r>
    <x v="9"/>
    <s v="4/30/2016 12:00:00 AM"/>
    <x v="0"/>
    <x v="51"/>
    <n v="8.6"/>
    <n v="0.43333333333333357"/>
  </r>
  <r>
    <x v="9"/>
    <d v="2016-01-05T00:00:00"/>
    <x v="0"/>
    <x v="117"/>
    <n v="8.3333333333333339"/>
    <n v="0.2666666666666675"/>
  </r>
  <r>
    <x v="9"/>
    <d v="2016-02-05T00:00:00"/>
    <x v="0"/>
    <x v="104"/>
    <n v="8.4333333333333336"/>
    <n v="0.46666666666666679"/>
  </r>
  <r>
    <x v="9"/>
    <d v="2016-03-05T00:00:00"/>
    <x v="0"/>
    <x v="118"/>
    <n v="8.5333333333333332"/>
    <n v="0.63333333333333286"/>
  </r>
  <r>
    <x v="9"/>
    <d v="2016-06-05T00:00:00"/>
    <x v="0"/>
    <x v="119"/>
    <n v="8.1833333333333336"/>
    <n v="0.68333333333333357"/>
  </r>
  <r>
    <x v="9"/>
    <d v="2016-07-05T00:00:00"/>
    <x v="0"/>
    <x v="120"/>
    <n v="8.8333333333333339"/>
    <n v="0.38333333333333464"/>
  </r>
  <r>
    <x v="9"/>
    <d v="2016-08-05T00:00:00"/>
    <x v="0"/>
    <x v="121"/>
    <n v="10.633333333333333"/>
    <n v="0.59999999999999964"/>
  </r>
  <r>
    <x v="9"/>
    <d v="2016-09-05T00:00:00"/>
    <x v="0"/>
    <x v="108"/>
    <n v="9.4166666666666661"/>
    <n v="0.5"/>
  </r>
  <r>
    <x v="9"/>
    <d v="2016-10-05T00:00:00"/>
    <x v="0"/>
    <x v="122"/>
    <n v="8.6166666666666671"/>
    <n v="0.5"/>
  </r>
  <r>
    <x v="9"/>
    <d v="2016-11-05T00:00:00"/>
    <x v="0"/>
    <x v="123"/>
    <n v="9.3000000000000007"/>
    <n v="0.48333333333333428"/>
  </r>
  <r>
    <x v="9"/>
    <d v="2016-12-05T00:00:00"/>
    <x v="0"/>
    <x v="124"/>
    <n v="5.35"/>
    <n v="0.31666666666666643"/>
  </r>
  <r>
    <x v="10"/>
    <s v="4/15/2016 12:00:00 AM"/>
    <x v="0"/>
    <x v="125"/>
    <n v="8.7666666666666675"/>
    <n v="0.45000000000000107"/>
  </r>
  <r>
    <x v="10"/>
    <s v="4/16/2016 12:00:00 AM"/>
    <x v="1"/>
    <x v="126"/>
    <n v="7.4666666666666668"/>
    <n v="0.36666666666666714"/>
  </r>
  <r>
    <x v="10"/>
    <s v="4/17/2016 12:00:00 AM"/>
    <x v="1"/>
    <x v="127"/>
    <n v="10.683333333333334"/>
    <n v="0.36666666666666714"/>
  </r>
  <r>
    <x v="10"/>
    <s v="4/18/2016 12:00:00 AM"/>
    <x v="0"/>
    <x v="128"/>
    <n v="1.7333333333333334"/>
    <n v="8.3333333333333481E-2"/>
  </r>
  <r>
    <x v="10"/>
    <s v="4/19/2016 12:00:00 AM"/>
    <x v="0"/>
    <x v="129"/>
    <n v="5.6333333333333337"/>
    <n v="0.15000000000000036"/>
  </r>
  <r>
    <x v="10"/>
    <s v="4/20/2016 12:00:00 AM"/>
    <x v="0"/>
    <x v="130"/>
    <n v="7.5166666666666666"/>
    <n v="0.5"/>
  </r>
  <r>
    <x v="10"/>
    <s v="4/21/2016 12:00:00 AM"/>
    <x v="0"/>
    <x v="70"/>
    <n v="7.6333333333333337"/>
    <n v="0.2666666666666675"/>
  </r>
  <r>
    <x v="10"/>
    <s v="4/22/2016 12:00:00 AM"/>
    <x v="0"/>
    <x v="131"/>
    <n v="1.4166666666666667"/>
    <n v="5.0000000000000044E-2"/>
  </r>
  <r>
    <x v="10"/>
    <s v="4/23/2016 12:00:00 AM"/>
    <x v="0"/>
    <x v="104"/>
    <n v="8.35"/>
    <n v="0.38333333333333286"/>
  </r>
  <r>
    <x v="10"/>
    <s v="4/24/2016 12:00:00 AM"/>
    <x v="2"/>
    <x v="132"/>
    <n v="9.9166666666666661"/>
    <n v="0.71666666666666679"/>
  </r>
  <r>
    <x v="10"/>
    <s v="4/26/2016 12:00:00 AM"/>
    <x v="0"/>
    <x v="133"/>
    <n v="5.7666666666666666"/>
    <n v="0.45000000000000018"/>
  </r>
  <r>
    <x v="10"/>
    <s v="4/27/2016 12:00:00 AM"/>
    <x v="0"/>
    <x v="134"/>
    <n v="8.3333333333333339"/>
    <n v="1.0166666666666675"/>
  </r>
  <r>
    <x v="10"/>
    <s v="4/28/2016 12:00:00 AM"/>
    <x v="0"/>
    <x v="135"/>
    <n v="7.6333333333333337"/>
    <n v="0.5"/>
  </r>
  <r>
    <x v="10"/>
    <s v="4/30/2016 12:00:00 AM"/>
    <x v="1"/>
    <x v="136"/>
    <n v="7.166666666666667"/>
    <n v="0.35000000000000053"/>
  </r>
  <r>
    <x v="10"/>
    <d v="2016-01-05T00:00:00"/>
    <x v="0"/>
    <x v="137"/>
    <n v="9.9499999999999993"/>
    <n v="0.83333333333333215"/>
  </r>
  <r>
    <x v="10"/>
    <d v="2016-02-05T00:00:00"/>
    <x v="1"/>
    <x v="138"/>
    <n v="6.2666666666666666"/>
    <n v="0.13333333333333286"/>
  </r>
  <r>
    <x v="10"/>
    <d v="2016-04-05T00:00:00"/>
    <x v="0"/>
    <x v="139"/>
    <n v="6.9"/>
    <n v="0.40000000000000036"/>
  </r>
  <r>
    <x v="10"/>
    <d v="2016-05-05T00:00:00"/>
    <x v="0"/>
    <x v="140"/>
    <n v="8.25"/>
    <n v="0.40000000000000036"/>
  </r>
  <r>
    <x v="10"/>
    <d v="2016-05-05T00:00:00"/>
    <x v="0"/>
    <x v="140"/>
    <n v="8.25"/>
    <n v="0.40000000000000036"/>
  </r>
  <r>
    <x v="10"/>
    <d v="2016-07-05T00:00:00"/>
    <x v="0"/>
    <x v="141"/>
    <n v="8.2666666666666675"/>
    <n v="0.40000000000000124"/>
  </r>
  <r>
    <x v="10"/>
    <d v="2016-08-05T00:00:00"/>
    <x v="1"/>
    <x v="123"/>
    <n v="9.0166666666666675"/>
    <n v="0.20000000000000107"/>
  </r>
  <r>
    <x v="10"/>
    <d v="2016-09-05T00:00:00"/>
    <x v="0"/>
    <x v="142"/>
    <n v="1.0833333333333333"/>
    <n v="4.9999999999999822E-2"/>
  </r>
  <r>
    <x v="10"/>
    <d v="2016-10-05T00:00:00"/>
    <x v="0"/>
    <x v="143"/>
    <n v="6.25"/>
    <n v="0.34999999999999964"/>
  </r>
  <r>
    <x v="10"/>
    <d v="2016-11-05T00:00:00"/>
    <x v="0"/>
    <x v="144"/>
    <n v="8.2333333333333325"/>
    <n v="0.41666666666666607"/>
  </r>
  <r>
    <x v="11"/>
    <d v="2016-12-04T00:00:00"/>
    <x v="1"/>
    <x v="145"/>
    <n v="7.6166666666666663"/>
    <n v="0.4666666666666659"/>
  </r>
  <r>
    <x v="11"/>
    <s v="4/13/2016 12:00:00 AM"/>
    <x v="1"/>
    <x v="146"/>
    <n v="6.7666666666666666"/>
    <n v="0.59999999999999964"/>
  </r>
  <r>
    <x v="11"/>
    <s v="4/14/2016 12:00:00 AM"/>
    <x v="0"/>
    <x v="147"/>
    <n v="8.1999999999999993"/>
    <n v="0.84999999999999964"/>
  </r>
  <r>
    <x v="11"/>
    <s v="4/15/2016 12:00:00 AM"/>
    <x v="1"/>
    <x v="148"/>
    <n v="6.3166666666666664"/>
    <n v="0.70000000000000018"/>
  </r>
  <r>
    <x v="11"/>
    <s v="4/16/2016 12:00:00 AM"/>
    <x v="0"/>
    <x v="149"/>
    <n v="8.3166666666666664"/>
    <n v="0.61666666666666625"/>
  </r>
  <r>
    <x v="11"/>
    <s v="4/17/2016 12:00:00 AM"/>
    <x v="0"/>
    <x v="150"/>
    <n v="1.7833333333333334"/>
    <n v="0.15000000000000013"/>
  </r>
  <r>
    <x v="11"/>
    <s v="4/19/2016 12:00:00 AM"/>
    <x v="1"/>
    <x v="151"/>
    <n v="7.0666666666666664"/>
    <n v="0.59999999999999964"/>
  </r>
  <r>
    <x v="11"/>
    <s v="4/20/2016 12:00:00 AM"/>
    <x v="0"/>
    <x v="134"/>
    <n v="7.7"/>
    <n v="0.38333333333333375"/>
  </r>
  <r>
    <x v="11"/>
    <s v="4/21/2016 12:00:00 AM"/>
    <x v="0"/>
    <x v="72"/>
    <n v="7.8166666666666664"/>
    <n v="0.54999999999999982"/>
  </r>
  <r>
    <x v="11"/>
    <s v="4/22/2016 12:00:00 AM"/>
    <x v="0"/>
    <x v="151"/>
    <n v="6.95"/>
    <n v="0.48333333333333339"/>
  </r>
  <r>
    <x v="11"/>
    <s v="4/25/2016 12:00:00 AM"/>
    <x v="0"/>
    <x v="152"/>
    <n v="5.75"/>
    <n v="0.28333333333333321"/>
  </r>
  <r>
    <x v="11"/>
    <s v="4/26/2016 12:00:00 AM"/>
    <x v="1"/>
    <x v="153"/>
    <n v="6.5166666666666666"/>
    <n v="0.63333333333333286"/>
  </r>
  <r>
    <x v="11"/>
    <s v="4/27/2016 12:00:00 AM"/>
    <x v="0"/>
    <x v="84"/>
    <n v="6.2333333333333334"/>
    <n v="0.70000000000000018"/>
  </r>
  <r>
    <x v="11"/>
    <s v="4/28/2016 12:00:00 AM"/>
    <x v="0"/>
    <x v="154"/>
    <n v="7.3666666666666663"/>
    <n v="0.38333333333333286"/>
  </r>
  <r>
    <x v="11"/>
    <s v="4/29/2016 12:00:00 AM"/>
    <x v="0"/>
    <x v="155"/>
    <n v="1.8"/>
    <n v="3.3333333333333437E-2"/>
  </r>
  <r>
    <x v="11"/>
    <s v="4/30/2016 12:00:00 AM"/>
    <x v="0"/>
    <x v="103"/>
    <n v="5.8833333333333337"/>
    <n v="0.5166666666666675"/>
  </r>
  <r>
    <x v="11"/>
    <d v="2016-01-05T00:00:00"/>
    <x v="1"/>
    <x v="134"/>
    <n v="7.65"/>
    <n v="0.33333333333333393"/>
  </r>
  <r>
    <x v="11"/>
    <d v="2016-02-05T00:00:00"/>
    <x v="0"/>
    <x v="156"/>
    <n v="9.0333333333333332"/>
    <n v="0.66666666666666607"/>
  </r>
  <r>
    <x v="11"/>
    <d v="2016-03-05T00:00:00"/>
    <x v="1"/>
    <x v="157"/>
    <n v="7.5"/>
    <n v="0.54999999999999982"/>
  </r>
  <r>
    <x v="11"/>
    <d v="2016-04-05T00:00:00"/>
    <x v="1"/>
    <x v="148"/>
    <n v="6.05"/>
    <n v="0.43333333333333357"/>
  </r>
  <r>
    <x v="11"/>
    <d v="2016-05-05T00:00:00"/>
    <x v="1"/>
    <x v="149"/>
    <n v="8.5500000000000007"/>
    <n v="0.85000000000000053"/>
  </r>
  <r>
    <x v="11"/>
    <d v="2016-06-05T00:00:00"/>
    <x v="1"/>
    <x v="69"/>
    <n v="6.7"/>
    <n v="0.46666666666666679"/>
  </r>
  <r>
    <x v="11"/>
    <d v="2016-07-05T00:00:00"/>
    <x v="1"/>
    <x v="158"/>
    <n v="7.2666666666666666"/>
    <n v="0.58333333333333304"/>
  </r>
  <r>
    <x v="11"/>
    <d v="2016-08-05T00:00:00"/>
    <x v="0"/>
    <x v="8"/>
    <n v="6.5166666666666666"/>
    <n v="0.5"/>
  </r>
  <r>
    <x v="11"/>
    <d v="2016-09-05T00:00:00"/>
    <x v="0"/>
    <x v="159"/>
    <n v="8.8833333333333329"/>
    <n v="1.2666666666666666"/>
  </r>
  <r>
    <x v="11"/>
    <d v="2016-10-05T00:00:00"/>
    <x v="0"/>
    <x v="68"/>
    <n v="7.1"/>
    <n v="0.34999999999999964"/>
  </r>
  <r>
    <x v="11"/>
    <d v="2016-11-05T00:00:00"/>
    <x v="0"/>
    <x v="125"/>
    <n v="8.8333333333333339"/>
    <n v="0.5166666666666675"/>
  </r>
  <r>
    <x v="11"/>
    <d v="2016-12-05T00:00:00"/>
    <x v="0"/>
    <x v="160"/>
    <n v="8.35"/>
    <n v="0.29999999999999893"/>
  </r>
  <r>
    <x v="12"/>
    <s v="4/21/2016 12:00:00 AM"/>
    <x v="0"/>
    <x v="161"/>
    <n v="2.2833333333333332"/>
    <n v="0.18333333333333313"/>
  </r>
  <r>
    <x v="12"/>
    <s v="4/26/2016 12:00:00 AM"/>
    <x v="0"/>
    <x v="162"/>
    <n v="2.0166666666666666"/>
    <n v="0.30000000000000004"/>
  </r>
  <r>
    <x v="12"/>
    <s v="4/29/2016 12:00:00 AM"/>
    <x v="0"/>
    <x v="163"/>
    <n v="2.9833333333333334"/>
    <n v="0.1333333333333333"/>
  </r>
  <r>
    <x v="12"/>
    <d v="2016-01-05T00:00:00"/>
    <x v="0"/>
    <x v="164"/>
    <n v="2.15"/>
    <n v="0.23333333333333317"/>
  </r>
  <r>
    <x v="12"/>
    <d v="2016-08-05T00:00:00"/>
    <x v="0"/>
    <x v="165"/>
    <n v="2.2333333333333334"/>
    <n v="0.18333333333333357"/>
  </r>
  <r>
    <x v="13"/>
    <d v="2016-12-04T00:00:00"/>
    <x v="0"/>
    <x v="166"/>
    <n v="7.3166666666666664"/>
    <n v="0.23333333333333339"/>
  </r>
  <r>
    <x v="13"/>
    <s v="4/13/2016 12:00:00 AM"/>
    <x v="1"/>
    <x v="167"/>
    <n v="7.166666666666667"/>
    <n v="0.5"/>
  </r>
  <r>
    <x v="13"/>
    <s v="4/14/2016 12:00:00 AM"/>
    <x v="0"/>
    <x v="1"/>
    <n v="6.916666666666667"/>
    <n v="0.51666666666666661"/>
  </r>
  <r>
    <x v="13"/>
    <s v="4/15/2016 12:00:00 AM"/>
    <x v="0"/>
    <x v="168"/>
    <n v="4.2833333333333332"/>
    <n v="6.666666666666643E-2"/>
  </r>
  <r>
    <x v="13"/>
    <s v="4/16/2016 12:00:00 AM"/>
    <x v="1"/>
    <x v="169"/>
    <n v="6.7666666666666666"/>
    <n v="0.40000000000000036"/>
  </r>
  <r>
    <x v="13"/>
    <s v="4/17/2016 12:00:00 AM"/>
    <x v="0"/>
    <x v="170"/>
    <n v="10.199999999999999"/>
    <n v="0.34999999999999964"/>
  </r>
  <r>
    <x v="13"/>
    <s v="4/18/2016 12:00:00 AM"/>
    <x v="0"/>
    <x v="171"/>
    <n v="5.2"/>
    <n v="0.31666666666666643"/>
  </r>
  <r>
    <x v="13"/>
    <s v="4/19/2016 12:00:00 AM"/>
    <x v="0"/>
    <x v="159"/>
    <n v="8.1166666666666671"/>
    <n v="0.50000000000000089"/>
  </r>
  <r>
    <x v="13"/>
    <s v="4/20/2016 12:00:00 AM"/>
    <x v="0"/>
    <x v="172"/>
    <n v="7.8"/>
    <n v="0.23333333333333339"/>
  </r>
  <r>
    <x v="13"/>
    <s v="4/21/2016 12:00:00 AM"/>
    <x v="0"/>
    <x v="166"/>
    <n v="7.2333333333333334"/>
    <n v="0.15000000000000036"/>
  </r>
  <r>
    <x v="13"/>
    <s v="4/23/2016 12:00:00 AM"/>
    <x v="0"/>
    <x v="66"/>
    <n v="7.916666666666667"/>
    <n v="0.16666666666666696"/>
  </r>
  <r>
    <x v="13"/>
    <s v="4/24/2016 12:00:00 AM"/>
    <x v="0"/>
    <x v="173"/>
    <n v="8.4333333333333336"/>
    <n v="0.43333333333333357"/>
  </r>
  <r>
    <x v="13"/>
    <s v="4/25/2016 12:00:00 AM"/>
    <x v="0"/>
    <x v="146"/>
    <n v="6.333333333333333"/>
    <n v="0.16666666666666607"/>
  </r>
  <r>
    <x v="13"/>
    <s v="4/26/2016 12:00:00 AM"/>
    <x v="0"/>
    <x v="130"/>
    <n v="7.15"/>
    <n v="0.13333333333333375"/>
  </r>
  <r>
    <x v="13"/>
    <s v="4/27/2016 12:00:00 AM"/>
    <x v="0"/>
    <x v="174"/>
    <n v="7.4833333333333334"/>
    <n v="0.28333333333333321"/>
  </r>
  <r>
    <x v="13"/>
    <s v="4/28/2016 12:00:00 AM"/>
    <x v="0"/>
    <x v="70"/>
    <n v="7.6833333333333336"/>
    <n v="0.31666666666666732"/>
  </r>
  <r>
    <x v="13"/>
    <s v="4/29/2016 12:00:00 AM"/>
    <x v="0"/>
    <x v="71"/>
    <n v="7.45"/>
    <n v="0.23333333333333339"/>
  </r>
  <r>
    <x v="13"/>
    <s v="4/30/2016 12:00:00 AM"/>
    <x v="0"/>
    <x v="175"/>
    <n v="8.35"/>
    <n v="0.36666666666666625"/>
  </r>
  <r>
    <x v="13"/>
    <d v="2016-03-05T00:00:00"/>
    <x v="0"/>
    <x v="0"/>
    <n v="6.2166666666666668"/>
    <n v="0.76666666666666661"/>
  </r>
  <r>
    <x v="13"/>
    <d v="2016-04-05T00:00:00"/>
    <x v="0"/>
    <x v="2"/>
    <n v="7.2333333333333334"/>
    <n v="0.36666666666666714"/>
  </r>
  <r>
    <x v="13"/>
    <d v="2016-05-05T00:00:00"/>
    <x v="0"/>
    <x v="176"/>
    <n v="7.1333333333333337"/>
    <n v="0.23333333333333339"/>
  </r>
  <r>
    <x v="13"/>
    <d v="2016-06-05T00:00:00"/>
    <x v="0"/>
    <x v="14"/>
    <n v="7.4833333333333334"/>
    <n v="0.75"/>
  </r>
  <r>
    <x v="13"/>
    <d v="2016-07-05T00:00:00"/>
    <x v="0"/>
    <x v="45"/>
    <n v="9.0500000000000007"/>
    <n v="0.38333333333333464"/>
  </r>
  <r>
    <x v="13"/>
    <d v="2016-07-05T00:00:00"/>
    <x v="0"/>
    <x v="45"/>
    <n v="9.0500000000000007"/>
    <n v="0.38333333333333464"/>
  </r>
  <r>
    <x v="13"/>
    <d v="2016-09-05T00:00:00"/>
    <x v="0"/>
    <x v="177"/>
    <n v="7.6333333333333337"/>
    <n v="0.38333333333333375"/>
  </r>
  <r>
    <x v="13"/>
    <d v="2016-10-05T00:00:00"/>
    <x v="0"/>
    <x v="178"/>
    <n v="7.1833333333333336"/>
    <n v="0.25"/>
  </r>
  <r>
    <x v="13"/>
    <d v="2016-11-05T00:00:00"/>
    <x v="0"/>
    <x v="143"/>
    <n v="6.1"/>
    <n v="0.19999999999999929"/>
  </r>
  <r>
    <x v="13"/>
    <d v="2016-12-05T00:00:00"/>
    <x v="0"/>
    <x v="14"/>
    <n v="7.3666666666666663"/>
    <n v="0.63333333333333286"/>
  </r>
  <r>
    <x v="14"/>
    <d v="2016-12-04T00:00:00"/>
    <x v="0"/>
    <x v="147"/>
    <n v="7.7333333333333334"/>
    <n v="0.38333333333333375"/>
  </r>
  <r>
    <x v="14"/>
    <s v="4/13/2016 12:00:00 AM"/>
    <x v="1"/>
    <x v="179"/>
    <n v="8.1333333333333329"/>
    <n v="0.54999999999999982"/>
  </r>
  <r>
    <x v="14"/>
    <s v="4/14/2016 12:00:00 AM"/>
    <x v="0"/>
    <x v="58"/>
    <n v="6.9666666666666668"/>
    <n v="1.0166666666666666"/>
  </r>
  <r>
    <x v="14"/>
    <s v="4/15/2016 12:00:00 AM"/>
    <x v="0"/>
    <x v="180"/>
    <n v="6.8166666666666664"/>
    <n v="0.53333333333333321"/>
  </r>
  <r>
    <x v="14"/>
    <s v="4/16/2016 12:00:00 AM"/>
    <x v="1"/>
    <x v="181"/>
    <n v="11.433333333333334"/>
    <n v="0.58333333333333393"/>
  </r>
  <r>
    <x v="14"/>
    <s v="4/17/2016 12:00:00 AM"/>
    <x v="0"/>
    <x v="182"/>
    <n v="6.7"/>
    <n v="0.86666666666666714"/>
  </r>
  <r>
    <x v="14"/>
    <s v="4/18/2016 12:00:00 AM"/>
    <x v="1"/>
    <x v="45"/>
    <n v="9.0166666666666675"/>
    <n v="0.35000000000000142"/>
  </r>
  <r>
    <x v="14"/>
    <s v="4/19/2016 12:00:00 AM"/>
    <x v="0"/>
    <x v="58"/>
    <n v="6.833333333333333"/>
    <n v="0.88333333333333286"/>
  </r>
  <r>
    <x v="14"/>
    <s v="4/20/2016 12:00:00 AM"/>
    <x v="0"/>
    <x v="183"/>
    <n v="11.3"/>
    <n v="0.33333333333333393"/>
  </r>
  <r>
    <x v="14"/>
    <s v="4/21/2016 12:00:00 AM"/>
    <x v="0"/>
    <x v="184"/>
    <n v="7.1833333333333336"/>
    <n v="0.53333333333333321"/>
  </r>
  <r>
    <x v="14"/>
    <s v="4/22/2016 12:00:00 AM"/>
    <x v="0"/>
    <x v="103"/>
    <n v="5.8833333333333337"/>
    <n v="0.5166666666666675"/>
  </r>
  <r>
    <x v="14"/>
    <s v="4/23/2016 12:00:00 AM"/>
    <x v="1"/>
    <x v="185"/>
    <n v="12.083333333333334"/>
    <n v="1.5666666666666664"/>
  </r>
  <r>
    <x v="14"/>
    <s v="4/24/2016 12:00:00 AM"/>
    <x v="1"/>
    <x v="186"/>
    <n v="10.666666666666666"/>
    <n v="1.4499999999999993"/>
  </r>
  <r>
    <x v="14"/>
    <s v="4/25/2016 12:00:00 AM"/>
    <x v="0"/>
    <x v="71"/>
    <n v="7.8"/>
    <n v="0.58333333333333304"/>
  </r>
  <r>
    <x v="14"/>
    <s v="4/26/2016 12:00:00 AM"/>
    <x v="0"/>
    <x v="2"/>
    <n v="7.55"/>
    <n v="0.68333333333333357"/>
  </r>
  <r>
    <x v="14"/>
    <s v="4/27/2016 12:00:00 AM"/>
    <x v="0"/>
    <x v="187"/>
    <n v="6.5166666666666666"/>
    <n v="0.73333333333333339"/>
  </r>
  <r>
    <x v="14"/>
    <s v="4/28/2016 12:00:00 AM"/>
    <x v="0"/>
    <x v="130"/>
    <n v="7.6166666666666663"/>
    <n v="0.59999999999999964"/>
  </r>
  <r>
    <x v="14"/>
    <s v="4/29/2016 12:00:00 AM"/>
    <x v="0"/>
    <x v="119"/>
    <n v="8.25"/>
    <n v="0.75"/>
  </r>
  <r>
    <x v="14"/>
    <s v="4/30/2016 12:00:00 AM"/>
    <x v="1"/>
    <x v="188"/>
    <n v="14.05"/>
    <n v="1.1333333333333346"/>
  </r>
  <r>
    <x v="14"/>
    <d v="2016-01-05T00:00:00"/>
    <x v="1"/>
    <x v="189"/>
    <n v="11.433333333333334"/>
    <n v="1.0666666666666664"/>
  </r>
  <r>
    <x v="14"/>
    <d v="2016-02-05T00:00:00"/>
    <x v="0"/>
    <x v="136"/>
    <n v="7.85"/>
    <n v="1.0333333333333332"/>
  </r>
  <r>
    <x v="14"/>
    <d v="2016-03-05T00:00:00"/>
    <x v="0"/>
    <x v="190"/>
    <n v="7.15"/>
    <n v="0.81666666666666732"/>
  </r>
  <r>
    <x v="14"/>
    <d v="2016-04-05T00:00:00"/>
    <x v="0"/>
    <x v="191"/>
    <n v="7.833333333333333"/>
    <n v="0.38333333333333286"/>
  </r>
  <r>
    <x v="14"/>
    <d v="2016-05-05T00:00:00"/>
    <x v="0"/>
    <x v="154"/>
    <n v="7.7333333333333334"/>
    <n v="0.75"/>
  </r>
  <r>
    <x v="14"/>
    <d v="2016-06-05T00:00:00"/>
    <x v="0"/>
    <x v="167"/>
    <n v="7.2333333333333334"/>
    <n v="0.56666666666666643"/>
  </r>
  <r>
    <x v="14"/>
    <d v="2016-07-05T00:00:00"/>
    <x v="0"/>
    <x v="70"/>
    <n v="7.833333333333333"/>
    <n v="0.46666666666666679"/>
  </r>
  <r>
    <x v="14"/>
    <d v="2016-08-05T00:00:00"/>
    <x v="0"/>
    <x v="192"/>
    <n v="10.133333333333333"/>
    <n v="0.66666666666666607"/>
  </r>
  <r>
    <x v="14"/>
    <d v="2016-09-05T00:00:00"/>
    <x v="0"/>
    <x v="193"/>
    <n v="8.2333333333333325"/>
    <n v="0.68333333333333268"/>
  </r>
  <r>
    <x v="14"/>
    <d v="2016-10-05T00:00:00"/>
    <x v="0"/>
    <x v="194"/>
    <n v="7.3833333333333337"/>
    <n v="0.41666666666666696"/>
  </r>
  <r>
    <x v="14"/>
    <d v="2016-11-05T00:00:00"/>
    <x v="0"/>
    <x v="195"/>
    <n v="8.1"/>
    <n v="0.38333333333333286"/>
  </r>
  <r>
    <x v="14"/>
    <d v="2016-12-05T00:00:00"/>
    <x v="0"/>
    <x v="196"/>
    <n v="7.916666666666667"/>
    <n v="0.61666666666666714"/>
  </r>
  <r>
    <x v="15"/>
    <d v="2016-12-04T00:00:00"/>
    <x v="0"/>
    <x v="154"/>
    <n v="7.3"/>
    <n v="0.31666666666666643"/>
  </r>
  <r>
    <x v="15"/>
    <s v="4/13/2016 12:00:00 AM"/>
    <x v="0"/>
    <x v="174"/>
    <n v="7.6333333333333337"/>
    <n v="0.43333333333333357"/>
  </r>
  <r>
    <x v="15"/>
    <s v="4/14/2016 12:00:00 AM"/>
    <x v="0"/>
    <x v="44"/>
    <n v="8.2833333333333332"/>
    <n v="0.33333333333333304"/>
  </r>
  <r>
    <x v="15"/>
    <s v="4/15/2016 12:00:00 AM"/>
    <x v="0"/>
    <x v="197"/>
    <n v="6.8833333333333337"/>
    <n v="0.35000000000000053"/>
  </r>
  <r>
    <x v="15"/>
    <s v="4/16/2016 12:00:00 AM"/>
    <x v="0"/>
    <x v="198"/>
    <n v="7.416666666666667"/>
    <n v="0.65000000000000036"/>
  </r>
  <r>
    <x v="15"/>
    <s v="4/17/2016 12:00:00 AM"/>
    <x v="0"/>
    <x v="199"/>
    <n v="9.7166666666666668"/>
    <n v="0.56666666666666643"/>
  </r>
  <r>
    <x v="15"/>
    <s v="4/18/2016 12:00:00 AM"/>
    <x v="0"/>
    <x v="53"/>
    <n v="9.2166666666666668"/>
    <n v="0.43333333333333357"/>
  </r>
  <r>
    <x v="15"/>
    <s v="4/19/2016 12:00:00 AM"/>
    <x v="0"/>
    <x v="200"/>
    <n v="7.75"/>
    <n v="0.26666666666666661"/>
  </r>
  <r>
    <x v="15"/>
    <s v="4/20/2016 12:00:00 AM"/>
    <x v="0"/>
    <x v="191"/>
    <n v="8"/>
    <n v="0.54999999999999982"/>
  </r>
  <r>
    <x v="15"/>
    <s v="4/21/2016 12:00:00 AM"/>
    <x v="0"/>
    <x v="176"/>
    <n v="7.2833333333333332"/>
    <n v="0.38333333333333286"/>
  </r>
  <r>
    <x v="15"/>
    <s v="4/22/2016 12:00:00 AM"/>
    <x v="0"/>
    <x v="21"/>
    <n v="6.1"/>
    <n v="0.4666666666666659"/>
  </r>
  <r>
    <x v="15"/>
    <s v="4/23/2016 12:00:00 AM"/>
    <x v="0"/>
    <x v="1"/>
    <n v="6.7"/>
    <n v="0.29999999999999982"/>
  </r>
  <r>
    <x v="15"/>
    <s v="4/24/2016 12:00:00 AM"/>
    <x v="0"/>
    <x v="201"/>
    <n v="10.25"/>
    <n v="1.1999999999999993"/>
  </r>
  <r>
    <x v="15"/>
    <s v="4/25/2016 12:00:00 AM"/>
    <x v="0"/>
    <x v="130"/>
    <n v="7.6833333333333336"/>
    <n v="0.66666666666666696"/>
  </r>
  <r>
    <x v="15"/>
    <s v="4/26/2016 12:00:00 AM"/>
    <x v="0"/>
    <x v="143"/>
    <n v="6.2833333333333332"/>
    <n v="0.38333333333333286"/>
  </r>
  <r>
    <x v="15"/>
    <s v="4/27/2016 12:00:00 AM"/>
    <x v="0"/>
    <x v="79"/>
    <n v="7.5333333333333332"/>
    <n v="0.46666666666666679"/>
  </r>
  <r>
    <x v="15"/>
    <s v="4/28/2016 12:00:00 AM"/>
    <x v="0"/>
    <x v="8"/>
    <n v="6.2"/>
    <n v="0.18333333333333357"/>
  </r>
  <r>
    <x v="15"/>
    <s v="4/29/2016 12:00:00 AM"/>
    <x v="0"/>
    <x v="202"/>
    <n v="8.0833333333333339"/>
    <n v="0.43333333333333357"/>
  </r>
  <r>
    <x v="15"/>
    <s v="4/30/2016 12:00:00 AM"/>
    <x v="0"/>
    <x v="2"/>
    <n v="7.2166666666666668"/>
    <n v="0.35000000000000053"/>
  </r>
  <r>
    <x v="15"/>
    <d v="2016-01-05T00:00:00"/>
    <x v="0"/>
    <x v="203"/>
    <n v="6.6333333333333337"/>
    <n v="0.31666666666666732"/>
  </r>
  <r>
    <x v="15"/>
    <d v="2016-02-05T00:00:00"/>
    <x v="1"/>
    <x v="204"/>
    <n v="9.2166666666666668"/>
    <n v="0.46666666666666679"/>
  </r>
  <r>
    <x v="15"/>
    <d v="2016-03-05T00:00:00"/>
    <x v="0"/>
    <x v="49"/>
    <n v="9.0500000000000007"/>
    <n v="0.58333333333333393"/>
  </r>
  <r>
    <x v="15"/>
    <d v="2016-04-05T00:00:00"/>
    <x v="0"/>
    <x v="205"/>
    <n v="10.566666666666666"/>
    <n v="0.51666666666666572"/>
  </r>
  <r>
    <x v="15"/>
    <d v="2016-05-05T00:00:00"/>
    <x v="0"/>
    <x v="206"/>
    <n v="1.3"/>
    <n v="6.6666666666666652E-2"/>
  </r>
  <r>
    <x v="15"/>
    <d v="2016-10-05T00:00:00"/>
    <x v="0"/>
    <x v="207"/>
    <n v="9.3666666666666671"/>
    <n v="0.96666666666666679"/>
  </r>
  <r>
    <x v="15"/>
    <d v="2016-11-05T00:00:00"/>
    <x v="0"/>
    <x v="208"/>
    <n v="7.9333333333333336"/>
    <n v="0.75"/>
  </r>
  <r>
    <x v="16"/>
    <s v="4/16/2016 12:00:00 AM"/>
    <x v="0"/>
    <x v="190"/>
    <n v="6.6333333333333337"/>
    <n v="0.30000000000000071"/>
  </r>
  <r>
    <x v="16"/>
    <s v="4/17/2016 12:00:00 AM"/>
    <x v="1"/>
    <x v="209"/>
    <n v="5.833333333333333"/>
    <n v="0.23333333333333339"/>
  </r>
  <r>
    <x v="16"/>
    <s v="4/18/2016 12:00:00 AM"/>
    <x v="1"/>
    <x v="210"/>
    <n v="8.5"/>
    <n v="0.28333333333333321"/>
  </r>
  <r>
    <x v="16"/>
    <s v="4/19/2016 12:00:00 AM"/>
    <x v="0"/>
    <x v="66"/>
    <n v="8.1999999999999993"/>
    <n v="0.44999999999999929"/>
  </r>
  <r>
    <x v="16"/>
    <s v="4/20/2016 12:00:00 AM"/>
    <x v="0"/>
    <x v="118"/>
    <n v="8.3666666666666671"/>
    <n v="0.46666666666666679"/>
  </r>
  <r>
    <x v="16"/>
    <s v="4/21/2016 12:00:00 AM"/>
    <x v="0"/>
    <x v="49"/>
    <n v="9.1666666666666661"/>
    <n v="0.69999999999999929"/>
  </r>
  <r>
    <x v="16"/>
    <s v="4/22/2016 12:00:00 AM"/>
    <x v="0"/>
    <x v="173"/>
    <n v="9.1"/>
    <n v="1.0999999999999996"/>
  </r>
  <r>
    <x v="16"/>
    <s v="4/23/2016 12:00:00 AM"/>
    <x v="0"/>
    <x v="211"/>
    <n v="8.9833333333333325"/>
    <n v="0.78333333333333321"/>
  </r>
  <r>
    <x v="16"/>
    <s v="4/24/2016 12:00:00 AM"/>
    <x v="0"/>
    <x v="153"/>
    <n v="6.1166666666666663"/>
    <n v="0.2333333333333325"/>
  </r>
  <r>
    <x v="16"/>
    <s v="4/27/2016 12:00:00 AM"/>
    <x v="0"/>
    <x v="212"/>
    <n v="9.2833333333333332"/>
    <n v="0.25"/>
  </r>
  <r>
    <x v="16"/>
    <s v="4/28/2016 12:00:00 AM"/>
    <x v="0"/>
    <x v="213"/>
    <n v="6.9333333333333336"/>
    <n v="0.38333333333333375"/>
  </r>
  <r>
    <x v="16"/>
    <s v="4/29/2016 12:00:00 AM"/>
    <x v="0"/>
    <x v="214"/>
    <n v="10.6"/>
    <n v="0.59999999999999964"/>
  </r>
  <r>
    <x v="16"/>
    <d v="2016-01-05T00:00:00"/>
    <x v="0"/>
    <x v="120"/>
    <n v="9.5833333333333339"/>
    <n v="1.1333333333333346"/>
  </r>
  <r>
    <x v="16"/>
    <d v="2016-05-05T00:00:00"/>
    <x v="0"/>
    <x v="197"/>
    <n v="6.916666666666667"/>
    <n v="0.38333333333333375"/>
  </r>
  <r>
    <x v="16"/>
    <d v="2016-06-05T00:00:00"/>
    <x v="1"/>
    <x v="183"/>
    <n v="11.633333333333333"/>
    <n v="0.66666666666666607"/>
  </r>
  <r>
    <x v="16"/>
    <d v="2016-07-05T00:00:00"/>
    <x v="1"/>
    <x v="42"/>
    <n v="8.4499999999999993"/>
    <n v="0.14999999999999858"/>
  </r>
  <r>
    <x v="16"/>
    <d v="2016-08-05T00:00:00"/>
    <x v="0"/>
    <x v="47"/>
    <n v="10.050000000000001"/>
    <n v="0.80000000000000071"/>
  </r>
  <r>
    <x v="16"/>
    <d v="2016-09-05T00:00:00"/>
    <x v="0"/>
    <x v="211"/>
    <n v="8.6999999999999993"/>
    <n v="0.5"/>
  </r>
  <r>
    <x v="17"/>
    <s v="4/13/2016 12:00:00 AM"/>
    <x v="0"/>
    <x v="86"/>
    <n v="4.333333333333333"/>
    <n v="0.41666666666666652"/>
  </r>
  <r>
    <x v="17"/>
    <s v="4/14/2016 12:00:00 AM"/>
    <x v="0"/>
    <x v="215"/>
    <n v="7.35"/>
    <n v="0.29999999999999982"/>
  </r>
  <r>
    <x v="17"/>
    <s v="4/15/2016 12:00:00 AM"/>
    <x v="0"/>
    <x v="216"/>
    <n v="6.7666666666666666"/>
    <n v="0.25"/>
  </r>
  <r>
    <x v="18"/>
    <d v="2016-12-04T00:00:00"/>
    <x v="0"/>
    <x v="12"/>
    <n v="6.45"/>
    <n v="0.35000000000000053"/>
  </r>
  <r>
    <x v="18"/>
    <s v="4/13/2016 12:00:00 AM"/>
    <x v="2"/>
    <x v="217"/>
    <n v="11.316666666666666"/>
    <n v="0.81666666666666643"/>
  </r>
  <r>
    <x v="18"/>
    <s v="4/14/2016 12:00:00 AM"/>
    <x v="1"/>
    <x v="49"/>
    <n v="8.9166666666666661"/>
    <n v="0.44999999999999929"/>
  </r>
  <r>
    <x v="18"/>
    <s v="4/15/2016 12:00:00 AM"/>
    <x v="0"/>
    <x v="146"/>
    <n v="6.4333333333333336"/>
    <n v="0.26666666666666661"/>
  </r>
  <r>
    <x v="18"/>
    <s v="4/16/2016 12:00:00 AM"/>
    <x v="0"/>
    <x v="58"/>
    <n v="6.1"/>
    <n v="0.14999999999999947"/>
  </r>
  <r>
    <x v="18"/>
    <s v="4/17/2016 12:00:00 AM"/>
    <x v="0"/>
    <x v="218"/>
    <n v="7.4333333333333336"/>
    <n v="0.31666666666666732"/>
  </r>
  <r>
    <x v="18"/>
    <s v="4/18/2016 12:00:00 AM"/>
    <x v="0"/>
    <x v="70"/>
    <n v="7.6333333333333337"/>
    <n v="0.2666666666666675"/>
  </r>
  <r>
    <x v="18"/>
    <s v="4/19/2016 12:00:00 AM"/>
    <x v="0"/>
    <x v="219"/>
    <n v="8.9166666666666661"/>
    <n v="0.9833333333333325"/>
  </r>
  <r>
    <x v="18"/>
    <s v="4/20/2016 12:00:00 AM"/>
    <x v="0"/>
    <x v="194"/>
    <n v="7.0666666666666664"/>
    <n v="9.9999999999999645E-2"/>
  </r>
  <r>
    <x v="18"/>
    <s v="4/21/2016 12:00:00 AM"/>
    <x v="0"/>
    <x v="220"/>
    <n v="7.6166666666666663"/>
    <n v="9.9999999999999645E-2"/>
  </r>
  <r>
    <x v="18"/>
    <s v="4/22/2016 12:00:00 AM"/>
    <x v="0"/>
    <x v="166"/>
    <n v="7.25"/>
    <n v="0.16666666666666696"/>
  </r>
  <r>
    <x v="18"/>
    <s v="4/23/2016 12:00:00 AM"/>
    <x v="0"/>
    <x v="221"/>
    <n v="9.1"/>
    <n v="0.29999999999999893"/>
  </r>
  <r>
    <x v="18"/>
    <s v="4/24/2016 12:00:00 AM"/>
    <x v="0"/>
    <x v="54"/>
    <n v="8.5666666666666664"/>
    <n v="4.9999999999998934E-2"/>
  </r>
  <r>
    <x v="18"/>
    <s v="4/25/2016 12:00:00 AM"/>
    <x v="0"/>
    <x v="167"/>
    <n v="6.916666666666667"/>
    <n v="0.25"/>
  </r>
  <r>
    <x v="18"/>
    <s v="4/26/2016 12:00:00 AM"/>
    <x v="0"/>
    <x v="147"/>
    <n v="7.4333333333333336"/>
    <n v="8.3333333333333925E-2"/>
  </r>
  <r>
    <x v="18"/>
    <s v="4/27/2016 12:00:00 AM"/>
    <x v="0"/>
    <x v="179"/>
    <n v="7.7833333333333332"/>
    <n v="0.20000000000000018"/>
  </r>
  <r>
    <x v="18"/>
    <s v="4/28/2016 12:00:00 AM"/>
    <x v="0"/>
    <x v="222"/>
    <n v="7.55"/>
    <n v="0.21666666666666679"/>
  </r>
  <r>
    <x v="18"/>
    <s v="4/29/2016 12:00:00 AM"/>
    <x v="0"/>
    <x v="71"/>
    <n v="7.45"/>
    <n v="0.23333333333333339"/>
  </r>
  <r>
    <x v="18"/>
    <s v="4/30/2016 12:00:00 AM"/>
    <x v="0"/>
    <x v="223"/>
    <n v="7.0666666666666664"/>
    <n v="3.3333333333333215E-2"/>
  </r>
  <r>
    <x v="18"/>
    <d v="2016-01-05T00:00:00"/>
    <x v="0"/>
    <x v="75"/>
    <n v="7.1"/>
    <n v="0.25"/>
  </r>
  <r>
    <x v="18"/>
    <d v="2016-02-05T00:00:00"/>
    <x v="0"/>
    <x v="224"/>
    <n v="8.0333333333333332"/>
    <n v="0.26666666666666661"/>
  </r>
  <r>
    <x v="18"/>
    <d v="2016-03-05T00:00:00"/>
    <x v="0"/>
    <x v="225"/>
    <n v="6.9666666666666668"/>
    <n v="0.40000000000000036"/>
  </r>
  <r>
    <x v="18"/>
    <d v="2016-04-05T00:00:00"/>
    <x v="0"/>
    <x v="70"/>
    <n v="7.583333333333333"/>
    <n v="0.21666666666666679"/>
  </r>
  <r>
    <x v="18"/>
    <d v="2016-05-05T00:00:00"/>
    <x v="0"/>
    <x v="61"/>
    <n v="8.1833333333333336"/>
    <n v="0.40000000000000036"/>
  </r>
  <r>
    <x v="18"/>
    <d v="2016-06-05T00:00:00"/>
    <x v="0"/>
    <x v="226"/>
    <n v="7.7"/>
    <n v="0.31666666666666643"/>
  </r>
  <r>
    <x v="18"/>
    <d v="2016-07-05T00:00:00"/>
    <x v="0"/>
    <x v="227"/>
    <n v="5.5666666666666664"/>
    <n v="0.59999999999999964"/>
  </r>
  <r>
    <x v="18"/>
    <d v="2016-08-05T00:00:00"/>
    <x v="0"/>
    <x v="57"/>
    <n v="9.4833333333333325"/>
    <n v="0.46666666666666501"/>
  </r>
  <r>
    <x v="18"/>
    <d v="2016-09-05T00:00:00"/>
    <x v="0"/>
    <x v="228"/>
    <n v="8.2833333333333332"/>
    <n v="0.13333333333333286"/>
  </r>
  <r>
    <x v="18"/>
    <d v="2016-10-05T00:00:00"/>
    <x v="0"/>
    <x v="144"/>
    <n v="8.0166666666666675"/>
    <n v="0.20000000000000107"/>
  </r>
  <r>
    <x v="18"/>
    <d v="2016-11-05T00:00:00"/>
    <x v="0"/>
    <x v="63"/>
    <n v="8"/>
    <n v="0.46666666666666679"/>
  </r>
  <r>
    <x v="18"/>
    <d v="2016-12-05T00:00:00"/>
    <x v="0"/>
    <x v="229"/>
    <n v="8.9166666666666661"/>
    <n v="0.31666666666666643"/>
  </r>
  <r>
    <x v="19"/>
    <s v="4/16/2016 12:00:00 AM"/>
    <x v="0"/>
    <x v="230"/>
    <n v="1.3666666666666667"/>
    <n v="5.0000000000000044E-2"/>
  </r>
  <r>
    <x v="19"/>
    <d v="2016-01-05T00:00:00"/>
    <x v="0"/>
    <x v="231"/>
    <n v="1.0166666666666666"/>
    <n v="4.9999999999999933E-2"/>
  </r>
  <r>
    <x v="20"/>
    <d v="2016-12-04T00:00:00"/>
    <x v="0"/>
    <x v="232"/>
    <n v="8.75"/>
    <n v="0.18333333333333357"/>
  </r>
  <r>
    <x v="20"/>
    <s v="4/13/2016 12:00:00 AM"/>
    <x v="0"/>
    <x v="220"/>
    <n v="7.75"/>
    <n v="0.23333333333333339"/>
  </r>
  <r>
    <x v="20"/>
    <s v="4/14/2016 12:00:00 AM"/>
    <x v="0"/>
    <x v="141"/>
    <n v="7.9333333333333336"/>
    <n v="6.6666666666667318E-2"/>
  </r>
  <r>
    <x v="20"/>
    <s v="4/15/2016 12:00:00 AM"/>
    <x v="0"/>
    <x v="180"/>
    <n v="6.4333333333333336"/>
    <n v="0.15000000000000036"/>
  </r>
  <r>
    <x v="20"/>
    <s v="4/19/2016 12:00:00 AM"/>
    <x v="0"/>
    <x v="141"/>
    <n v="8.0500000000000007"/>
    <n v="0.18333333333333446"/>
  </r>
  <r>
    <x v="20"/>
    <s v="4/20/2016 12:00:00 AM"/>
    <x v="0"/>
    <x v="211"/>
    <n v="8.3666666666666671"/>
    <n v="0.16666666666666785"/>
  </r>
  <r>
    <x v="20"/>
    <s v="4/21/2016 12:00:00 AM"/>
    <x v="0"/>
    <x v="139"/>
    <n v="6.85"/>
    <n v="0.34999999999999964"/>
  </r>
  <r>
    <x v="20"/>
    <s v="4/22/2016 12:00:00 AM"/>
    <x v="0"/>
    <x v="135"/>
    <n v="7.4666666666666668"/>
    <n v="0.33333333333333304"/>
  </r>
  <r>
    <x v="20"/>
    <s v="4/24/2016 12:00:00 AM"/>
    <x v="0"/>
    <x v="233"/>
    <n v="11.733333333333333"/>
    <n v="0.38333333333333286"/>
  </r>
  <r>
    <x v="20"/>
    <s v="4/25/2016 12:00:00 AM"/>
    <x v="0"/>
    <x v="234"/>
    <n v="7.45"/>
    <n v="1.6666666666666607E-2"/>
  </r>
  <r>
    <x v="20"/>
    <s v="4/26/2016 12:00:00 AM"/>
    <x v="0"/>
    <x v="235"/>
    <n v="8.3333333333333339"/>
    <n v="0.25"/>
  </r>
  <r>
    <x v="20"/>
    <s v="4/27/2016 12:00:00 AM"/>
    <x v="0"/>
    <x v="144"/>
    <n v="7.9833333333333334"/>
    <n v="0.16666666666666696"/>
  </r>
  <r>
    <x v="20"/>
    <s v="4/28/2016 12:00:00 AM"/>
    <x v="0"/>
    <x v="143"/>
    <n v="6.1166666666666663"/>
    <n v="0.2166666666666659"/>
  </r>
  <r>
    <x v="20"/>
    <s v="4/30/2016 12:00:00 AM"/>
    <x v="0"/>
    <x v="235"/>
    <n v="8.15"/>
    <n v="6.666666666666643E-2"/>
  </r>
  <r>
    <x v="20"/>
    <d v="2016-01-05T00:00:00"/>
    <x v="0"/>
    <x v="151"/>
    <n v="6.7833333333333332"/>
    <n v="0.31666666666666643"/>
  </r>
  <r>
    <x v="20"/>
    <d v="2016-02-05T00:00:00"/>
    <x v="0"/>
    <x v="222"/>
    <n v="7.65"/>
    <n v="0.31666666666666732"/>
  </r>
  <r>
    <x v="20"/>
    <d v="2016-03-05T00:00:00"/>
    <x v="0"/>
    <x v="59"/>
    <n v="7.6833333333333336"/>
    <n v="8.3333333333333925E-2"/>
  </r>
  <r>
    <x v="20"/>
    <d v="2016-04-05T00:00:00"/>
    <x v="0"/>
    <x v="236"/>
    <n v="7.2666666666666666"/>
    <n v="0.26666666666666661"/>
  </r>
  <r>
    <x v="20"/>
    <d v="2016-06-05T00:00:00"/>
    <x v="0"/>
    <x v="103"/>
    <n v="5.55"/>
    <n v="0.18333333333333357"/>
  </r>
  <r>
    <x v="20"/>
    <d v="2016-07-05T00:00:00"/>
    <x v="0"/>
    <x v="237"/>
    <n v="9.1333333333333329"/>
    <n v="0.29999999999999893"/>
  </r>
  <r>
    <x v="20"/>
    <d v="2016-08-05T00:00:00"/>
    <x v="0"/>
    <x v="238"/>
    <n v="8.5"/>
    <n v="0.4833333333333325"/>
  </r>
  <r>
    <x v="20"/>
    <d v="2016-09-05T00:00:00"/>
    <x v="0"/>
    <x v="218"/>
    <n v="7.3"/>
    <n v="0.18333333333333357"/>
  </r>
  <r>
    <x v="20"/>
    <d v="2016-11-05T00:00:00"/>
    <x v="0"/>
    <x v="220"/>
    <n v="7.7166666666666668"/>
    <n v="0.20000000000000018"/>
  </r>
  <r>
    <x v="20"/>
    <d v="2016-12-05T00:00:00"/>
    <x v="0"/>
    <x v="239"/>
    <n v="7.6166666666666663"/>
    <n v="0.2166666666666659"/>
  </r>
  <r>
    <x v="21"/>
    <s v="4/20/2016 12:00:00 AM"/>
    <x v="0"/>
    <x v="240"/>
    <n v="8.2166666666666668"/>
    <n v="0.11666666666666714"/>
  </r>
  <r>
    <x v="21"/>
    <s v="4/23/2016 12:00:00 AM"/>
    <x v="0"/>
    <x v="19"/>
    <n v="5.6166666666666663"/>
    <n v="9.9999999999999645E-2"/>
  </r>
  <r>
    <x v="21"/>
    <d v="2016-07-05T00:00:00"/>
    <x v="0"/>
    <x v="206"/>
    <n v="1.25"/>
    <n v="1.6666666666666607E-2"/>
  </r>
  <r>
    <x v="22"/>
    <d v="2016-12-04T00:00:00"/>
    <x v="0"/>
    <x v="21"/>
    <n v="5.9333333333333336"/>
    <n v="0.29999999999999982"/>
  </r>
  <r>
    <x v="22"/>
    <s v="4/13/2016 12:00:00 AM"/>
    <x v="1"/>
    <x v="191"/>
    <n v="8.1166666666666671"/>
    <n v="0.66666666666666696"/>
  </r>
  <r>
    <x v="22"/>
    <s v="4/14/2016 12:00:00 AM"/>
    <x v="0"/>
    <x v="79"/>
    <n v="7.583333333333333"/>
    <n v="0.51666666666666661"/>
  </r>
  <r>
    <x v="22"/>
    <s v="4/15/2016 12:00:00 AM"/>
    <x v="0"/>
    <x v="50"/>
    <n v="8.8833333333333329"/>
    <n v="0.33333333333333215"/>
  </r>
  <r>
    <x v="22"/>
    <s v="4/16/2016 12:00:00 AM"/>
    <x v="1"/>
    <x v="241"/>
    <n v="11.483333333333333"/>
    <n v="1.2999999999999989"/>
  </r>
  <r>
    <x v="22"/>
    <s v="4/17/2016 12:00:00 AM"/>
    <x v="1"/>
    <x v="204"/>
    <n v="9.85"/>
    <n v="1.0999999999999996"/>
  </r>
  <r>
    <x v="22"/>
    <s v="4/18/2016 12:00:00 AM"/>
    <x v="0"/>
    <x v="32"/>
    <n v="7.5166666666666666"/>
    <n v="0.88333333333333286"/>
  </r>
  <r>
    <x v="22"/>
    <s v="4/19/2016 12:00:00 AM"/>
    <x v="0"/>
    <x v="242"/>
    <n v="7.0166666666666666"/>
    <n v="0.56666666666666643"/>
  </r>
  <r>
    <x v="22"/>
    <s v="4/20/2016 12:00:00 AM"/>
    <x v="0"/>
    <x v="81"/>
    <n v="6.8166666666666664"/>
    <n v="0.46666666666666679"/>
  </r>
  <r>
    <x v="22"/>
    <s v="4/21/2016 12:00:00 AM"/>
    <x v="0"/>
    <x v="243"/>
    <n v="6.95"/>
    <n v="0.35000000000000053"/>
  </r>
  <r>
    <x v="22"/>
    <s v="4/22/2016 12:00:00 AM"/>
    <x v="0"/>
    <x v="147"/>
    <n v="7.8166666666666664"/>
    <n v="0.46666666666666679"/>
  </r>
  <r>
    <x v="22"/>
    <s v="4/23/2016 12:00:00 AM"/>
    <x v="0"/>
    <x v="244"/>
    <n v="9.85"/>
    <n v="0.43333333333333357"/>
  </r>
  <r>
    <x v="22"/>
    <s v="4/24/2016 12:00:00 AM"/>
    <x v="0"/>
    <x v="245"/>
    <n v="8.1999999999999993"/>
    <n v="0.56666666666666554"/>
  </r>
  <r>
    <x v="22"/>
    <s v="4/25/2016 12:00:00 AM"/>
    <x v="0"/>
    <x v="151"/>
    <n v="6.7"/>
    <n v="0.23333333333333339"/>
  </r>
  <r>
    <x v="22"/>
    <s v="4/25/2016 12:00:00 AM"/>
    <x v="0"/>
    <x v="151"/>
    <n v="6.7"/>
    <n v="0.23333333333333339"/>
  </r>
  <r>
    <x v="22"/>
    <s v="4/26/2016 12:00:00 AM"/>
    <x v="0"/>
    <x v="246"/>
    <n v="9.7333333333333325"/>
    <n v="0.56666666666666643"/>
  </r>
  <r>
    <x v="22"/>
    <s v="4/27/2016 12:00:00 AM"/>
    <x v="0"/>
    <x v="37"/>
    <n v="10"/>
    <n v="1.1500000000000004"/>
  </r>
  <r>
    <x v="22"/>
    <s v="4/28/2016 12:00:00 AM"/>
    <x v="0"/>
    <x v="48"/>
    <n v="9.2666666666666675"/>
    <n v="0.83333333333333393"/>
  </r>
  <r>
    <x v="22"/>
    <s v="4/29/2016 12:00:00 AM"/>
    <x v="0"/>
    <x v="53"/>
    <n v="9.3666666666666671"/>
    <n v="0.58333333333333393"/>
  </r>
  <r>
    <x v="22"/>
    <s v="4/30/2016 12:00:00 AM"/>
    <x v="0"/>
    <x v="56"/>
    <n v="9.25"/>
    <n v="1.4500000000000002"/>
  </r>
  <r>
    <x v="22"/>
    <d v="2016-01-05T00:00:00"/>
    <x v="0"/>
    <x v="33"/>
    <n v="8.9833333333333325"/>
    <n v="1.0666666666666655"/>
  </r>
  <r>
    <x v="22"/>
    <d v="2016-02-05T00:00:00"/>
    <x v="0"/>
    <x v="247"/>
    <n v="6.416666666666667"/>
    <n v="0.56666666666666732"/>
  </r>
  <r>
    <x v="22"/>
    <d v="2016-03-05T00:00:00"/>
    <x v="0"/>
    <x v="68"/>
    <n v="7.15"/>
    <n v="0.40000000000000036"/>
  </r>
  <r>
    <x v="22"/>
    <d v="2016-04-05T00:00:00"/>
    <x v="0"/>
    <x v="147"/>
    <n v="7.95"/>
    <n v="0.60000000000000053"/>
  </r>
  <r>
    <x v="22"/>
    <d v="2016-05-05T00:00:00"/>
    <x v="0"/>
    <x v="81"/>
    <n v="6.95"/>
    <n v="0.60000000000000053"/>
  </r>
  <r>
    <x v="22"/>
    <d v="2016-06-05T00:00:00"/>
    <x v="0"/>
    <x v="98"/>
    <n v="5.916666666666667"/>
    <n v="0.53333333333333321"/>
  </r>
  <r>
    <x v="22"/>
    <d v="2016-07-05T00:00:00"/>
    <x v="1"/>
    <x v="202"/>
    <n v="8.5500000000000007"/>
    <n v="0.90000000000000036"/>
  </r>
  <r>
    <x v="22"/>
    <d v="2016-08-05T00:00:00"/>
    <x v="0"/>
    <x v="38"/>
    <n v="10.1"/>
    <n v="1.0166666666666657"/>
  </r>
  <r>
    <x v="22"/>
    <d v="2016-09-05T00:00:00"/>
    <x v="0"/>
    <x v="248"/>
    <n v="6.65"/>
    <n v="0.66666666666666696"/>
  </r>
  <r>
    <x v="22"/>
    <d v="2016-10-05T00:00:00"/>
    <x v="0"/>
    <x v="249"/>
    <n v="6.5166666666666666"/>
    <n v="0.81666666666666643"/>
  </r>
  <r>
    <x v="22"/>
    <d v="2016-11-05T00:00:00"/>
    <x v="0"/>
    <x v="138"/>
    <n v="6.45"/>
    <n v="0.31666666666666643"/>
  </r>
  <r>
    <x v="22"/>
    <d v="2016-12-05T00:00:00"/>
    <x v="0"/>
    <x v="250"/>
    <n v="9.1"/>
    <n v="0.83333333333333215"/>
  </r>
  <r>
    <x v="23"/>
    <d v="2016-12-04T00:00:00"/>
    <x v="0"/>
    <x v="245"/>
    <n v="8.2166666666666668"/>
    <n v="0.58333333333333304"/>
  </r>
  <r>
    <x v="23"/>
    <s v="4/13/2016 12:00:00 AM"/>
    <x v="0"/>
    <x v="37"/>
    <n v="9.1999999999999993"/>
    <n v="0.34999999999999964"/>
  </r>
  <r>
    <x v="23"/>
    <s v="4/14/2016 12:00:00 AM"/>
    <x v="0"/>
    <x v="240"/>
    <n v="8.3833333333333329"/>
    <n v="0.28333333333333321"/>
  </r>
  <r>
    <x v="23"/>
    <s v="4/15/2016 12:00:00 AM"/>
    <x v="0"/>
    <x v="251"/>
    <n v="6.2833333333333332"/>
    <n v="0.23333333333333339"/>
  </r>
  <r>
    <x v="23"/>
    <s v="4/20/2016 12:00:00 AM"/>
    <x v="0"/>
    <x v="221"/>
    <n v="9.1166666666666671"/>
    <n v="0.31666666666666643"/>
  </r>
  <r>
    <x v="23"/>
    <s v="4/22/2016 12:00:00 AM"/>
    <x v="0"/>
    <x v="216"/>
    <n v="6.7833333333333332"/>
    <n v="0.26666666666666661"/>
  </r>
  <r>
    <x v="23"/>
    <s v="4/23/2016 12:00:00 AM"/>
    <x v="0"/>
    <x v="252"/>
    <n v="6"/>
    <n v="0.34999999999999964"/>
  </r>
  <r>
    <x v="23"/>
    <s v="4/27/2016 12:00:00 AM"/>
    <x v="0"/>
    <x v="215"/>
    <n v="7.1333333333333337"/>
    <n v="8.3333333333333925E-2"/>
  </r>
  <r>
    <x v="23"/>
    <s v="4/28/2016 12:00:00 AM"/>
    <x v="0"/>
    <x v="253"/>
    <n v="6.9333333333333336"/>
    <n v="0.23333333333333339"/>
  </r>
  <r>
    <x v="23"/>
    <s v="4/29/2016 12:00:00 AM"/>
    <x v="0"/>
    <x v="32"/>
    <n v="6.7666666666666666"/>
    <n v="0.13333333333333286"/>
  </r>
  <r>
    <x v="23"/>
    <s v="4/30/2016 12:00:00 AM"/>
    <x v="0"/>
    <x v="254"/>
    <n v="6"/>
    <n v="0.28333333333333321"/>
  </r>
  <r>
    <x v="23"/>
    <d v="2016-01-05T00:00:00"/>
    <x v="0"/>
    <x v="36"/>
    <n v="8.7833333333333332"/>
    <n v="0.40000000000000036"/>
  </r>
  <r>
    <x v="23"/>
    <d v="2016-02-05T00:00:00"/>
    <x v="0"/>
    <x v="255"/>
    <n v="7.05"/>
    <n v="0.13333333333333286"/>
  </r>
  <r>
    <x v="23"/>
    <d v="2016-03-05T00:00:00"/>
    <x v="0"/>
    <x v="229"/>
    <n v="9.0833333333333339"/>
    <n v="0.48333333333333428"/>
  </r>
  <r>
    <x v="23"/>
    <d v="2016-04-05T00:00:00"/>
    <x v="0"/>
    <x v="134"/>
    <n v="7.7166666666666668"/>
    <n v="0.400000000000000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50.11666666666662"/>
    <n v="25"/>
    <n v="6.0046666666666644"/>
    <s v="Sleep Deprived"/>
    <s v="Regular"/>
    <x v="0"/>
  </r>
  <r>
    <x v="1"/>
    <n v="19.600000000000001"/>
    <n v="4"/>
    <n v="4.9000000000000004"/>
    <s v="Sleep Deprived"/>
    <s v="Regular"/>
    <x v="0"/>
  </r>
  <r>
    <x v="2"/>
    <n v="32.6"/>
    <n v="3"/>
    <n v="10.866666666666667"/>
    <s v="Underlying Issue"/>
    <s v="Regular"/>
    <x v="0"/>
  </r>
  <r>
    <x v="3"/>
    <n v="34.75"/>
    <n v="5"/>
    <n v="6.95"/>
    <s v="Sleep Deprived"/>
    <s v="Irregular"/>
    <x v="0"/>
  </r>
  <r>
    <x v="4"/>
    <n v="236.21666666666673"/>
    <n v="28"/>
    <n v="8.4363095238095251"/>
    <s v="Underlying Issue"/>
    <s v="Regular"/>
    <x v="0"/>
  </r>
  <r>
    <x v="5"/>
    <n v="1.0166666666666666"/>
    <n v="1"/>
    <n v="1.0166666666666666"/>
    <s v="Sleep Deprived"/>
    <s v="Regular"/>
    <x v="0"/>
  </r>
  <r>
    <x v="6"/>
    <n v="111.69999999999999"/>
    <n v="15"/>
    <n v="7.4466666666666663"/>
    <s v="Healthy"/>
    <s v="Regular"/>
    <x v="1"/>
  </r>
  <r>
    <x v="7"/>
    <n v="137.0333333333333"/>
    <n v="28"/>
    <n v="4.8940476190476181"/>
    <s v="Sleep Deprived"/>
    <s v="Regular"/>
    <x v="0"/>
  </r>
  <r>
    <x v="8"/>
    <n v="46.583333333333336"/>
    <n v="8"/>
    <n v="5.822916666666667"/>
    <s v="Sleep Deprived"/>
    <s v="Regular"/>
    <x v="0"/>
  </r>
  <r>
    <x v="9"/>
    <n v="206.55"/>
    <n v="26"/>
    <n v="7.9442307692307699"/>
    <s v="Healthy"/>
    <s v="Regular"/>
    <x v="1"/>
  </r>
  <r>
    <x v="10"/>
    <n v="161.25"/>
    <n v="24"/>
    <n v="6.71875"/>
    <s v="Sleep Deprived"/>
    <s v="Regular"/>
    <x v="0"/>
  </r>
  <r>
    <x v="11"/>
    <n v="179.75"/>
    <n v="28"/>
    <n v="6.4196428571428568"/>
    <s v="Sleep Deprived"/>
    <s v="Regular"/>
    <x v="0"/>
  </r>
  <r>
    <x v="12"/>
    <n v="10.633333333333333"/>
    <n v="5"/>
    <n v="2.1266666666666665"/>
    <s v="Sleep Deprived"/>
    <s v="Regular"/>
    <x v="0"/>
  </r>
  <r>
    <x v="13"/>
    <n v="196.5333333333333"/>
    <n v="28"/>
    <n v="7.0190476190476181"/>
    <s v="Healthy"/>
    <s v="Regular"/>
    <x v="1"/>
  </r>
  <r>
    <x v="14"/>
    <n v="239.46666666666667"/>
    <n v="31"/>
    <n v="7.7247311827956988"/>
    <s v="Healthy"/>
    <s v="Regular"/>
    <x v="1"/>
  </r>
  <r>
    <x v="15"/>
    <n v="187.20000000000002"/>
    <n v="26"/>
    <n v="7.2000000000000011"/>
    <s v="Healthy"/>
    <s v="Regular"/>
    <x v="1"/>
  </r>
  <r>
    <x v="16"/>
    <n v="143.63333333333333"/>
    <n v="18"/>
    <n v="7.9796296296296294"/>
    <s v="Healthy"/>
    <s v="Regular"/>
    <x v="1"/>
  </r>
  <r>
    <x v="17"/>
    <n v="17.483333333333334"/>
    <n v="3"/>
    <n v="5.8277777777777784"/>
    <s v="Sleep Deprived"/>
    <s v="Regular"/>
    <x v="0"/>
  </r>
  <r>
    <x v="18"/>
    <n v="231.46666666666667"/>
    <n v="31"/>
    <n v="7.4666666666666668"/>
    <s v="Healthy"/>
    <s v="Regular"/>
    <x v="1"/>
  </r>
  <r>
    <x v="19"/>
    <n v="2.2833333333333332"/>
    <n v="2"/>
    <n v="1.1416666666666666"/>
    <s v="Sleep Deprived"/>
    <s v="Regular"/>
    <x v="0"/>
  </r>
  <r>
    <x v="20"/>
    <n v="181.25000000000006"/>
    <n v="24"/>
    <n v="7.5520833333333357"/>
    <s v="Healthy"/>
    <s v="Regular"/>
    <x v="1"/>
  </r>
  <r>
    <x v="21"/>
    <n v="14.850000000000001"/>
    <n v="3"/>
    <n v="4.95"/>
    <s v="Sleep Deprived"/>
    <s v="Regular"/>
    <x v="0"/>
  </r>
  <r>
    <x v="22"/>
    <n v="236.45"/>
    <n v="32"/>
    <n v="7.3890624999999996"/>
    <s v="Healthy"/>
    <s v="Regular"/>
    <x v="1"/>
  </r>
  <r>
    <x v="23"/>
    <n v="108.91666666666667"/>
    <n v="15"/>
    <n v="7.2611111111111111"/>
    <s v="Healthy"/>
    <s v="Regular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8A180-791C-4A8E-A06A-1090146718C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showAll="0">
      <items count="4">
        <item x="0"/>
        <item x="1"/>
        <item x="2"/>
        <item t="default"/>
      </items>
    </pivotField>
    <pivotField dataField="1" showAll="0">
      <items count="257">
        <item x="231"/>
        <item x="110"/>
        <item x="60"/>
        <item x="142"/>
        <item x="206"/>
        <item x="102"/>
        <item x="230"/>
        <item x="131"/>
        <item x="150"/>
        <item x="128"/>
        <item x="162"/>
        <item x="155"/>
        <item x="164"/>
        <item x="24"/>
        <item x="165"/>
        <item x="25"/>
        <item x="161"/>
        <item x="27"/>
        <item x="83"/>
        <item x="35"/>
        <item x="163"/>
        <item x="96"/>
        <item x="82"/>
        <item x="105"/>
        <item x="94"/>
        <item x="86"/>
        <item x="93"/>
        <item x="11"/>
        <item x="17"/>
        <item x="89"/>
        <item x="168"/>
        <item x="99"/>
        <item x="91"/>
        <item x="88"/>
        <item x="16"/>
        <item x="76"/>
        <item x="10"/>
        <item x="80"/>
        <item x="23"/>
        <item x="115"/>
        <item x="78"/>
        <item x="95"/>
        <item x="171"/>
        <item x="77"/>
        <item x="34"/>
        <item x="227"/>
        <item x="124"/>
        <item x="5"/>
        <item x="87"/>
        <item x="100"/>
        <item x="97"/>
        <item x="133"/>
        <item x="103"/>
        <item x="98"/>
        <item x="7"/>
        <item x="0"/>
        <item x="152"/>
        <item x="129"/>
        <item x="19"/>
        <item x="84"/>
        <item x="92"/>
        <item x="18"/>
        <item x="209"/>
        <item x="148"/>
        <item x="21"/>
        <item x="252"/>
        <item x="3"/>
        <item x="13"/>
        <item x="249"/>
        <item x="254"/>
        <item x="187"/>
        <item x="90"/>
        <item x="182"/>
        <item x="247"/>
        <item x="153"/>
        <item x="143"/>
        <item x="85"/>
        <item x="58"/>
        <item x="248"/>
        <item x="6"/>
        <item x="8"/>
        <item x="251"/>
        <item x="107"/>
        <item x="12"/>
        <item x="138"/>
        <item x="15"/>
        <item x="146"/>
        <item x="69"/>
        <item x="180"/>
        <item x="203"/>
        <item x="190"/>
        <item x="81"/>
        <item x="169"/>
        <item x="22"/>
        <item x="1"/>
        <item x="106"/>
        <item x="242"/>
        <item x="151"/>
        <item x="139"/>
        <item x="216"/>
        <item x="197"/>
        <item x="213"/>
        <item x="225"/>
        <item x="243"/>
        <item x="32"/>
        <item x="184"/>
        <item x="167"/>
        <item x="158"/>
        <item x="253"/>
        <item x="14"/>
        <item x="68"/>
        <item x="198"/>
        <item x="74"/>
        <item x="136"/>
        <item x="75"/>
        <item x="2"/>
        <item x="176"/>
        <item x="255"/>
        <item x="178"/>
        <item x="157"/>
        <item x="194"/>
        <item x="154"/>
        <item x="236"/>
        <item x="130"/>
        <item x="223"/>
        <item x="215"/>
        <item x="79"/>
        <item x="166"/>
        <item x="126"/>
        <item x="218"/>
        <item x="135"/>
        <item x="145"/>
        <item x="9"/>
        <item x="208"/>
        <item x="174"/>
        <item x="71"/>
        <item x="177"/>
        <item x="72"/>
        <item x="41"/>
        <item x="196"/>
        <item x="134"/>
        <item x="222"/>
        <item x="147"/>
        <item x="70"/>
        <item x="226"/>
        <item x="239"/>
        <item x="62"/>
        <item x="234"/>
        <item x="191"/>
        <item x="73"/>
        <item x="200"/>
        <item x="119"/>
        <item x="220"/>
        <item x="63"/>
        <item x="193"/>
        <item x="172"/>
        <item x="179"/>
        <item x="59"/>
        <item x="159"/>
        <item x="245"/>
        <item x="202"/>
        <item x="67"/>
        <item x="43"/>
        <item x="149"/>
        <item x="195"/>
        <item x="66"/>
        <item x="224"/>
        <item x="61"/>
        <item x="56"/>
        <item x="144"/>
        <item x="140"/>
        <item x="141"/>
        <item x="118"/>
        <item x="33"/>
        <item x="219"/>
        <item x="44"/>
        <item x="104"/>
        <item x="175"/>
        <item x="173"/>
        <item x="238"/>
        <item x="160"/>
        <item x="117"/>
        <item x="235"/>
        <item x="240"/>
        <item x="122"/>
        <item x="113"/>
        <item x="228"/>
        <item x="51"/>
        <item x="211"/>
        <item x="210"/>
        <item x="250"/>
        <item x="116"/>
        <item x="42"/>
        <item x="125"/>
        <item x="65"/>
        <item x="101"/>
        <item x="156"/>
        <item x="36"/>
        <item x="207"/>
        <item x="114"/>
        <item x="48"/>
        <item x="120"/>
        <item x="49"/>
        <item x="54"/>
        <item x="50"/>
        <item x="232"/>
        <item x="109"/>
        <item x="229"/>
        <item x="45"/>
        <item x="46"/>
        <item x="39"/>
        <item x="40"/>
        <item x="204"/>
        <item x="53"/>
        <item x="221"/>
        <item x="123"/>
        <item x="237"/>
        <item x="37"/>
        <item x="111"/>
        <item x="108"/>
        <item x="55"/>
        <item x="57"/>
        <item x="212"/>
        <item x="201"/>
        <item x="38"/>
        <item x="137"/>
        <item x="199"/>
        <item x="246"/>
        <item x="132"/>
        <item x="186"/>
        <item x="47"/>
        <item x="64"/>
        <item x="244"/>
        <item x="192"/>
        <item x="52"/>
        <item x="30"/>
        <item x="170"/>
        <item x="20"/>
        <item x="214"/>
        <item x="121"/>
        <item x="205"/>
        <item x="241"/>
        <item x="127"/>
        <item x="189"/>
        <item x="217"/>
        <item x="185"/>
        <item x="28"/>
        <item x="181"/>
        <item x="183"/>
        <item x="233"/>
        <item x="112"/>
        <item x="4"/>
        <item x="29"/>
        <item x="31"/>
        <item x="188"/>
        <item x="26"/>
        <item t="default"/>
      </items>
    </pivotField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HourAsleep" fld="3" baseField="0" baseItem="0"/>
    <dataField name="Count of SleepDay" fld="1" subtotal="count" baseField="0" baseItem="0"/>
  </dataFields>
  <formats count="20">
    <format dxfId="70">
      <pivotArea field="0" type="button" dataOnly="0" labelOnly="1" outline="0" axis="axisRow" fieldPosition="0"/>
    </format>
    <format dxfId="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0" type="button" dataOnly="0" labelOnly="1" outline="0" axis="axisRow" fieldPosition="0"/>
    </format>
    <format dxfId="65">
      <pivotArea dataOnly="0" labelOnly="1" fieldPosition="0">
        <references count="1">
          <reference field="0" count="0"/>
        </references>
      </pivotArea>
    </format>
    <format dxfId="64">
      <pivotArea dataOnly="0" labelOnly="1" grandRow="1" outline="0" fieldPosition="0"/>
    </format>
    <format dxfId="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Row="1" outline="0" fieldPosition="0"/>
    </format>
    <format dxfId="58">
      <pivotArea field="0" type="button" dataOnly="0" labelOnly="1" outline="0" axis="axisRow" fieldPosition="0"/>
    </format>
    <format dxfId="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6">
      <pivotArea outline="0" collapsedLevelsAreSubtotals="1" fieldPosition="0"/>
    </format>
    <format dxfId="55">
      <pivotArea dataOnly="0" labelOnly="1" fieldPosition="0">
        <references count="1">
          <reference field="0" count="0"/>
        </references>
      </pivotArea>
    </format>
    <format dxfId="54">
      <pivotArea dataOnly="0" labelOnly="1" grandRow="1" outline="0" fieldPosition="0"/>
    </format>
    <format dxfId="5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2">
      <pivotArea dataOnly="0" labelOnly="1" fieldPosition="0">
        <references count="1">
          <reference field="0" count="0"/>
        </references>
      </pivotArea>
    </format>
    <format dxfId="51">
      <pivotArea dataOnly="0" labelOnly="1" grandRow="1" outline="0" fieldPosition="0"/>
    </format>
  </format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35338-0AD7-4978-803B-52CEA9BCFDB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9" firstHeaderRow="1" firstDataRow="2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TotalSleepRecords" fld="2" subtotal="count" baseField="0" baseItem="0"/>
  </dataFields>
  <formats count="33">
    <format dxfId="50">
      <pivotArea type="origin" dataOnly="0" labelOnly="1" outline="0" fieldPosition="0"/>
    </format>
    <format dxfId="49">
      <pivotArea field="2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0" type="button" dataOnly="0" labelOnly="1" outline="0" axis="axisRow" fieldPosition="0"/>
    </format>
    <format dxfId="46">
      <pivotArea dataOnly="0" labelOnly="1" fieldPosition="0">
        <references count="1">
          <reference field="2" count="0"/>
        </references>
      </pivotArea>
    </format>
    <format dxfId="45">
      <pivotArea dataOnly="0" labelOnly="1" grandCol="1" outline="0" fieldPosition="0"/>
    </format>
    <format dxfId="44">
      <pivotArea outline="0" collapsedLevelsAreSubtotals="1" fieldPosition="0"/>
    </format>
    <format dxfId="43">
      <pivotArea dataOnly="0" labelOnly="1" fieldPosition="0">
        <references count="1">
          <reference field="0" count="0"/>
        </references>
      </pivotArea>
    </format>
    <format dxfId="42">
      <pivotArea dataOnly="0" labelOnly="1" grandRow="1" outline="0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2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2" count="0"/>
        </references>
      </pivotArea>
    </format>
    <format dxfId="32">
      <pivotArea dataOnly="0" labelOnly="1" grandCol="1" outline="0" fieldPosition="0"/>
    </format>
    <format dxfId="31">
      <pivotArea outline="0" collapsedLevelsAreSubtotals="1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2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grandCol="1" outline="0" fieldPosition="0"/>
    </format>
    <format dxfId="18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22643-7DE1-4801-BDFB-7B71CCAB7D3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2:R18" firstHeaderRow="1" firstDataRow="2" firstDataCol="1"/>
  <pivotFields count="7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h="1" x="1"/>
        <item x="0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>
      <x v="11"/>
    </i>
    <i>
      <x v="12"/>
    </i>
    <i>
      <x v="17"/>
    </i>
    <i>
      <x v="19"/>
    </i>
    <i>
      <x v="21"/>
    </i>
    <i t="grand">
      <x/>
    </i>
  </rowItems>
  <colFields count="1">
    <field x="6"/>
  </colFields>
  <colItems count="2">
    <i>
      <x v="1"/>
    </i>
    <i t="grand">
      <x/>
    </i>
  </colItems>
  <formats count="17">
    <format dxfId="17">
      <pivotArea outline="0" collapsedLevelsAreSubtotals="1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14">
            <x v="0"/>
            <x v="1"/>
            <x v="2"/>
            <x v="3"/>
            <x v="4"/>
            <x v="5"/>
            <x v="7"/>
            <x v="8"/>
            <x v="10"/>
            <x v="11"/>
            <x v="12"/>
            <x v="17"/>
            <x v="19"/>
            <x v="21"/>
          </reference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grandCol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6" count="0"/>
        </references>
      </pivotArea>
    </format>
    <format dxfId="9">
      <pivotArea dataOnly="0" labelOnly="1" grandCol="1" outline="0" fieldPosition="0"/>
    </format>
    <format dxfId="8">
      <pivotArea outline="0" collapsedLevelsAreSubtotals="1" fieldPosition="0"/>
    </format>
    <format dxfId="7">
      <pivotArea dataOnly="0" labelOnly="1" fieldPosition="0">
        <references count="1">
          <reference field="0" count="14">
            <x v="0"/>
            <x v="1"/>
            <x v="2"/>
            <x v="3"/>
            <x v="4"/>
            <x v="5"/>
            <x v="7"/>
            <x v="8"/>
            <x v="10"/>
            <x v="11"/>
            <x v="12"/>
            <x v="17"/>
            <x v="19"/>
            <x v="21"/>
          </reference>
        </references>
      </pivotArea>
    </format>
    <format dxfId="6">
      <pivotArea dataOnly="0" labelOnly="1" grandRow="1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0" count="14">
            <x v="0"/>
            <x v="1"/>
            <x v="2"/>
            <x v="3"/>
            <x v="4"/>
            <x v="5"/>
            <x v="7"/>
            <x v="8"/>
            <x v="10"/>
            <x v="11"/>
            <x v="12"/>
            <x v="17"/>
            <x v="19"/>
            <x v="21"/>
          </reference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0" count="14">
            <x v="0"/>
            <x v="1"/>
            <x v="2"/>
            <x v="3"/>
            <x v="4"/>
            <x v="5"/>
            <x v="7"/>
            <x v="8"/>
            <x v="10"/>
            <x v="11"/>
            <x v="12"/>
            <x v="17"/>
            <x v="19"/>
            <x v="21"/>
          </reference>
        </references>
      </pivotArea>
    </format>
    <format dxfId="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AA57-9BF1-4FC9-BAE1-FCA20919B186}">
  <dimension ref="A2:C29"/>
  <sheetViews>
    <sheetView topLeftCell="A5" workbookViewId="0">
      <selection activeCell="G10" sqref="G10"/>
    </sheetView>
  </sheetViews>
  <sheetFormatPr defaultRowHeight="14.4" x14ac:dyDescent="0.3"/>
  <cols>
    <col min="1" max="1" width="12.5546875" bestFit="1" customWidth="1"/>
    <col min="2" max="2" width="21.6640625" bestFit="1" customWidth="1"/>
    <col min="3" max="3" width="16.6640625" bestFit="1" customWidth="1"/>
    <col min="4" max="10" width="12" bestFit="1" customWidth="1"/>
    <col min="11" max="11" width="5" bestFit="1" customWidth="1"/>
    <col min="12" max="15" width="12" bestFit="1" customWidth="1"/>
    <col min="16" max="16" width="5" bestFit="1" customWidth="1"/>
    <col min="17" max="17" width="12" bestFit="1" customWidth="1"/>
    <col min="18" max="18" width="4" bestFit="1" customWidth="1"/>
    <col min="19" max="21" width="12" bestFit="1" customWidth="1"/>
    <col min="22" max="24" width="5" bestFit="1" customWidth="1"/>
    <col min="25" max="27" width="12" bestFit="1" customWidth="1"/>
    <col min="28" max="28" width="5" bestFit="1" customWidth="1"/>
    <col min="29" max="33" width="12" bestFit="1" customWidth="1"/>
    <col min="34" max="34" width="5" bestFit="1" customWidth="1"/>
    <col min="35" max="35" width="12" bestFit="1" customWidth="1"/>
    <col min="36" max="36" width="5" bestFit="1" customWidth="1"/>
    <col min="37" max="39" width="12" bestFit="1" customWidth="1"/>
    <col min="40" max="40" width="5" bestFit="1" customWidth="1"/>
    <col min="41" max="41" width="12" bestFit="1" customWidth="1"/>
    <col min="42" max="42" width="5" bestFit="1" customWidth="1"/>
    <col min="43" max="50" width="12" bestFit="1" customWidth="1"/>
    <col min="51" max="52" width="4" bestFit="1" customWidth="1"/>
    <col min="53" max="56" width="12" bestFit="1" customWidth="1"/>
    <col min="57" max="57" width="5" bestFit="1" customWidth="1"/>
    <col min="58" max="61" width="12" bestFit="1" customWidth="1"/>
    <col min="62" max="62" width="5" bestFit="1" customWidth="1"/>
    <col min="63" max="63" width="12" bestFit="1" customWidth="1"/>
    <col min="64" max="64" width="4" bestFit="1" customWidth="1"/>
    <col min="65" max="66" width="12" bestFit="1" customWidth="1"/>
    <col min="67" max="67" width="5" bestFit="1" customWidth="1"/>
    <col min="68" max="69" width="12" bestFit="1" customWidth="1"/>
    <col min="70" max="70" width="4" bestFit="1" customWidth="1"/>
    <col min="71" max="74" width="12" bestFit="1" customWidth="1"/>
    <col min="75" max="75" width="5" bestFit="1" customWidth="1"/>
    <col min="76" max="76" width="12" bestFit="1" customWidth="1"/>
    <col min="77" max="77" width="4" bestFit="1" customWidth="1"/>
    <col min="78" max="78" width="12" bestFit="1" customWidth="1"/>
    <col min="79" max="79" width="5" bestFit="1" customWidth="1"/>
    <col min="80" max="80" width="12" bestFit="1" customWidth="1"/>
    <col min="81" max="81" width="2" bestFit="1" customWidth="1"/>
    <col min="82" max="82" width="12" bestFit="1" customWidth="1"/>
    <col min="83" max="83" width="5" bestFit="1" customWidth="1"/>
    <col min="84" max="84" width="12" bestFit="1" customWidth="1"/>
    <col min="85" max="85" width="4" bestFit="1" customWidth="1"/>
    <col min="86" max="86" width="12" bestFit="1" customWidth="1"/>
    <col min="87" max="87" width="5" bestFit="1" customWidth="1"/>
    <col min="88" max="92" width="12" bestFit="1" customWidth="1"/>
    <col min="93" max="93" width="5" bestFit="1" customWidth="1"/>
    <col min="94" max="95" width="12" bestFit="1" customWidth="1"/>
    <col min="96" max="96" width="4" bestFit="1" customWidth="1"/>
    <col min="97" max="97" width="12" bestFit="1" customWidth="1"/>
    <col min="98" max="98" width="5" bestFit="1" customWidth="1"/>
    <col min="99" max="99" width="12" bestFit="1" customWidth="1"/>
    <col min="100" max="100" width="4" bestFit="1" customWidth="1"/>
    <col min="101" max="102" width="12" bestFit="1" customWidth="1"/>
    <col min="103" max="103" width="5" bestFit="1" customWidth="1"/>
    <col min="104" max="104" width="12" bestFit="1" customWidth="1"/>
    <col min="105" max="105" width="4" bestFit="1" customWidth="1"/>
    <col min="106" max="106" width="12" bestFit="1" customWidth="1"/>
    <col min="107" max="107" width="5" bestFit="1" customWidth="1"/>
    <col min="108" max="109" width="12" bestFit="1" customWidth="1"/>
    <col min="110" max="110" width="4" bestFit="1" customWidth="1"/>
    <col min="111" max="111" width="12" bestFit="1" customWidth="1"/>
    <col min="112" max="112" width="5" bestFit="1" customWidth="1"/>
    <col min="113" max="113" width="12" bestFit="1" customWidth="1"/>
    <col min="114" max="114" width="4" bestFit="1" customWidth="1"/>
    <col min="115" max="115" width="12" bestFit="1" customWidth="1"/>
    <col min="116" max="116" width="5" bestFit="1" customWidth="1"/>
    <col min="117" max="117" width="12" bestFit="1" customWidth="1"/>
    <col min="118" max="118" width="4" bestFit="1" customWidth="1"/>
    <col min="119" max="120" width="12" bestFit="1" customWidth="1"/>
    <col min="121" max="121" width="5" bestFit="1" customWidth="1"/>
    <col min="122" max="123" width="12" bestFit="1" customWidth="1"/>
    <col min="124" max="124" width="2" bestFit="1" customWidth="1"/>
    <col min="125" max="126" width="12" bestFit="1" customWidth="1"/>
    <col min="127" max="127" width="5" bestFit="1" customWidth="1"/>
    <col min="128" max="129" width="12" bestFit="1" customWidth="1"/>
    <col min="130" max="130" width="4" bestFit="1" customWidth="1"/>
    <col min="131" max="132" width="12" bestFit="1" customWidth="1"/>
    <col min="133" max="133" width="5" bestFit="1" customWidth="1"/>
    <col min="134" max="135" width="12" bestFit="1" customWidth="1"/>
    <col min="136" max="136" width="4" bestFit="1" customWidth="1"/>
    <col min="137" max="137" width="12" bestFit="1" customWidth="1"/>
    <col min="138" max="138" width="5" bestFit="1" customWidth="1"/>
    <col min="139" max="140" width="12" bestFit="1" customWidth="1"/>
    <col min="141" max="141" width="4" bestFit="1" customWidth="1"/>
    <col min="142" max="143" width="12" bestFit="1" customWidth="1"/>
    <col min="144" max="144" width="5" bestFit="1" customWidth="1"/>
    <col min="145" max="146" width="12" bestFit="1" customWidth="1"/>
    <col min="147" max="147" width="4" bestFit="1" customWidth="1"/>
    <col min="148" max="149" width="12" bestFit="1" customWidth="1"/>
    <col min="150" max="150" width="5" bestFit="1" customWidth="1"/>
    <col min="151" max="152" width="12" bestFit="1" customWidth="1"/>
    <col min="153" max="153" width="4" bestFit="1" customWidth="1"/>
    <col min="154" max="155" width="12" bestFit="1" customWidth="1"/>
    <col min="156" max="156" width="5" bestFit="1" customWidth="1"/>
    <col min="157" max="158" width="12" bestFit="1" customWidth="1"/>
    <col min="159" max="159" width="4" bestFit="1" customWidth="1"/>
    <col min="160" max="161" width="12" bestFit="1" customWidth="1"/>
    <col min="162" max="162" width="5" bestFit="1" customWidth="1"/>
    <col min="163" max="164" width="12" bestFit="1" customWidth="1"/>
    <col min="165" max="165" width="4" bestFit="1" customWidth="1"/>
    <col min="166" max="166" width="12" bestFit="1" customWidth="1"/>
    <col min="167" max="167" width="5" bestFit="1" customWidth="1"/>
    <col min="168" max="169" width="12" bestFit="1" customWidth="1"/>
    <col min="170" max="170" width="4" bestFit="1" customWidth="1"/>
    <col min="171" max="171" width="12" bestFit="1" customWidth="1"/>
    <col min="172" max="172" width="5" bestFit="1" customWidth="1"/>
    <col min="173" max="173" width="12" bestFit="1" customWidth="1"/>
    <col min="174" max="174" width="4" bestFit="1" customWidth="1"/>
    <col min="175" max="176" width="12" bestFit="1" customWidth="1"/>
    <col min="177" max="177" width="5" bestFit="1" customWidth="1"/>
    <col min="178" max="179" width="12" bestFit="1" customWidth="1"/>
    <col min="180" max="180" width="2" bestFit="1" customWidth="1"/>
    <col min="181" max="181" width="12" bestFit="1" customWidth="1"/>
    <col min="182" max="182" width="5" bestFit="1" customWidth="1"/>
    <col min="183" max="184" width="12" bestFit="1" customWidth="1"/>
    <col min="185" max="185" width="4" bestFit="1" customWidth="1"/>
    <col min="186" max="187" width="12" bestFit="1" customWidth="1"/>
    <col min="188" max="188" width="5" bestFit="1" customWidth="1"/>
    <col min="189" max="189" width="12" bestFit="1" customWidth="1"/>
    <col min="190" max="190" width="4" bestFit="1" customWidth="1"/>
    <col min="191" max="193" width="12" bestFit="1" customWidth="1"/>
    <col min="194" max="194" width="4" bestFit="1" customWidth="1"/>
    <col min="195" max="196" width="12" bestFit="1" customWidth="1"/>
    <col min="197" max="197" width="5" bestFit="1" customWidth="1"/>
    <col min="198" max="199" width="12" bestFit="1" customWidth="1"/>
    <col min="200" max="200" width="4" bestFit="1" customWidth="1"/>
    <col min="201" max="202" width="12" bestFit="1" customWidth="1"/>
    <col min="203" max="203" width="5" bestFit="1" customWidth="1"/>
    <col min="204" max="205" width="12" bestFit="1" customWidth="1"/>
    <col min="206" max="206" width="5" bestFit="1" customWidth="1"/>
    <col min="207" max="208" width="12" bestFit="1" customWidth="1"/>
    <col min="209" max="209" width="4" bestFit="1" customWidth="1"/>
    <col min="210" max="210" width="12" bestFit="1" customWidth="1"/>
    <col min="211" max="211" width="4" bestFit="1" customWidth="1"/>
    <col min="212" max="213" width="12" bestFit="1" customWidth="1"/>
    <col min="214" max="214" width="5" bestFit="1" customWidth="1"/>
    <col min="215" max="215" width="12" bestFit="1" customWidth="1"/>
    <col min="216" max="216" width="4" bestFit="1" customWidth="1"/>
    <col min="217" max="218" width="12" bestFit="1" customWidth="1"/>
    <col min="219" max="219" width="5" bestFit="1" customWidth="1"/>
    <col min="220" max="224" width="12" bestFit="1" customWidth="1"/>
    <col min="225" max="225" width="5" bestFit="1" customWidth="1"/>
    <col min="226" max="227" width="12" bestFit="1" customWidth="1"/>
    <col min="228" max="228" width="5" bestFit="1" customWidth="1"/>
    <col min="229" max="229" width="12" bestFit="1" customWidth="1"/>
    <col min="230" max="230" width="4" bestFit="1" customWidth="1"/>
    <col min="231" max="231" width="12" bestFit="1" customWidth="1"/>
    <col min="232" max="232" width="5" bestFit="1" customWidth="1"/>
    <col min="233" max="235" width="12" bestFit="1" customWidth="1"/>
    <col min="236" max="236" width="5" bestFit="1" customWidth="1"/>
    <col min="237" max="237" width="12" bestFit="1" customWidth="1"/>
    <col min="238" max="238" width="5" bestFit="1" customWidth="1"/>
    <col min="239" max="239" width="4" bestFit="1" customWidth="1"/>
    <col min="240" max="240" width="3" bestFit="1" customWidth="1"/>
    <col min="241" max="241" width="12" bestFit="1" customWidth="1"/>
    <col min="242" max="242" width="6" bestFit="1" customWidth="1"/>
    <col min="243" max="245" width="12" bestFit="1" customWidth="1"/>
    <col min="246" max="246" width="5" bestFit="1" customWidth="1"/>
    <col min="247" max="248" width="12" bestFit="1" customWidth="1"/>
    <col min="249" max="249" width="6" bestFit="1" customWidth="1"/>
    <col min="250" max="250" width="12" bestFit="1" customWidth="1"/>
    <col min="251" max="251" width="6" bestFit="1" customWidth="1"/>
    <col min="252" max="254" width="12" bestFit="1" customWidth="1"/>
    <col min="255" max="255" width="5" bestFit="1" customWidth="1"/>
    <col min="256" max="257" width="12" bestFit="1" customWidth="1"/>
    <col min="258" max="258" width="10.77734375" bestFit="1" customWidth="1"/>
  </cols>
  <sheetData>
    <row r="2" spans="1:3" ht="15" thickBot="1" x14ac:dyDescent="0.35"/>
    <row r="3" spans="1:3" ht="15.6" thickTop="1" thickBot="1" x14ac:dyDescent="0.35">
      <c r="A3" s="21" t="s">
        <v>24</v>
      </c>
      <c r="B3" s="21" t="s">
        <v>27</v>
      </c>
      <c r="C3" s="21" t="s">
        <v>28</v>
      </c>
    </row>
    <row r="4" spans="1:3" ht="15.6" thickTop="1" thickBot="1" x14ac:dyDescent="0.35">
      <c r="A4" s="22">
        <v>1503960366</v>
      </c>
      <c r="B4" s="14">
        <v>150.11666666666662</v>
      </c>
      <c r="C4" s="10">
        <v>25</v>
      </c>
    </row>
    <row r="5" spans="1:3" ht="15.6" thickTop="1" thickBot="1" x14ac:dyDescent="0.35">
      <c r="A5" s="22">
        <v>1644430081</v>
      </c>
      <c r="B5" s="14">
        <v>19.600000000000001</v>
      </c>
      <c r="C5" s="10">
        <v>4</v>
      </c>
    </row>
    <row r="6" spans="1:3" ht="15.6" thickTop="1" thickBot="1" x14ac:dyDescent="0.35">
      <c r="A6" s="22">
        <v>1844505072</v>
      </c>
      <c r="B6" s="14">
        <v>32.6</v>
      </c>
      <c r="C6" s="10">
        <v>3</v>
      </c>
    </row>
    <row r="7" spans="1:3" ht="15.6" thickTop="1" thickBot="1" x14ac:dyDescent="0.35">
      <c r="A7" s="22">
        <v>1927972279</v>
      </c>
      <c r="B7" s="14">
        <v>34.75</v>
      </c>
      <c r="C7" s="10">
        <v>5</v>
      </c>
    </row>
    <row r="8" spans="1:3" ht="15.6" thickTop="1" thickBot="1" x14ac:dyDescent="0.35">
      <c r="A8" s="22">
        <v>2026352035</v>
      </c>
      <c r="B8" s="14">
        <v>236.21666666666673</v>
      </c>
      <c r="C8" s="10">
        <v>28</v>
      </c>
    </row>
    <row r="9" spans="1:3" ht="15.6" thickTop="1" thickBot="1" x14ac:dyDescent="0.35">
      <c r="A9" s="22">
        <v>2320127002</v>
      </c>
      <c r="B9" s="14">
        <v>1.0166666666666666</v>
      </c>
      <c r="C9" s="10">
        <v>1</v>
      </c>
    </row>
    <row r="10" spans="1:3" ht="15.6" thickTop="1" thickBot="1" x14ac:dyDescent="0.35">
      <c r="A10" s="22">
        <v>2347167796</v>
      </c>
      <c r="B10" s="14">
        <v>111.69999999999999</v>
      </c>
      <c r="C10" s="10">
        <v>15</v>
      </c>
    </row>
    <row r="11" spans="1:3" ht="15.6" thickTop="1" thickBot="1" x14ac:dyDescent="0.35">
      <c r="A11" s="22">
        <v>3977333714</v>
      </c>
      <c r="B11" s="14">
        <v>137.0333333333333</v>
      </c>
      <c r="C11" s="10">
        <v>28</v>
      </c>
    </row>
    <row r="12" spans="1:3" ht="15.6" thickTop="1" thickBot="1" x14ac:dyDescent="0.35">
      <c r="A12" s="22">
        <v>4020332650</v>
      </c>
      <c r="B12" s="14">
        <v>46.583333333333336</v>
      </c>
      <c r="C12" s="10">
        <v>8</v>
      </c>
    </row>
    <row r="13" spans="1:3" ht="15.6" thickTop="1" thickBot="1" x14ac:dyDescent="0.35">
      <c r="A13" s="22">
        <v>4319703577</v>
      </c>
      <c r="B13" s="14">
        <v>206.55</v>
      </c>
      <c r="C13" s="10">
        <v>26</v>
      </c>
    </row>
    <row r="14" spans="1:3" ht="15.6" thickTop="1" thickBot="1" x14ac:dyDescent="0.35">
      <c r="A14" s="22">
        <v>4388161847</v>
      </c>
      <c r="B14" s="14">
        <v>161.25</v>
      </c>
      <c r="C14" s="10">
        <v>24</v>
      </c>
    </row>
    <row r="15" spans="1:3" ht="15.6" thickTop="1" thickBot="1" x14ac:dyDescent="0.35">
      <c r="A15" s="22">
        <v>4445114986</v>
      </c>
      <c r="B15" s="14">
        <v>179.75</v>
      </c>
      <c r="C15" s="10">
        <v>28</v>
      </c>
    </row>
    <row r="16" spans="1:3" ht="15.6" thickTop="1" thickBot="1" x14ac:dyDescent="0.35">
      <c r="A16" s="22">
        <v>4558609924</v>
      </c>
      <c r="B16" s="14">
        <v>10.633333333333333</v>
      </c>
      <c r="C16" s="10">
        <v>5</v>
      </c>
    </row>
    <row r="17" spans="1:3" ht="15.6" thickTop="1" thickBot="1" x14ac:dyDescent="0.35">
      <c r="A17" s="22">
        <v>4702921684</v>
      </c>
      <c r="B17" s="14">
        <v>196.5333333333333</v>
      </c>
      <c r="C17" s="10">
        <v>28</v>
      </c>
    </row>
    <row r="18" spans="1:3" ht="15.6" thickTop="1" thickBot="1" x14ac:dyDescent="0.35">
      <c r="A18" s="22">
        <v>5553957443</v>
      </c>
      <c r="B18" s="14">
        <v>239.46666666666667</v>
      </c>
      <c r="C18" s="10">
        <v>31</v>
      </c>
    </row>
    <row r="19" spans="1:3" ht="15.6" thickTop="1" thickBot="1" x14ac:dyDescent="0.35">
      <c r="A19" s="22">
        <v>5577150313</v>
      </c>
      <c r="B19" s="14">
        <v>187.20000000000002</v>
      </c>
      <c r="C19" s="10">
        <v>26</v>
      </c>
    </row>
    <row r="20" spans="1:3" ht="15.6" thickTop="1" thickBot="1" x14ac:dyDescent="0.35">
      <c r="A20" s="22">
        <v>6117666160</v>
      </c>
      <c r="B20" s="14">
        <v>143.63333333333333</v>
      </c>
      <c r="C20" s="10">
        <v>18</v>
      </c>
    </row>
    <row r="21" spans="1:3" ht="15.6" thickTop="1" thickBot="1" x14ac:dyDescent="0.35">
      <c r="A21" s="22">
        <v>6775888955</v>
      </c>
      <c r="B21" s="14">
        <v>17.483333333333334</v>
      </c>
      <c r="C21" s="10">
        <v>3</v>
      </c>
    </row>
    <row r="22" spans="1:3" ht="15.6" thickTop="1" thickBot="1" x14ac:dyDescent="0.35">
      <c r="A22" s="22">
        <v>6962181067</v>
      </c>
      <c r="B22" s="14">
        <v>231.46666666666667</v>
      </c>
      <c r="C22" s="10">
        <v>31</v>
      </c>
    </row>
    <row r="23" spans="1:3" ht="15.6" thickTop="1" thickBot="1" x14ac:dyDescent="0.35">
      <c r="A23" s="22">
        <v>7007744171</v>
      </c>
      <c r="B23" s="14">
        <v>2.2833333333333332</v>
      </c>
      <c r="C23" s="10">
        <v>2</v>
      </c>
    </row>
    <row r="24" spans="1:3" ht="15.6" thickTop="1" thickBot="1" x14ac:dyDescent="0.35">
      <c r="A24" s="22">
        <v>7086361926</v>
      </c>
      <c r="B24" s="14">
        <v>181.25000000000006</v>
      </c>
      <c r="C24" s="10">
        <v>24</v>
      </c>
    </row>
    <row r="25" spans="1:3" ht="15.6" thickTop="1" thickBot="1" x14ac:dyDescent="0.35">
      <c r="A25" s="22">
        <v>8053475328</v>
      </c>
      <c r="B25" s="14">
        <v>14.850000000000001</v>
      </c>
      <c r="C25" s="10">
        <v>3</v>
      </c>
    </row>
    <row r="26" spans="1:3" ht="15.6" thickTop="1" thickBot="1" x14ac:dyDescent="0.35">
      <c r="A26" s="22">
        <v>8378563200</v>
      </c>
      <c r="B26" s="14">
        <v>236.45</v>
      </c>
      <c r="C26" s="10">
        <v>32</v>
      </c>
    </row>
    <row r="27" spans="1:3" ht="15.6" thickTop="1" thickBot="1" x14ac:dyDescent="0.35">
      <c r="A27" s="22">
        <v>8792009665</v>
      </c>
      <c r="B27" s="14">
        <v>108.91666666666667</v>
      </c>
      <c r="C27" s="10">
        <v>15</v>
      </c>
    </row>
    <row r="28" spans="1:3" ht="15.6" thickTop="1" thickBot="1" x14ac:dyDescent="0.35">
      <c r="A28" s="22" t="s">
        <v>23</v>
      </c>
      <c r="B28" s="14">
        <v>2887.3333333333335</v>
      </c>
      <c r="C28" s="10">
        <v>413</v>
      </c>
    </row>
    <row r="29" spans="1:3" ht="15" thickTop="1" x14ac:dyDescent="0.3"/>
  </sheetData>
  <conditionalFormatting pivot="1" sqref="B4:B2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{C90A63C1-1731-497D-9A81-ED76FED287E1}</x14:id>
        </ext>
      </extLst>
    </cfRule>
  </conditionalFormatting>
  <conditionalFormatting pivot="1" sqref="C4:C2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{10A29495-571E-4659-A041-E8E3C9C745AA}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90A63C1-1731-497D-9A81-ED76FED287E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B4:B28</xm:sqref>
        </x14:conditionalFormatting>
        <x14:conditionalFormatting xmlns:xm="http://schemas.microsoft.com/office/excel/2006/main" pivot="1">
          <x14:cfRule type="dataBar" id="{10A29495-571E-4659-A041-E8E3C9C745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C4:C28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CD17-DDE3-4E36-B68F-ABCBD1B0FDFF}">
  <dimension ref="A3:D29"/>
  <sheetViews>
    <sheetView topLeftCell="A4" workbookViewId="0">
      <selection activeCell="E18" sqref="E18"/>
    </sheetView>
  </sheetViews>
  <sheetFormatPr defaultRowHeight="14.4" x14ac:dyDescent="0.3"/>
  <cols>
    <col min="1" max="1" width="11.44140625" bestFit="1" customWidth="1"/>
    <col min="2" max="2" width="24" bestFit="1" customWidth="1"/>
    <col min="3" max="3" width="18.44140625" bestFit="1" customWidth="1"/>
    <col min="4" max="4" width="20.5546875" bestFit="1" customWidth="1"/>
  </cols>
  <sheetData>
    <row r="3" spans="1:4" ht="15" thickBot="1" x14ac:dyDescent="0.35"/>
    <row r="4" spans="1:4" ht="16.8" thickTop="1" thickBot="1" x14ac:dyDescent="0.35">
      <c r="A4" s="16" t="s">
        <v>45</v>
      </c>
      <c r="B4" s="16" t="s">
        <v>27</v>
      </c>
      <c r="C4" s="17" t="s">
        <v>28</v>
      </c>
      <c r="D4" s="17" t="s">
        <v>46</v>
      </c>
    </row>
    <row r="5" spans="1:4" ht="15.6" thickTop="1" thickBot="1" x14ac:dyDescent="0.35">
      <c r="A5" s="7">
        <v>1503960366</v>
      </c>
      <c r="B5" s="11">
        <v>150.11666666666662</v>
      </c>
      <c r="C5" s="11">
        <v>25</v>
      </c>
      <c r="D5" s="12">
        <f>B5/C5</f>
        <v>6.0046666666666644</v>
      </c>
    </row>
    <row r="6" spans="1:4" ht="15.6" thickTop="1" thickBot="1" x14ac:dyDescent="0.35">
      <c r="A6" s="7">
        <v>1644430081</v>
      </c>
      <c r="B6" s="11">
        <v>19.600000000000001</v>
      </c>
      <c r="C6" s="11">
        <v>4</v>
      </c>
      <c r="D6" s="12">
        <f t="shared" ref="D6:D28" si="0">B6/C6</f>
        <v>4.9000000000000004</v>
      </c>
    </row>
    <row r="7" spans="1:4" ht="15.6" thickTop="1" thickBot="1" x14ac:dyDescent="0.35">
      <c r="A7" s="7">
        <v>1844505072</v>
      </c>
      <c r="B7" s="11">
        <v>32.6</v>
      </c>
      <c r="C7" s="11">
        <v>3</v>
      </c>
      <c r="D7" s="12">
        <f t="shared" si="0"/>
        <v>10.866666666666667</v>
      </c>
    </row>
    <row r="8" spans="1:4" ht="15.6" thickTop="1" thickBot="1" x14ac:dyDescent="0.35">
      <c r="A8" s="7">
        <v>1927972279</v>
      </c>
      <c r="B8" s="11">
        <v>34.75</v>
      </c>
      <c r="C8" s="11">
        <v>5</v>
      </c>
      <c r="D8" s="12">
        <f t="shared" si="0"/>
        <v>6.95</v>
      </c>
    </row>
    <row r="9" spans="1:4" ht="15.6" thickTop="1" thickBot="1" x14ac:dyDescent="0.35">
      <c r="A9" s="7">
        <v>2026352035</v>
      </c>
      <c r="B9" s="11">
        <v>236.21666666666673</v>
      </c>
      <c r="C9" s="11">
        <v>28</v>
      </c>
      <c r="D9" s="12">
        <f t="shared" si="0"/>
        <v>8.4363095238095251</v>
      </c>
    </row>
    <row r="10" spans="1:4" ht="15.6" thickTop="1" thickBot="1" x14ac:dyDescent="0.35">
      <c r="A10" s="7">
        <v>2320127002</v>
      </c>
      <c r="B10" s="11">
        <v>1.0166666666666666</v>
      </c>
      <c r="C10" s="11">
        <v>1</v>
      </c>
      <c r="D10" s="12">
        <f t="shared" si="0"/>
        <v>1.0166666666666666</v>
      </c>
    </row>
    <row r="11" spans="1:4" ht="15.6" thickTop="1" thickBot="1" x14ac:dyDescent="0.35">
      <c r="A11" s="7">
        <v>2347167796</v>
      </c>
      <c r="B11" s="11">
        <v>111.69999999999999</v>
      </c>
      <c r="C11" s="11">
        <v>15</v>
      </c>
      <c r="D11" s="12">
        <f t="shared" si="0"/>
        <v>7.4466666666666663</v>
      </c>
    </row>
    <row r="12" spans="1:4" ht="15.6" thickTop="1" thickBot="1" x14ac:dyDescent="0.35">
      <c r="A12" s="7">
        <v>3977333714</v>
      </c>
      <c r="B12" s="11">
        <v>137.0333333333333</v>
      </c>
      <c r="C12" s="11">
        <v>28</v>
      </c>
      <c r="D12" s="12">
        <f t="shared" si="0"/>
        <v>4.8940476190476181</v>
      </c>
    </row>
    <row r="13" spans="1:4" ht="15.6" thickTop="1" thickBot="1" x14ac:dyDescent="0.35">
      <c r="A13" s="7">
        <v>4020332650</v>
      </c>
      <c r="B13" s="11">
        <v>46.583333333333336</v>
      </c>
      <c r="C13" s="11">
        <v>8</v>
      </c>
      <c r="D13" s="12">
        <f t="shared" si="0"/>
        <v>5.822916666666667</v>
      </c>
    </row>
    <row r="14" spans="1:4" ht="15.6" thickTop="1" thickBot="1" x14ac:dyDescent="0.35">
      <c r="A14" s="7">
        <v>4319703577</v>
      </c>
      <c r="B14" s="11">
        <v>206.55</v>
      </c>
      <c r="C14" s="11">
        <v>26</v>
      </c>
      <c r="D14" s="12">
        <f t="shared" si="0"/>
        <v>7.9442307692307699</v>
      </c>
    </row>
    <row r="15" spans="1:4" ht="15.6" thickTop="1" thickBot="1" x14ac:dyDescent="0.35">
      <c r="A15" s="7">
        <v>4388161847</v>
      </c>
      <c r="B15" s="11">
        <v>161.25</v>
      </c>
      <c r="C15" s="11">
        <v>24</v>
      </c>
      <c r="D15" s="12">
        <f t="shared" si="0"/>
        <v>6.71875</v>
      </c>
    </row>
    <row r="16" spans="1:4" ht="15.6" thickTop="1" thickBot="1" x14ac:dyDescent="0.35">
      <c r="A16" s="7">
        <v>4445114986</v>
      </c>
      <c r="B16" s="11">
        <v>179.75</v>
      </c>
      <c r="C16" s="11">
        <v>28</v>
      </c>
      <c r="D16" s="12">
        <f t="shared" si="0"/>
        <v>6.4196428571428568</v>
      </c>
    </row>
    <row r="17" spans="1:4" ht="15.6" thickTop="1" thickBot="1" x14ac:dyDescent="0.35">
      <c r="A17" s="7">
        <v>4558609924</v>
      </c>
      <c r="B17" s="11">
        <v>10.633333333333333</v>
      </c>
      <c r="C17" s="11">
        <v>5</v>
      </c>
      <c r="D17" s="12">
        <f t="shared" si="0"/>
        <v>2.1266666666666665</v>
      </c>
    </row>
    <row r="18" spans="1:4" ht="15.6" thickTop="1" thickBot="1" x14ac:dyDescent="0.35">
      <c r="A18" s="7">
        <v>4702921684</v>
      </c>
      <c r="B18" s="11">
        <v>196.5333333333333</v>
      </c>
      <c r="C18" s="11">
        <v>28</v>
      </c>
      <c r="D18" s="12">
        <f t="shared" si="0"/>
        <v>7.0190476190476181</v>
      </c>
    </row>
    <row r="19" spans="1:4" ht="15.6" thickTop="1" thickBot="1" x14ac:dyDescent="0.35">
      <c r="A19" s="7">
        <v>5553957443</v>
      </c>
      <c r="B19" s="11">
        <v>239.46666666666667</v>
      </c>
      <c r="C19" s="11">
        <v>31</v>
      </c>
      <c r="D19" s="12">
        <f t="shared" si="0"/>
        <v>7.7247311827956988</v>
      </c>
    </row>
    <row r="20" spans="1:4" ht="15.6" thickTop="1" thickBot="1" x14ac:dyDescent="0.35">
      <c r="A20" s="7">
        <v>5577150313</v>
      </c>
      <c r="B20" s="11">
        <v>187.20000000000002</v>
      </c>
      <c r="C20" s="11">
        <v>26</v>
      </c>
      <c r="D20" s="12">
        <f t="shared" si="0"/>
        <v>7.2000000000000011</v>
      </c>
    </row>
    <row r="21" spans="1:4" ht="15.6" thickTop="1" thickBot="1" x14ac:dyDescent="0.35">
      <c r="A21" s="7">
        <v>6117666160</v>
      </c>
      <c r="B21" s="11">
        <v>143.63333333333333</v>
      </c>
      <c r="C21" s="11">
        <v>18</v>
      </c>
      <c r="D21" s="12">
        <f t="shared" si="0"/>
        <v>7.9796296296296294</v>
      </c>
    </row>
    <row r="22" spans="1:4" ht="15.6" thickTop="1" thickBot="1" x14ac:dyDescent="0.35">
      <c r="A22" s="7">
        <v>6775888955</v>
      </c>
      <c r="B22" s="11">
        <v>17.483333333333334</v>
      </c>
      <c r="C22" s="11">
        <v>3</v>
      </c>
      <c r="D22" s="12">
        <f t="shared" si="0"/>
        <v>5.8277777777777784</v>
      </c>
    </row>
    <row r="23" spans="1:4" ht="15.6" thickTop="1" thickBot="1" x14ac:dyDescent="0.35">
      <c r="A23" s="7">
        <v>6962181067</v>
      </c>
      <c r="B23" s="11">
        <v>231.46666666666667</v>
      </c>
      <c r="C23" s="11">
        <v>31</v>
      </c>
      <c r="D23" s="12">
        <f t="shared" si="0"/>
        <v>7.4666666666666668</v>
      </c>
    </row>
    <row r="24" spans="1:4" ht="15.6" thickTop="1" thickBot="1" x14ac:dyDescent="0.35">
      <c r="A24" s="7">
        <v>7007744171</v>
      </c>
      <c r="B24" s="11">
        <v>2.2833333333333332</v>
      </c>
      <c r="C24" s="11">
        <v>2</v>
      </c>
      <c r="D24" s="12">
        <f t="shared" si="0"/>
        <v>1.1416666666666666</v>
      </c>
    </row>
    <row r="25" spans="1:4" ht="15.6" thickTop="1" thickBot="1" x14ac:dyDescent="0.35">
      <c r="A25" s="7">
        <v>7086361926</v>
      </c>
      <c r="B25" s="11">
        <v>181.25000000000006</v>
      </c>
      <c r="C25" s="11">
        <v>24</v>
      </c>
      <c r="D25" s="12">
        <f t="shared" si="0"/>
        <v>7.5520833333333357</v>
      </c>
    </row>
    <row r="26" spans="1:4" ht="15.6" thickTop="1" thickBot="1" x14ac:dyDescent="0.35">
      <c r="A26" s="7">
        <v>8053475328</v>
      </c>
      <c r="B26" s="11">
        <v>14.850000000000001</v>
      </c>
      <c r="C26" s="11">
        <v>3</v>
      </c>
      <c r="D26" s="12">
        <f t="shared" si="0"/>
        <v>4.95</v>
      </c>
    </row>
    <row r="27" spans="1:4" ht="15.6" thickTop="1" thickBot="1" x14ac:dyDescent="0.35">
      <c r="A27" s="7">
        <v>8378563200</v>
      </c>
      <c r="B27" s="11">
        <v>236.45</v>
      </c>
      <c r="C27" s="11">
        <v>32</v>
      </c>
      <c r="D27" s="12">
        <f t="shared" si="0"/>
        <v>7.3890624999999996</v>
      </c>
    </row>
    <row r="28" spans="1:4" ht="15.6" thickTop="1" thickBot="1" x14ac:dyDescent="0.35">
      <c r="A28" s="7">
        <v>8792009665</v>
      </c>
      <c r="B28" s="11">
        <v>108.91666666666667</v>
      </c>
      <c r="C28" s="11">
        <v>15</v>
      </c>
      <c r="D28" s="12">
        <f t="shared" si="0"/>
        <v>7.2611111111111111</v>
      </c>
    </row>
    <row r="29" spans="1:4" ht="15" thickTop="1" x14ac:dyDescent="0.3"/>
  </sheetData>
  <conditionalFormatting sqref="A5:C2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{5349F807-6570-4A69-B3EC-34489C9909E5}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49F807-6570-4A69-B3EC-34489C9909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A5:C28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E2AD-CD3D-4D26-B142-FE95A99AC4E7}">
  <dimension ref="A2:L30"/>
  <sheetViews>
    <sheetView workbookViewId="0">
      <selection activeCell="N11" sqref="N11"/>
    </sheetView>
  </sheetViews>
  <sheetFormatPr defaultRowHeight="14.4" x14ac:dyDescent="0.3"/>
  <cols>
    <col min="1" max="1" width="24.5546875" bestFit="1" customWidth="1"/>
    <col min="2" max="2" width="15.5546875" bestFit="1" customWidth="1"/>
    <col min="3" max="3" width="3" bestFit="1" customWidth="1"/>
    <col min="4" max="4" width="2" bestFit="1" customWidth="1"/>
    <col min="5" max="5" width="10.77734375" bestFit="1" customWidth="1"/>
    <col min="7" max="7" width="11" bestFit="1" customWidth="1"/>
    <col min="8" max="8" width="11.44140625" bestFit="1" customWidth="1"/>
    <col min="11" max="11" width="10.77734375" bestFit="1" customWidth="1"/>
    <col min="12" max="12" width="12.6640625" bestFit="1" customWidth="1"/>
  </cols>
  <sheetData>
    <row r="2" spans="1:12" ht="15" thickBot="1" x14ac:dyDescent="0.35"/>
    <row r="3" spans="1:12" ht="15.6" thickTop="1" thickBot="1" x14ac:dyDescent="0.35">
      <c r="A3" s="23" t="s">
        <v>31</v>
      </c>
      <c r="B3" s="23" t="s">
        <v>22</v>
      </c>
      <c r="C3" s="23"/>
      <c r="D3" s="23"/>
      <c r="E3" s="23"/>
    </row>
    <row r="4" spans="1:12" ht="15.6" thickTop="1" thickBot="1" x14ac:dyDescent="0.35">
      <c r="A4" s="23" t="s">
        <v>24</v>
      </c>
      <c r="B4" s="23">
        <v>1</v>
      </c>
      <c r="C4" s="23">
        <v>2</v>
      </c>
      <c r="D4" s="23">
        <v>3</v>
      </c>
      <c r="E4" s="23" t="s">
        <v>23</v>
      </c>
      <c r="G4" s="15" t="s">
        <v>47</v>
      </c>
      <c r="H4" s="15">
        <v>1</v>
      </c>
      <c r="I4" s="15">
        <v>2</v>
      </c>
      <c r="J4" s="15">
        <v>3</v>
      </c>
      <c r="K4" s="15" t="s">
        <v>23</v>
      </c>
      <c r="L4" s="24" t="s">
        <v>34</v>
      </c>
    </row>
    <row r="5" spans="1:12" ht="15.6" thickTop="1" thickBot="1" x14ac:dyDescent="0.35">
      <c r="A5" s="12">
        <v>1503960366</v>
      </c>
      <c r="B5" s="11">
        <v>23</v>
      </c>
      <c r="C5" s="11">
        <v>2</v>
      </c>
      <c r="D5" s="11"/>
      <c r="E5" s="11">
        <v>25</v>
      </c>
      <c r="G5" s="10">
        <v>1503960366</v>
      </c>
      <c r="H5" s="14">
        <v>23</v>
      </c>
      <c r="I5" s="14">
        <v>2</v>
      </c>
      <c r="J5" s="14"/>
      <c r="K5" s="14">
        <v>25</v>
      </c>
      <c r="L5" s="14" t="str">
        <f>IF((0.4*K5)&lt;=SUM(I5:J5),"Irregular","Regular")</f>
        <v>Regular</v>
      </c>
    </row>
    <row r="6" spans="1:12" ht="15.6" thickTop="1" thickBot="1" x14ac:dyDescent="0.35">
      <c r="A6" s="12">
        <v>1644430081</v>
      </c>
      <c r="B6" s="11">
        <v>4</v>
      </c>
      <c r="C6" s="11"/>
      <c r="D6" s="11"/>
      <c r="E6" s="11">
        <v>4</v>
      </c>
      <c r="G6" s="10">
        <v>1644430081</v>
      </c>
      <c r="H6" s="14">
        <v>4</v>
      </c>
      <c r="I6" s="14"/>
      <c r="J6" s="14"/>
      <c r="K6" s="14">
        <v>4</v>
      </c>
      <c r="L6" s="14" t="str">
        <f t="shared" ref="L6:L28" si="0">IF((0.4*K6)&lt;=SUM(I6:J6),"Irregular","Regular")</f>
        <v>Regular</v>
      </c>
    </row>
    <row r="7" spans="1:12" ht="15.6" thickTop="1" thickBot="1" x14ac:dyDescent="0.35">
      <c r="A7" s="12">
        <v>1844505072</v>
      </c>
      <c r="B7" s="11">
        <v>3</v>
      </c>
      <c r="C7" s="11"/>
      <c r="D7" s="11"/>
      <c r="E7" s="11">
        <v>3</v>
      </c>
      <c r="G7" s="10">
        <v>1844505072</v>
      </c>
      <c r="H7" s="14">
        <v>3</v>
      </c>
      <c r="I7" s="14"/>
      <c r="J7" s="14"/>
      <c r="K7" s="14">
        <v>3</v>
      </c>
      <c r="L7" s="14" t="str">
        <f t="shared" si="0"/>
        <v>Regular</v>
      </c>
    </row>
    <row r="8" spans="1:12" ht="15.6" thickTop="1" thickBot="1" x14ac:dyDescent="0.35">
      <c r="A8" s="12">
        <v>1927972279</v>
      </c>
      <c r="B8" s="11">
        <v>3</v>
      </c>
      <c r="C8" s="11">
        <v>1</v>
      </c>
      <c r="D8" s="11">
        <v>1</v>
      </c>
      <c r="E8" s="11">
        <v>5</v>
      </c>
      <c r="G8" s="10">
        <v>1927972279</v>
      </c>
      <c r="H8" s="14">
        <v>3</v>
      </c>
      <c r="I8" s="14">
        <v>1</v>
      </c>
      <c r="J8" s="14">
        <v>1</v>
      </c>
      <c r="K8" s="14">
        <v>5</v>
      </c>
      <c r="L8" s="14" t="str">
        <f t="shared" si="0"/>
        <v>Irregular</v>
      </c>
    </row>
    <row r="9" spans="1:12" ht="15.6" thickTop="1" thickBot="1" x14ac:dyDescent="0.35">
      <c r="A9" s="12">
        <v>2026352035</v>
      </c>
      <c r="B9" s="11">
        <v>28</v>
      </c>
      <c r="C9" s="11"/>
      <c r="D9" s="11"/>
      <c r="E9" s="11">
        <v>28</v>
      </c>
      <c r="G9" s="10">
        <v>2026352035</v>
      </c>
      <c r="H9" s="14">
        <v>28</v>
      </c>
      <c r="I9" s="14"/>
      <c r="J9" s="14"/>
      <c r="K9" s="14">
        <v>28</v>
      </c>
      <c r="L9" s="14" t="str">
        <f t="shared" si="0"/>
        <v>Regular</v>
      </c>
    </row>
    <row r="10" spans="1:12" ht="15.6" thickTop="1" thickBot="1" x14ac:dyDescent="0.35">
      <c r="A10" s="12">
        <v>2320127002</v>
      </c>
      <c r="B10" s="11">
        <v>1</v>
      </c>
      <c r="C10" s="11"/>
      <c r="D10" s="11"/>
      <c r="E10" s="11">
        <v>1</v>
      </c>
      <c r="G10" s="10">
        <v>2320127002</v>
      </c>
      <c r="H10" s="14">
        <v>1</v>
      </c>
      <c r="I10" s="14"/>
      <c r="J10" s="14"/>
      <c r="K10" s="14">
        <v>1</v>
      </c>
      <c r="L10" s="14" t="str">
        <f t="shared" si="0"/>
        <v>Regular</v>
      </c>
    </row>
    <row r="11" spans="1:12" ht="15.6" thickTop="1" thickBot="1" x14ac:dyDescent="0.35">
      <c r="A11" s="12">
        <v>2347167796</v>
      </c>
      <c r="B11" s="11">
        <v>15</v>
      </c>
      <c r="C11" s="11"/>
      <c r="D11" s="11"/>
      <c r="E11" s="11">
        <v>15</v>
      </c>
      <c r="G11" s="10">
        <v>2347167796</v>
      </c>
      <c r="H11" s="14">
        <v>15</v>
      </c>
      <c r="I11" s="14"/>
      <c r="J11" s="14"/>
      <c r="K11" s="14">
        <v>15</v>
      </c>
      <c r="L11" s="14" t="str">
        <f t="shared" si="0"/>
        <v>Regular</v>
      </c>
    </row>
    <row r="12" spans="1:12" ht="15.6" thickTop="1" thickBot="1" x14ac:dyDescent="0.35">
      <c r="A12" s="12">
        <v>3977333714</v>
      </c>
      <c r="B12" s="11">
        <v>24</v>
      </c>
      <c r="C12" s="11">
        <v>4</v>
      </c>
      <c r="D12" s="11"/>
      <c r="E12" s="11">
        <v>28</v>
      </c>
      <c r="G12" s="10">
        <v>3977333714</v>
      </c>
      <c r="H12" s="14">
        <v>24</v>
      </c>
      <c r="I12" s="14">
        <v>4</v>
      </c>
      <c r="J12" s="14"/>
      <c r="K12" s="14">
        <v>28</v>
      </c>
      <c r="L12" s="14" t="str">
        <f t="shared" si="0"/>
        <v>Regular</v>
      </c>
    </row>
    <row r="13" spans="1:12" ht="15.6" thickTop="1" thickBot="1" x14ac:dyDescent="0.35">
      <c r="A13" s="12">
        <v>4020332650</v>
      </c>
      <c r="B13" s="11">
        <v>8</v>
      </c>
      <c r="C13" s="11"/>
      <c r="D13" s="11"/>
      <c r="E13" s="11">
        <v>8</v>
      </c>
      <c r="G13" s="10">
        <v>4020332650</v>
      </c>
      <c r="H13" s="14">
        <v>8</v>
      </c>
      <c r="I13" s="14"/>
      <c r="J13" s="14"/>
      <c r="K13" s="14">
        <v>8</v>
      </c>
      <c r="L13" s="14" t="str">
        <f t="shared" si="0"/>
        <v>Regular</v>
      </c>
    </row>
    <row r="14" spans="1:12" ht="15.6" thickTop="1" thickBot="1" x14ac:dyDescent="0.35">
      <c r="A14" s="12">
        <v>4319703577</v>
      </c>
      <c r="B14" s="11">
        <v>25</v>
      </c>
      <c r="C14" s="11">
        <v>1</v>
      </c>
      <c r="D14" s="11"/>
      <c r="E14" s="11">
        <v>26</v>
      </c>
      <c r="G14" s="10">
        <v>4319703577</v>
      </c>
      <c r="H14" s="14">
        <v>25</v>
      </c>
      <c r="I14" s="14">
        <v>1</v>
      </c>
      <c r="J14" s="14"/>
      <c r="K14" s="14">
        <v>26</v>
      </c>
      <c r="L14" s="14" t="str">
        <f t="shared" si="0"/>
        <v>Regular</v>
      </c>
    </row>
    <row r="15" spans="1:12" ht="15.6" thickTop="1" thickBot="1" x14ac:dyDescent="0.35">
      <c r="A15" s="12">
        <v>4388161847</v>
      </c>
      <c r="B15" s="11">
        <v>18</v>
      </c>
      <c r="C15" s="11">
        <v>5</v>
      </c>
      <c r="D15" s="11">
        <v>1</v>
      </c>
      <c r="E15" s="11">
        <v>24</v>
      </c>
      <c r="G15" s="10">
        <v>4388161847</v>
      </c>
      <c r="H15" s="14">
        <v>18</v>
      </c>
      <c r="I15" s="14">
        <v>5</v>
      </c>
      <c r="J15" s="14">
        <v>1</v>
      </c>
      <c r="K15" s="14">
        <v>24</v>
      </c>
      <c r="L15" s="14" t="str">
        <f t="shared" si="0"/>
        <v>Regular</v>
      </c>
    </row>
    <row r="16" spans="1:12" ht="15.6" thickTop="1" thickBot="1" x14ac:dyDescent="0.35">
      <c r="A16" s="12">
        <v>4445114986</v>
      </c>
      <c r="B16" s="11">
        <v>17</v>
      </c>
      <c r="C16" s="11">
        <v>11</v>
      </c>
      <c r="D16" s="11"/>
      <c r="E16" s="11">
        <v>28</v>
      </c>
      <c r="G16" s="10">
        <v>4445114986</v>
      </c>
      <c r="H16" s="14">
        <v>17</v>
      </c>
      <c r="I16" s="14">
        <v>11</v>
      </c>
      <c r="J16" s="14"/>
      <c r="K16" s="14">
        <v>28</v>
      </c>
      <c r="L16" s="14" t="str">
        <f t="shared" si="0"/>
        <v>Regular</v>
      </c>
    </row>
    <row r="17" spans="1:12" ht="15.6" thickTop="1" thickBot="1" x14ac:dyDescent="0.35">
      <c r="A17" s="12">
        <v>4558609924</v>
      </c>
      <c r="B17" s="11">
        <v>5</v>
      </c>
      <c r="C17" s="11"/>
      <c r="D17" s="11"/>
      <c r="E17" s="11">
        <v>5</v>
      </c>
      <c r="G17" s="10">
        <v>4558609924</v>
      </c>
      <c r="H17" s="14">
        <v>5</v>
      </c>
      <c r="I17" s="14"/>
      <c r="J17" s="14"/>
      <c r="K17" s="14">
        <v>5</v>
      </c>
      <c r="L17" s="14" t="str">
        <f t="shared" si="0"/>
        <v>Regular</v>
      </c>
    </row>
    <row r="18" spans="1:12" ht="15.6" thickTop="1" thickBot="1" x14ac:dyDescent="0.35">
      <c r="A18" s="12">
        <v>4702921684</v>
      </c>
      <c r="B18" s="11">
        <v>26</v>
      </c>
      <c r="C18" s="11">
        <v>2</v>
      </c>
      <c r="D18" s="11"/>
      <c r="E18" s="11">
        <v>28</v>
      </c>
      <c r="G18" s="10">
        <v>4702921684</v>
      </c>
      <c r="H18" s="14">
        <v>26</v>
      </c>
      <c r="I18" s="14">
        <v>2</v>
      </c>
      <c r="J18" s="14"/>
      <c r="K18" s="14">
        <v>28</v>
      </c>
      <c r="L18" s="14" t="str">
        <f t="shared" si="0"/>
        <v>Regular</v>
      </c>
    </row>
    <row r="19" spans="1:12" ht="15.6" thickTop="1" thickBot="1" x14ac:dyDescent="0.35">
      <c r="A19" s="12">
        <v>5553957443</v>
      </c>
      <c r="B19" s="11">
        <v>24</v>
      </c>
      <c r="C19" s="11">
        <v>7</v>
      </c>
      <c r="D19" s="11"/>
      <c r="E19" s="11">
        <v>31</v>
      </c>
      <c r="G19" s="10">
        <v>5553957443</v>
      </c>
      <c r="H19" s="14">
        <v>24</v>
      </c>
      <c r="I19" s="14">
        <v>7</v>
      </c>
      <c r="J19" s="14"/>
      <c r="K19" s="14">
        <v>31</v>
      </c>
      <c r="L19" s="14" t="str">
        <f t="shared" si="0"/>
        <v>Regular</v>
      </c>
    </row>
    <row r="20" spans="1:12" ht="15.6" thickTop="1" thickBot="1" x14ac:dyDescent="0.35">
      <c r="A20" s="12">
        <v>5577150313</v>
      </c>
      <c r="B20" s="11">
        <v>25</v>
      </c>
      <c r="C20" s="11">
        <v>1</v>
      </c>
      <c r="D20" s="11"/>
      <c r="E20" s="11">
        <v>26</v>
      </c>
      <c r="G20" s="10">
        <v>5577150313</v>
      </c>
      <c r="H20" s="14">
        <v>25</v>
      </c>
      <c r="I20" s="14">
        <v>1</v>
      </c>
      <c r="J20" s="14"/>
      <c r="K20" s="14">
        <v>26</v>
      </c>
      <c r="L20" s="14" t="str">
        <f t="shared" si="0"/>
        <v>Regular</v>
      </c>
    </row>
    <row r="21" spans="1:12" ht="15.6" thickTop="1" thickBot="1" x14ac:dyDescent="0.35">
      <c r="A21" s="12">
        <v>6117666160</v>
      </c>
      <c r="B21" s="11">
        <v>14</v>
      </c>
      <c r="C21" s="11">
        <v>4</v>
      </c>
      <c r="D21" s="11"/>
      <c r="E21" s="11">
        <v>18</v>
      </c>
      <c r="G21" s="10">
        <v>6117666160</v>
      </c>
      <c r="H21" s="14">
        <v>14</v>
      </c>
      <c r="I21" s="14">
        <v>4</v>
      </c>
      <c r="J21" s="14"/>
      <c r="K21" s="14">
        <v>18</v>
      </c>
      <c r="L21" s="14" t="str">
        <f t="shared" si="0"/>
        <v>Regular</v>
      </c>
    </row>
    <row r="22" spans="1:12" ht="15.6" thickTop="1" thickBot="1" x14ac:dyDescent="0.35">
      <c r="A22" s="12">
        <v>6775888955</v>
      </c>
      <c r="B22" s="11">
        <v>3</v>
      </c>
      <c r="C22" s="11"/>
      <c r="D22" s="11"/>
      <c r="E22" s="11">
        <v>3</v>
      </c>
      <c r="G22" s="10">
        <v>6775888955</v>
      </c>
      <c r="H22" s="14">
        <v>3</v>
      </c>
      <c r="I22" s="14"/>
      <c r="J22" s="14"/>
      <c r="K22" s="14">
        <v>3</v>
      </c>
      <c r="L22" s="14" t="str">
        <f t="shared" si="0"/>
        <v>Regular</v>
      </c>
    </row>
    <row r="23" spans="1:12" ht="15.6" thickTop="1" thickBot="1" x14ac:dyDescent="0.35">
      <c r="A23" s="12">
        <v>6962181067</v>
      </c>
      <c r="B23" s="11">
        <v>29</v>
      </c>
      <c r="C23" s="11">
        <v>1</v>
      </c>
      <c r="D23" s="11">
        <v>1</v>
      </c>
      <c r="E23" s="11">
        <v>31</v>
      </c>
      <c r="G23" s="10">
        <v>6962181067</v>
      </c>
      <c r="H23" s="14">
        <v>29</v>
      </c>
      <c r="I23" s="14">
        <v>1</v>
      </c>
      <c r="J23" s="14">
        <v>1</v>
      </c>
      <c r="K23" s="14">
        <v>31</v>
      </c>
      <c r="L23" s="14" t="str">
        <f t="shared" si="0"/>
        <v>Regular</v>
      </c>
    </row>
    <row r="24" spans="1:12" ht="15.6" thickTop="1" thickBot="1" x14ac:dyDescent="0.35">
      <c r="A24" s="12">
        <v>7007744171</v>
      </c>
      <c r="B24" s="11">
        <v>2</v>
      </c>
      <c r="C24" s="11"/>
      <c r="D24" s="11"/>
      <c r="E24" s="11">
        <v>2</v>
      </c>
      <c r="G24" s="10">
        <v>7007744171</v>
      </c>
      <c r="H24" s="14">
        <v>2</v>
      </c>
      <c r="I24" s="14"/>
      <c r="J24" s="14"/>
      <c r="K24" s="14">
        <v>2</v>
      </c>
      <c r="L24" s="14" t="str">
        <f t="shared" si="0"/>
        <v>Regular</v>
      </c>
    </row>
    <row r="25" spans="1:12" ht="15.6" thickTop="1" thickBot="1" x14ac:dyDescent="0.35">
      <c r="A25" s="12">
        <v>7086361926</v>
      </c>
      <c r="B25" s="11">
        <v>24</v>
      </c>
      <c r="C25" s="11"/>
      <c r="D25" s="11"/>
      <c r="E25" s="11">
        <v>24</v>
      </c>
      <c r="G25" s="10">
        <v>7086361926</v>
      </c>
      <c r="H25" s="14">
        <v>24</v>
      </c>
      <c r="I25" s="14"/>
      <c r="J25" s="14"/>
      <c r="K25" s="14">
        <v>24</v>
      </c>
      <c r="L25" s="14" t="str">
        <f t="shared" si="0"/>
        <v>Regular</v>
      </c>
    </row>
    <row r="26" spans="1:12" ht="15.6" thickTop="1" thickBot="1" x14ac:dyDescent="0.35">
      <c r="A26" s="12">
        <v>8053475328</v>
      </c>
      <c r="B26" s="11">
        <v>3</v>
      </c>
      <c r="C26" s="11"/>
      <c r="D26" s="11"/>
      <c r="E26" s="11">
        <v>3</v>
      </c>
      <c r="G26" s="10">
        <v>8053475328</v>
      </c>
      <c r="H26" s="14">
        <v>3</v>
      </c>
      <c r="I26" s="14"/>
      <c r="J26" s="14"/>
      <c r="K26" s="14">
        <v>3</v>
      </c>
      <c r="L26" s="14" t="str">
        <f t="shared" si="0"/>
        <v>Regular</v>
      </c>
    </row>
    <row r="27" spans="1:12" ht="15.6" thickTop="1" thickBot="1" x14ac:dyDescent="0.35">
      <c r="A27" s="12">
        <v>8378563200</v>
      </c>
      <c r="B27" s="11">
        <v>28</v>
      </c>
      <c r="C27" s="11">
        <v>4</v>
      </c>
      <c r="D27" s="11"/>
      <c r="E27" s="11">
        <v>32</v>
      </c>
      <c r="G27" s="10">
        <v>8378563200</v>
      </c>
      <c r="H27" s="14">
        <v>28</v>
      </c>
      <c r="I27" s="14">
        <v>4</v>
      </c>
      <c r="J27" s="14"/>
      <c r="K27" s="14">
        <v>32</v>
      </c>
      <c r="L27" s="14" t="str">
        <f t="shared" si="0"/>
        <v>Regular</v>
      </c>
    </row>
    <row r="28" spans="1:12" ht="15.6" thickTop="1" thickBot="1" x14ac:dyDescent="0.35">
      <c r="A28" s="12">
        <v>8792009665</v>
      </c>
      <c r="B28" s="11">
        <v>15</v>
      </c>
      <c r="C28" s="11"/>
      <c r="D28" s="11"/>
      <c r="E28" s="11">
        <v>15</v>
      </c>
      <c r="G28" s="10">
        <v>8792009665</v>
      </c>
      <c r="H28" s="14">
        <v>15</v>
      </c>
      <c r="I28" s="14"/>
      <c r="J28" s="14"/>
      <c r="K28" s="14">
        <v>15</v>
      </c>
      <c r="L28" s="14" t="str">
        <f t="shared" si="0"/>
        <v>Regular</v>
      </c>
    </row>
    <row r="29" spans="1:12" ht="15.6" thickTop="1" thickBot="1" x14ac:dyDescent="0.35">
      <c r="A29" s="11" t="s">
        <v>23</v>
      </c>
      <c r="B29" s="11">
        <v>367</v>
      </c>
      <c r="C29" s="11">
        <v>43</v>
      </c>
      <c r="D29" s="11">
        <v>3</v>
      </c>
      <c r="E29" s="11">
        <v>413</v>
      </c>
    </row>
    <row r="30" spans="1:12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5"/>
  <sheetViews>
    <sheetView topLeftCell="F19" zoomScaleNormal="100" workbookViewId="0">
      <selection activeCell="N41" sqref="N41"/>
    </sheetView>
  </sheetViews>
  <sheetFormatPr defaultRowHeight="14.4" x14ac:dyDescent="0.3"/>
  <cols>
    <col min="1" max="1" width="11" bestFit="1" customWidth="1"/>
    <col min="2" max="2" width="20.5546875" bestFit="1" customWidth="1"/>
    <col min="3" max="3" width="16.21875" bestFit="1" customWidth="1"/>
    <col min="4" max="4" width="14.6640625" bestFit="1" customWidth="1"/>
    <col min="5" max="5" width="13.6640625" bestFit="1" customWidth="1"/>
    <col min="6" max="6" width="17.88671875" bestFit="1" customWidth="1"/>
    <col min="7" max="7" width="13.6640625" bestFit="1" customWidth="1"/>
    <col min="8" max="8" width="11" bestFit="1" customWidth="1"/>
    <col min="9" max="9" width="21.6640625" bestFit="1" customWidth="1"/>
    <col min="10" max="10" width="16.6640625" bestFit="1" customWidth="1"/>
    <col min="11" max="11" width="12" bestFit="1" customWidth="1"/>
    <col min="12" max="12" width="14.33203125" bestFit="1" customWidth="1"/>
    <col min="13" max="13" width="17.5546875" bestFit="1" customWidth="1"/>
    <col min="14" max="14" width="20.44140625" bestFit="1" customWidth="1"/>
    <col min="15" max="15" width="11" bestFit="1" customWidth="1"/>
    <col min="16" max="16" width="12.5546875" bestFit="1" customWidth="1"/>
    <col min="17" max="17" width="17.33203125" bestFit="1" customWidth="1"/>
    <col min="18" max="19" width="10.77734375" bestFit="1" customWidth="1"/>
    <col min="20" max="20" width="20.6640625" bestFit="1" customWidth="1"/>
  </cols>
  <sheetData>
    <row r="1" spans="1:20" ht="15" thickBot="1" x14ac:dyDescent="0.35">
      <c r="A1" t="s">
        <v>0</v>
      </c>
      <c r="B1" t="s">
        <v>1</v>
      </c>
      <c r="C1" t="s">
        <v>2</v>
      </c>
      <c r="D1" t="s">
        <v>21</v>
      </c>
      <c r="E1" t="s">
        <v>25</v>
      </c>
      <c r="F1" t="s">
        <v>26</v>
      </c>
    </row>
    <row r="2" spans="1:20" ht="15.6" thickTop="1" thickBot="1" x14ac:dyDescent="0.35">
      <c r="A2">
        <v>1503960366</v>
      </c>
      <c r="B2" s="1">
        <v>42708</v>
      </c>
      <c r="C2">
        <v>1</v>
      </c>
      <c r="D2">
        <v>5.45</v>
      </c>
      <c r="E2">
        <v>5.7666666666666666</v>
      </c>
      <c r="F2">
        <f>E2-D2</f>
        <v>0.31666666666666643</v>
      </c>
      <c r="H2" s="15" t="s">
        <v>32</v>
      </c>
      <c r="I2" s="15" t="s">
        <v>27</v>
      </c>
      <c r="J2" s="15" t="s">
        <v>28</v>
      </c>
      <c r="K2" s="15" t="s">
        <v>29</v>
      </c>
      <c r="L2" s="15" t="s">
        <v>30</v>
      </c>
      <c r="M2" s="15" t="s">
        <v>35</v>
      </c>
      <c r="N2" s="15" t="s">
        <v>33</v>
      </c>
      <c r="Q2" s="2" t="s">
        <v>22</v>
      </c>
      <c r="T2" s="3" t="s">
        <v>36</v>
      </c>
    </row>
    <row r="3" spans="1:20" ht="15.6" thickTop="1" thickBot="1" x14ac:dyDescent="0.35">
      <c r="A3">
        <v>1503960366</v>
      </c>
      <c r="B3" t="s">
        <v>3</v>
      </c>
      <c r="C3">
        <v>2</v>
      </c>
      <c r="D3">
        <v>6.4</v>
      </c>
      <c r="E3">
        <v>6.7833333333333332</v>
      </c>
      <c r="F3">
        <f t="shared" ref="F3:F66" si="0">E3-D3</f>
        <v>0.38333333333333286</v>
      </c>
      <c r="H3" s="7">
        <v>1503960366</v>
      </c>
      <c r="I3" s="9">
        <v>150.11666666666662</v>
      </c>
      <c r="J3" s="9">
        <v>25</v>
      </c>
      <c r="K3" s="9">
        <f>I3/J3</f>
        <v>6.0046666666666644</v>
      </c>
      <c r="L3" s="9" t="str">
        <f>IF(K3&gt;8,"Underlying Issue",IF(K3&lt;7,"Sleep Deprived","Healthy"))</f>
        <v>Sleep Deprived</v>
      </c>
      <c r="M3" s="18" t="str">
        <f>VLOOKUP(H3,Sheet6!G5:L28,6,0)</f>
        <v>Regular</v>
      </c>
      <c r="N3" s="19" t="str">
        <f>IF(OR(L3="Sleep Deprived",L3="Underlying Issue"),"Potential Customer",IF(M3="Irregular","Potential Customer","Not Potential Customer"))</f>
        <v>Potential Customer</v>
      </c>
      <c r="P3" s="20" t="s">
        <v>24</v>
      </c>
      <c r="Q3" s="20" t="s">
        <v>33</v>
      </c>
      <c r="R3" s="20" t="s">
        <v>23</v>
      </c>
      <c r="T3" s="4">
        <v>1503960366</v>
      </c>
    </row>
    <row r="4" spans="1:20" ht="15.6" thickTop="1" thickBot="1" x14ac:dyDescent="0.35">
      <c r="A4">
        <v>1503960366</v>
      </c>
      <c r="B4" t="s">
        <v>4</v>
      </c>
      <c r="C4">
        <v>1</v>
      </c>
      <c r="D4">
        <v>6.8666666666666663</v>
      </c>
      <c r="E4">
        <v>7.3666666666666663</v>
      </c>
      <c r="F4">
        <f t="shared" si="0"/>
        <v>0.5</v>
      </c>
      <c r="H4" s="7">
        <v>1644430081</v>
      </c>
      <c r="I4" s="9">
        <v>19.600000000000001</v>
      </c>
      <c r="J4" s="9">
        <v>4</v>
      </c>
      <c r="K4" s="9">
        <f t="shared" ref="K4:K26" si="1">I4/J4</f>
        <v>4.9000000000000004</v>
      </c>
      <c r="L4" s="9" t="str">
        <f t="shared" ref="L4:L26" si="2">IF(K4&gt;8,"Underlying Issue",IF(K4&lt;7,"Sleep Deprived","Healthy"))</f>
        <v>Sleep Deprived</v>
      </c>
      <c r="M4" s="18" t="str">
        <f>VLOOKUP(H4,Sheet6!G6:L29,6,0)</f>
        <v>Regular</v>
      </c>
      <c r="N4" s="19" t="str">
        <f t="shared" ref="N4:N26" si="3">IF(OR(L4="Sleep Deprived",L4="Underlying Issue"),"Potential Customer",IF(M4="Irregular","Potential Customer","Not Potential Customer"))</f>
        <v>Potential Customer</v>
      </c>
      <c r="P4" s="7">
        <v>1503960366</v>
      </c>
      <c r="Q4" s="13"/>
      <c r="R4" s="13"/>
      <c r="T4" s="4">
        <v>1644430081</v>
      </c>
    </row>
    <row r="5" spans="1:20" ht="15.6" thickTop="1" thickBot="1" x14ac:dyDescent="0.35">
      <c r="A5">
        <v>1503960366</v>
      </c>
      <c r="B5" t="s">
        <v>5</v>
      </c>
      <c r="C5">
        <v>2</v>
      </c>
      <c r="D5">
        <v>5.666666666666667</v>
      </c>
      <c r="E5">
        <v>6.1166666666666663</v>
      </c>
      <c r="F5">
        <f t="shared" si="0"/>
        <v>0.44999999999999929</v>
      </c>
      <c r="H5" s="7">
        <v>1844505072</v>
      </c>
      <c r="I5" s="9">
        <v>32.6</v>
      </c>
      <c r="J5" s="9">
        <v>3</v>
      </c>
      <c r="K5" s="9">
        <f t="shared" si="1"/>
        <v>10.866666666666667</v>
      </c>
      <c r="L5" s="9" t="str">
        <f t="shared" si="2"/>
        <v>Underlying Issue</v>
      </c>
      <c r="M5" s="18" t="str">
        <f>VLOOKUP(H5,Sheet6!G7:L30,6,0)</f>
        <v>Regular</v>
      </c>
      <c r="N5" s="19" t="str">
        <f t="shared" si="3"/>
        <v>Potential Customer</v>
      </c>
      <c r="P5" s="7">
        <v>1644430081</v>
      </c>
      <c r="Q5" s="13"/>
      <c r="R5" s="13"/>
      <c r="T5" s="4">
        <v>1844505072</v>
      </c>
    </row>
    <row r="6" spans="1:20" ht="15.6" thickTop="1" thickBot="1" x14ac:dyDescent="0.35">
      <c r="A6">
        <v>1503960366</v>
      </c>
      <c r="B6" t="s">
        <v>6</v>
      </c>
      <c r="C6">
        <v>1</v>
      </c>
      <c r="D6">
        <v>11.666666666666666</v>
      </c>
      <c r="E6">
        <v>11.866666666666667</v>
      </c>
      <c r="F6">
        <f t="shared" si="0"/>
        <v>0.20000000000000107</v>
      </c>
      <c r="H6" s="7">
        <v>1927972279</v>
      </c>
      <c r="I6" s="9">
        <v>34.75</v>
      </c>
      <c r="J6" s="9">
        <v>5</v>
      </c>
      <c r="K6" s="9">
        <f t="shared" si="1"/>
        <v>6.95</v>
      </c>
      <c r="L6" s="9" t="str">
        <f t="shared" si="2"/>
        <v>Sleep Deprived</v>
      </c>
      <c r="M6" s="18" t="str">
        <f>VLOOKUP(H6,Sheet6!G8:L31,6,0)</f>
        <v>Irregular</v>
      </c>
      <c r="N6" s="19" t="str">
        <f t="shared" si="3"/>
        <v>Potential Customer</v>
      </c>
      <c r="P6" s="7">
        <v>1844505072</v>
      </c>
      <c r="Q6" s="13"/>
      <c r="R6" s="13"/>
      <c r="T6" s="4">
        <v>1927972279</v>
      </c>
    </row>
    <row r="7" spans="1:20" ht="15.6" thickTop="1" thickBot="1" x14ac:dyDescent="0.35">
      <c r="A7">
        <v>1503960366</v>
      </c>
      <c r="B7" t="s">
        <v>7</v>
      </c>
      <c r="C7">
        <v>1</v>
      </c>
      <c r="D7">
        <v>5.0666666666666664</v>
      </c>
      <c r="E7">
        <v>5.333333333333333</v>
      </c>
      <c r="F7">
        <f t="shared" si="0"/>
        <v>0.26666666666666661</v>
      </c>
      <c r="H7" s="7">
        <v>2026352035</v>
      </c>
      <c r="I7" s="9">
        <v>236.21666666666673</v>
      </c>
      <c r="J7" s="9">
        <v>28</v>
      </c>
      <c r="K7" s="9">
        <f t="shared" si="1"/>
        <v>8.4363095238095251</v>
      </c>
      <c r="L7" s="9" t="str">
        <f t="shared" si="2"/>
        <v>Underlying Issue</v>
      </c>
      <c r="M7" s="18" t="str">
        <f>VLOOKUP(H7,Sheet6!G9:L32,6,0)</f>
        <v>Regular</v>
      </c>
      <c r="N7" s="19" t="str">
        <f t="shared" si="3"/>
        <v>Potential Customer</v>
      </c>
      <c r="P7" s="7">
        <v>1927972279</v>
      </c>
      <c r="Q7" s="13"/>
      <c r="R7" s="13"/>
      <c r="T7" s="4">
        <v>2026352035</v>
      </c>
    </row>
    <row r="8" spans="1:20" ht="15.6" thickTop="1" thickBot="1" x14ac:dyDescent="0.35">
      <c r="A8">
        <v>1503960366</v>
      </c>
      <c r="B8" t="s">
        <v>8</v>
      </c>
      <c r="C8">
        <v>1</v>
      </c>
      <c r="D8">
        <v>6</v>
      </c>
      <c r="E8">
        <v>6.2833333333333332</v>
      </c>
      <c r="F8">
        <f t="shared" si="0"/>
        <v>0.28333333333333321</v>
      </c>
      <c r="H8" s="7">
        <v>2320127002</v>
      </c>
      <c r="I8" s="9">
        <v>1.0166666666666666</v>
      </c>
      <c r="J8" s="9">
        <v>1</v>
      </c>
      <c r="K8" s="9">
        <f t="shared" si="1"/>
        <v>1.0166666666666666</v>
      </c>
      <c r="L8" s="9" t="str">
        <f t="shared" si="2"/>
        <v>Sleep Deprived</v>
      </c>
      <c r="M8" s="18" t="str">
        <f>VLOOKUP(H8,Sheet6!G10:L33,6,0)</f>
        <v>Regular</v>
      </c>
      <c r="N8" s="19" t="str">
        <f t="shared" si="3"/>
        <v>Potential Customer</v>
      </c>
      <c r="P8" s="7">
        <v>2026352035</v>
      </c>
      <c r="Q8" s="13"/>
      <c r="R8" s="13"/>
      <c r="T8" s="4">
        <v>2320127002</v>
      </c>
    </row>
    <row r="9" spans="1:20" ht="15.6" thickTop="1" thickBot="1" x14ac:dyDescent="0.35">
      <c r="A9">
        <v>1503960366</v>
      </c>
      <c r="B9" t="s">
        <v>9</v>
      </c>
      <c r="C9">
        <v>1</v>
      </c>
      <c r="D9">
        <v>5.416666666666667</v>
      </c>
      <c r="E9">
        <v>6.0666666666666664</v>
      </c>
      <c r="F9">
        <f t="shared" si="0"/>
        <v>0.64999999999999947</v>
      </c>
      <c r="H9" s="7">
        <v>2347167796</v>
      </c>
      <c r="I9" s="9">
        <v>111.69999999999999</v>
      </c>
      <c r="J9" s="9">
        <v>15</v>
      </c>
      <c r="K9" s="9">
        <f t="shared" si="1"/>
        <v>7.4466666666666663</v>
      </c>
      <c r="L9" s="9" t="str">
        <f t="shared" si="2"/>
        <v>Healthy</v>
      </c>
      <c r="M9" s="18" t="str">
        <f>VLOOKUP(H9,Sheet6!G11:L34,6,0)</f>
        <v>Regular</v>
      </c>
      <c r="N9" s="9" t="str">
        <f t="shared" si="3"/>
        <v>Not Potential Customer</v>
      </c>
      <c r="P9" s="7">
        <v>2320127002</v>
      </c>
      <c r="Q9" s="13"/>
      <c r="R9" s="13"/>
      <c r="T9" s="4">
        <v>3977333714</v>
      </c>
    </row>
    <row r="10" spans="1:20" ht="15.6" thickTop="1" thickBot="1" x14ac:dyDescent="0.35">
      <c r="A10">
        <v>1503960366</v>
      </c>
      <c r="B10" t="s">
        <v>10</v>
      </c>
      <c r="C10">
        <v>1</v>
      </c>
      <c r="D10">
        <v>6.0166666666666666</v>
      </c>
      <c r="E10">
        <v>6.4</v>
      </c>
      <c r="F10">
        <f t="shared" si="0"/>
        <v>0.38333333333333375</v>
      </c>
      <c r="H10" s="7">
        <v>3977333714</v>
      </c>
      <c r="I10" s="9">
        <v>137.0333333333333</v>
      </c>
      <c r="J10" s="9">
        <v>28</v>
      </c>
      <c r="K10" s="9">
        <f t="shared" si="1"/>
        <v>4.8940476190476181</v>
      </c>
      <c r="L10" s="9" t="str">
        <f t="shared" si="2"/>
        <v>Sleep Deprived</v>
      </c>
      <c r="M10" s="18" t="str">
        <f>VLOOKUP(H10,Sheet6!G12:L35,6,0)</f>
        <v>Regular</v>
      </c>
      <c r="N10" s="19" t="str">
        <f t="shared" si="3"/>
        <v>Potential Customer</v>
      </c>
      <c r="P10" s="7">
        <v>3977333714</v>
      </c>
      <c r="Q10" s="13"/>
      <c r="R10" s="13"/>
      <c r="T10" s="4">
        <v>4020332650</v>
      </c>
    </row>
    <row r="11" spans="1:20" ht="15.6" thickTop="1" thickBot="1" x14ac:dyDescent="0.35">
      <c r="A11">
        <v>1503960366</v>
      </c>
      <c r="B11" t="s">
        <v>11</v>
      </c>
      <c r="C11">
        <v>1</v>
      </c>
      <c r="D11">
        <v>7.166666666666667</v>
      </c>
      <c r="E11">
        <v>7.4833333333333334</v>
      </c>
      <c r="F11">
        <f t="shared" si="0"/>
        <v>0.31666666666666643</v>
      </c>
      <c r="H11" s="7">
        <v>4020332650</v>
      </c>
      <c r="I11" s="9">
        <v>46.583333333333336</v>
      </c>
      <c r="J11" s="9">
        <v>8</v>
      </c>
      <c r="K11" s="9">
        <f t="shared" si="1"/>
        <v>5.822916666666667</v>
      </c>
      <c r="L11" s="9" t="str">
        <f t="shared" si="2"/>
        <v>Sleep Deprived</v>
      </c>
      <c r="M11" s="18" t="str">
        <f>VLOOKUP(H11,Sheet6!G13:L36,6,0)</f>
        <v>Regular</v>
      </c>
      <c r="N11" s="19" t="str">
        <f t="shared" si="3"/>
        <v>Potential Customer</v>
      </c>
      <c r="P11" s="7">
        <v>4020332650</v>
      </c>
      <c r="Q11" s="13"/>
      <c r="R11" s="13"/>
      <c r="T11" s="4">
        <v>4388161847</v>
      </c>
    </row>
    <row r="12" spans="1:20" ht="15.6" thickTop="1" thickBot="1" x14ac:dyDescent="0.35">
      <c r="A12">
        <v>1503960366</v>
      </c>
      <c r="B12" t="s">
        <v>12</v>
      </c>
      <c r="C12">
        <v>1</v>
      </c>
      <c r="D12">
        <v>4.6166666666666663</v>
      </c>
      <c r="E12">
        <v>5.3833333333333337</v>
      </c>
      <c r="F12">
        <f t="shared" si="0"/>
        <v>0.7666666666666675</v>
      </c>
      <c r="H12" s="7">
        <v>4319703577</v>
      </c>
      <c r="I12" s="9">
        <v>206.55</v>
      </c>
      <c r="J12" s="9">
        <v>26</v>
      </c>
      <c r="K12" s="9">
        <f t="shared" si="1"/>
        <v>7.9442307692307699</v>
      </c>
      <c r="L12" s="9" t="str">
        <f t="shared" si="2"/>
        <v>Healthy</v>
      </c>
      <c r="M12" s="18" t="str">
        <f>VLOOKUP(H12,Sheet6!G14:L37,6,0)</f>
        <v>Regular</v>
      </c>
      <c r="N12" s="9" t="str">
        <f t="shared" si="3"/>
        <v>Not Potential Customer</v>
      </c>
      <c r="P12" s="7">
        <v>4388161847</v>
      </c>
      <c r="Q12" s="13"/>
      <c r="R12" s="13"/>
      <c r="T12" s="4">
        <v>4445114986</v>
      </c>
    </row>
    <row r="13" spans="1:20" ht="15.6" thickTop="1" thickBot="1" x14ac:dyDescent="0.35">
      <c r="A13">
        <v>1503960366</v>
      </c>
      <c r="B13" t="s">
        <v>13</v>
      </c>
      <c r="C13">
        <v>1</v>
      </c>
      <c r="D13">
        <v>4.083333333333333</v>
      </c>
      <c r="E13">
        <v>4.5666666666666664</v>
      </c>
      <c r="F13">
        <f t="shared" si="0"/>
        <v>0.48333333333333339</v>
      </c>
      <c r="H13" s="7">
        <v>4388161847</v>
      </c>
      <c r="I13" s="9">
        <v>161.25</v>
      </c>
      <c r="J13" s="9">
        <v>24</v>
      </c>
      <c r="K13" s="9">
        <f t="shared" si="1"/>
        <v>6.71875</v>
      </c>
      <c r="L13" s="9" t="str">
        <f t="shared" si="2"/>
        <v>Sleep Deprived</v>
      </c>
      <c r="M13" s="18" t="str">
        <f>VLOOKUP(H13,Sheet6!G15:L38,6,0)</f>
        <v>Regular</v>
      </c>
      <c r="N13" s="19" t="str">
        <f t="shared" si="3"/>
        <v>Potential Customer</v>
      </c>
      <c r="P13" s="7">
        <v>4445114986</v>
      </c>
      <c r="Q13" s="13"/>
      <c r="R13" s="13"/>
      <c r="T13" s="4">
        <v>4558609924</v>
      </c>
    </row>
    <row r="14" spans="1:20" ht="15.6" thickTop="1" thickBot="1" x14ac:dyDescent="0.35">
      <c r="A14">
        <v>1503960366</v>
      </c>
      <c r="B14" t="s">
        <v>14</v>
      </c>
      <c r="C14">
        <v>1</v>
      </c>
      <c r="D14">
        <v>6.1</v>
      </c>
      <c r="E14">
        <v>6.55</v>
      </c>
      <c r="F14">
        <f t="shared" si="0"/>
        <v>0.45000000000000018</v>
      </c>
      <c r="H14" s="7">
        <v>4445114986</v>
      </c>
      <c r="I14" s="9">
        <v>179.75</v>
      </c>
      <c r="J14" s="9">
        <v>28</v>
      </c>
      <c r="K14" s="9">
        <f t="shared" si="1"/>
        <v>6.4196428571428568</v>
      </c>
      <c r="L14" s="9" t="str">
        <f t="shared" si="2"/>
        <v>Sleep Deprived</v>
      </c>
      <c r="M14" s="18" t="str">
        <f>VLOOKUP(H14,Sheet6!G16:L39,6,0)</f>
        <v>Regular</v>
      </c>
      <c r="N14" s="19" t="str">
        <f t="shared" si="3"/>
        <v>Potential Customer</v>
      </c>
      <c r="P14" s="7">
        <v>4558609924</v>
      </c>
      <c r="Q14" s="13"/>
      <c r="R14" s="13"/>
      <c r="T14" s="4">
        <v>6775888955</v>
      </c>
    </row>
    <row r="15" spans="1:20" ht="15.6" thickTop="1" thickBot="1" x14ac:dyDescent="0.35">
      <c r="A15">
        <v>1503960366</v>
      </c>
      <c r="B15" t="s">
        <v>15</v>
      </c>
      <c r="C15">
        <v>1</v>
      </c>
      <c r="D15">
        <v>5.6833333333333336</v>
      </c>
      <c r="E15">
        <v>5.9</v>
      </c>
      <c r="F15">
        <f t="shared" si="0"/>
        <v>0.21666666666666679</v>
      </c>
      <c r="H15" s="7">
        <v>4558609924</v>
      </c>
      <c r="I15" s="9">
        <v>10.633333333333333</v>
      </c>
      <c r="J15" s="9">
        <v>5</v>
      </c>
      <c r="K15" s="9">
        <f t="shared" si="1"/>
        <v>2.1266666666666665</v>
      </c>
      <c r="L15" s="9" t="str">
        <f t="shared" si="2"/>
        <v>Sleep Deprived</v>
      </c>
      <c r="M15" s="18" t="str">
        <f>VLOOKUP(H15,Sheet6!G17:L40,6,0)</f>
        <v>Regular</v>
      </c>
      <c r="N15" s="19" t="str">
        <f t="shared" si="3"/>
        <v>Potential Customer</v>
      </c>
      <c r="P15" s="7">
        <v>6775888955</v>
      </c>
      <c r="Q15" s="13"/>
      <c r="R15" s="13"/>
      <c r="T15" s="4">
        <v>7007744171</v>
      </c>
    </row>
    <row r="16" spans="1:20" ht="15.6" thickTop="1" thickBot="1" x14ac:dyDescent="0.35">
      <c r="A16">
        <v>1503960366</v>
      </c>
      <c r="B16" t="s">
        <v>16</v>
      </c>
      <c r="C16">
        <v>1</v>
      </c>
      <c r="D16">
        <v>6.7333333333333334</v>
      </c>
      <c r="E16">
        <v>7.083333333333333</v>
      </c>
      <c r="F16">
        <f t="shared" si="0"/>
        <v>0.34999999999999964</v>
      </c>
      <c r="H16" s="7">
        <v>4702921684</v>
      </c>
      <c r="I16" s="9">
        <v>196.5333333333333</v>
      </c>
      <c r="J16" s="9">
        <v>28</v>
      </c>
      <c r="K16" s="9">
        <f t="shared" si="1"/>
        <v>7.0190476190476181</v>
      </c>
      <c r="L16" s="9" t="str">
        <f t="shared" si="2"/>
        <v>Healthy</v>
      </c>
      <c r="M16" s="18" t="str">
        <f>VLOOKUP(H16,Sheet6!G18:L41,6,0)</f>
        <v>Regular</v>
      </c>
      <c r="N16" s="9" t="str">
        <f t="shared" si="3"/>
        <v>Not Potential Customer</v>
      </c>
      <c r="P16" s="7">
        <v>7007744171</v>
      </c>
      <c r="Q16" s="13"/>
      <c r="R16" s="13"/>
      <c r="T16" s="4">
        <v>8053475328</v>
      </c>
    </row>
    <row r="17" spans="1:18" ht="15.6" thickTop="1" thickBot="1" x14ac:dyDescent="0.35">
      <c r="A17">
        <v>1503960366</v>
      </c>
      <c r="B17" s="1">
        <v>42374</v>
      </c>
      <c r="C17">
        <v>1</v>
      </c>
      <c r="D17">
        <v>6.15</v>
      </c>
      <c r="E17">
        <v>6.6</v>
      </c>
      <c r="F17">
        <f t="shared" si="0"/>
        <v>0.44999999999999929</v>
      </c>
      <c r="H17" s="7">
        <v>5553957443</v>
      </c>
      <c r="I17" s="9">
        <v>239.46666666666667</v>
      </c>
      <c r="J17" s="9">
        <v>31</v>
      </c>
      <c r="K17" s="9">
        <f t="shared" si="1"/>
        <v>7.7247311827956988</v>
      </c>
      <c r="L17" s="9" t="str">
        <f t="shared" si="2"/>
        <v>Healthy</v>
      </c>
      <c r="M17" s="18" t="str">
        <f>VLOOKUP(H17,Sheet6!G19:L42,6,0)</f>
        <v>Regular</v>
      </c>
      <c r="N17" s="9" t="str">
        <f t="shared" si="3"/>
        <v>Not Potential Customer</v>
      </c>
      <c r="P17" s="7">
        <v>8053475328</v>
      </c>
      <c r="Q17" s="13"/>
      <c r="R17" s="13"/>
    </row>
    <row r="18" spans="1:18" ht="15.6" thickTop="1" thickBot="1" x14ac:dyDescent="0.35">
      <c r="A18">
        <v>1503960366</v>
      </c>
      <c r="B18" s="1">
        <v>42405</v>
      </c>
      <c r="C18">
        <v>1</v>
      </c>
      <c r="D18">
        <v>4.6166666666666663</v>
      </c>
      <c r="E18">
        <v>5.15</v>
      </c>
      <c r="F18">
        <f t="shared" si="0"/>
        <v>0.5333333333333341</v>
      </c>
      <c r="H18" s="7">
        <v>5577150313</v>
      </c>
      <c r="I18" s="9">
        <v>187.20000000000002</v>
      </c>
      <c r="J18" s="9">
        <v>26</v>
      </c>
      <c r="K18" s="9">
        <f t="shared" si="1"/>
        <v>7.2000000000000011</v>
      </c>
      <c r="L18" s="9" t="str">
        <f t="shared" si="2"/>
        <v>Healthy</v>
      </c>
      <c r="M18" s="18" t="str">
        <f>VLOOKUP(H18,Sheet6!G20:L43,6,0)</f>
        <v>Regular</v>
      </c>
      <c r="N18" s="9" t="str">
        <f t="shared" si="3"/>
        <v>Not Potential Customer</v>
      </c>
      <c r="P18" s="7" t="s">
        <v>23</v>
      </c>
      <c r="Q18" s="13"/>
      <c r="R18" s="13"/>
    </row>
    <row r="19" spans="1:18" ht="15.6" thickTop="1" thickBot="1" x14ac:dyDescent="0.35">
      <c r="A19">
        <v>1503960366</v>
      </c>
      <c r="B19" s="1">
        <v>42434</v>
      </c>
      <c r="C19">
        <v>1</v>
      </c>
      <c r="D19">
        <v>4.55</v>
      </c>
      <c r="E19">
        <v>4.9333333333333336</v>
      </c>
      <c r="F19">
        <f t="shared" si="0"/>
        <v>0.38333333333333375</v>
      </c>
      <c r="H19" s="7">
        <v>6117666160</v>
      </c>
      <c r="I19" s="9">
        <v>143.63333333333333</v>
      </c>
      <c r="J19" s="9">
        <v>18</v>
      </c>
      <c r="K19" s="9">
        <f t="shared" si="1"/>
        <v>7.9796296296296294</v>
      </c>
      <c r="L19" s="9" t="str">
        <f t="shared" si="2"/>
        <v>Healthy</v>
      </c>
      <c r="M19" s="18" t="str">
        <f>VLOOKUP(H19,Sheet6!G21:L44,6,0)</f>
        <v>Regular</v>
      </c>
      <c r="N19" s="9" t="str">
        <f t="shared" si="3"/>
        <v>Not Potential Customer</v>
      </c>
    </row>
    <row r="20" spans="1:18" ht="15.6" thickTop="1" thickBot="1" x14ac:dyDescent="0.35">
      <c r="A20">
        <v>1503960366</v>
      </c>
      <c r="B20" s="1">
        <v>42495</v>
      </c>
      <c r="C20">
        <v>1</v>
      </c>
      <c r="D20">
        <v>4.1166666666666663</v>
      </c>
      <c r="E20">
        <v>4.4000000000000004</v>
      </c>
      <c r="F20">
        <f t="shared" si="0"/>
        <v>0.2833333333333341</v>
      </c>
      <c r="H20" s="7">
        <v>6775888955</v>
      </c>
      <c r="I20" s="9">
        <v>17.483333333333334</v>
      </c>
      <c r="J20" s="9">
        <v>3</v>
      </c>
      <c r="K20" s="9">
        <f t="shared" si="1"/>
        <v>5.8277777777777784</v>
      </c>
      <c r="L20" s="9" t="str">
        <f t="shared" si="2"/>
        <v>Sleep Deprived</v>
      </c>
      <c r="M20" s="18" t="str">
        <f>VLOOKUP(H20,Sheet6!G22:L45,6,0)</f>
        <v>Regular</v>
      </c>
      <c r="N20" s="19" t="str">
        <f t="shared" si="3"/>
        <v>Potential Customer</v>
      </c>
    </row>
    <row r="21" spans="1:18" ht="15.6" thickTop="1" thickBot="1" x14ac:dyDescent="0.35">
      <c r="A21">
        <v>1503960366</v>
      </c>
      <c r="B21" s="1">
        <v>42526</v>
      </c>
      <c r="C21">
        <v>1</v>
      </c>
      <c r="D21">
        <v>5.5666666666666664</v>
      </c>
      <c r="E21">
        <v>6.1166666666666663</v>
      </c>
      <c r="F21">
        <f t="shared" si="0"/>
        <v>0.54999999999999982</v>
      </c>
      <c r="H21" s="7">
        <v>6962181067</v>
      </c>
      <c r="I21" s="9">
        <v>231.46666666666667</v>
      </c>
      <c r="J21" s="9">
        <v>31</v>
      </c>
      <c r="K21" s="9">
        <f t="shared" si="1"/>
        <v>7.4666666666666668</v>
      </c>
      <c r="L21" s="9" t="str">
        <f t="shared" si="2"/>
        <v>Healthy</v>
      </c>
      <c r="M21" s="18" t="str">
        <f>VLOOKUP(H21,Sheet6!G23:L46,6,0)</f>
        <v>Regular</v>
      </c>
      <c r="N21" s="9" t="str">
        <f t="shared" si="3"/>
        <v>Not Potential Customer</v>
      </c>
    </row>
    <row r="22" spans="1:18" ht="15.6" thickTop="1" thickBot="1" x14ac:dyDescent="0.35">
      <c r="A22">
        <v>1503960366</v>
      </c>
      <c r="B22" s="1">
        <v>42556</v>
      </c>
      <c r="C22">
        <v>1</v>
      </c>
      <c r="D22">
        <v>5.5166666666666666</v>
      </c>
      <c r="E22">
        <v>5.8166666666666664</v>
      </c>
      <c r="F22">
        <f t="shared" si="0"/>
        <v>0.29999999999999982</v>
      </c>
      <c r="H22" s="7">
        <v>7007744171</v>
      </c>
      <c r="I22" s="9">
        <v>2.2833333333333332</v>
      </c>
      <c r="J22" s="9">
        <v>2</v>
      </c>
      <c r="K22" s="9">
        <f t="shared" si="1"/>
        <v>1.1416666666666666</v>
      </c>
      <c r="L22" s="9" t="str">
        <f t="shared" si="2"/>
        <v>Sleep Deprived</v>
      </c>
      <c r="M22" s="18" t="str">
        <f>VLOOKUP(H22,Sheet6!G24:L47,6,0)</f>
        <v>Regular</v>
      </c>
      <c r="N22" s="19" t="str">
        <f t="shared" si="3"/>
        <v>Potential Customer</v>
      </c>
    </row>
    <row r="23" spans="1:18" ht="15.6" thickTop="1" thickBot="1" x14ac:dyDescent="0.35">
      <c r="A23">
        <v>1503960366</v>
      </c>
      <c r="B23" s="1">
        <v>42587</v>
      </c>
      <c r="C23">
        <v>1</v>
      </c>
      <c r="D23">
        <v>9.9</v>
      </c>
      <c r="E23">
        <v>10.183333333333334</v>
      </c>
      <c r="F23">
        <f t="shared" si="0"/>
        <v>0.28333333333333321</v>
      </c>
      <c r="H23" s="7">
        <v>7086361926</v>
      </c>
      <c r="I23" s="9">
        <v>181.25000000000006</v>
      </c>
      <c r="J23" s="9">
        <v>24</v>
      </c>
      <c r="K23" s="9">
        <f t="shared" si="1"/>
        <v>7.5520833333333357</v>
      </c>
      <c r="L23" s="9" t="str">
        <f t="shared" si="2"/>
        <v>Healthy</v>
      </c>
      <c r="M23" s="18" t="str">
        <f>VLOOKUP(H23,Sheet6!G25:L48,6,0)</f>
        <v>Regular</v>
      </c>
      <c r="N23" s="9" t="str">
        <f t="shared" si="3"/>
        <v>Not Potential Customer</v>
      </c>
    </row>
    <row r="24" spans="1:18" ht="15.6" thickTop="1" thickBot="1" x14ac:dyDescent="0.35">
      <c r="A24">
        <v>1503960366</v>
      </c>
      <c r="B24" s="1">
        <v>42618</v>
      </c>
      <c r="C24">
        <v>1</v>
      </c>
      <c r="D24">
        <v>5.6333333333333337</v>
      </c>
      <c r="E24">
        <v>5.7</v>
      </c>
      <c r="F24">
        <f t="shared" si="0"/>
        <v>6.666666666666643E-2</v>
      </c>
      <c r="H24" s="7">
        <v>8053475328</v>
      </c>
      <c r="I24" s="9">
        <v>14.850000000000001</v>
      </c>
      <c r="J24" s="9">
        <v>3</v>
      </c>
      <c r="K24" s="9">
        <f t="shared" si="1"/>
        <v>4.95</v>
      </c>
      <c r="L24" s="9" t="str">
        <f t="shared" si="2"/>
        <v>Sleep Deprived</v>
      </c>
      <c r="M24" s="18" t="str">
        <f>VLOOKUP(H24,Sheet6!G26:L49,6,0)</f>
        <v>Regular</v>
      </c>
      <c r="N24" s="19" t="str">
        <f t="shared" si="3"/>
        <v>Potential Customer</v>
      </c>
    </row>
    <row r="25" spans="1:18" ht="15.6" thickTop="1" thickBot="1" x14ac:dyDescent="0.35">
      <c r="A25">
        <v>1503960366</v>
      </c>
      <c r="B25" s="1">
        <v>42648</v>
      </c>
      <c r="C25">
        <v>1</v>
      </c>
      <c r="D25">
        <v>6.3833333333333337</v>
      </c>
      <c r="E25">
        <v>6.7166666666666668</v>
      </c>
      <c r="F25">
        <f t="shared" si="0"/>
        <v>0.33333333333333304</v>
      </c>
      <c r="H25" s="7">
        <v>8378563200</v>
      </c>
      <c r="I25" s="9">
        <v>236.45</v>
      </c>
      <c r="J25" s="9">
        <v>32</v>
      </c>
      <c r="K25" s="9">
        <f t="shared" si="1"/>
        <v>7.3890624999999996</v>
      </c>
      <c r="L25" s="9" t="str">
        <f t="shared" si="2"/>
        <v>Healthy</v>
      </c>
      <c r="M25" s="18" t="str">
        <f>VLOOKUP(H25,Sheet6!G27:L50,6,0)</f>
        <v>Regular</v>
      </c>
      <c r="N25" s="9" t="str">
        <f t="shared" si="3"/>
        <v>Not Potential Customer</v>
      </c>
    </row>
    <row r="26" spans="1:18" ht="15.6" thickTop="1" thickBot="1" x14ac:dyDescent="0.35">
      <c r="A26">
        <v>1503960366</v>
      </c>
      <c r="B26" s="1">
        <v>42679</v>
      </c>
      <c r="C26">
        <v>1</v>
      </c>
      <c r="D26">
        <v>4.75</v>
      </c>
      <c r="E26">
        <v>5.0999999999999996</v>
      </c>
      <c r="F26">
        <f t="shared" si="0"/>
        <v>0.34999999999999964</v>
      </c>
      <c r="H26" s="7">
        <v>8792009665</v>
      </c>
      <c r="I26" s="9">
        <v>108.91666666666667</v>
      </c>
      <c r="J26" s="9">
        <v>15</v>
      </c>
      <c r="K26" s="9">
        <f t="shared" si="1"/>
        <v>7.2611111111111111</v>
      </c>
      <c r="L26" s="9" t="str">
        <f t="shared" si="2"/>
        <v>Healthy</v>
      </c>
      <c r="M26" s="18" t="str">
        <f>VLOOKUP(H26,Sheet6!G28:L51,6,0)</f>
        <v>Regular</v>
      </c>
      <c r="N26" s="9" t="str">
        <f t="shared" si="3"/>
        <v>Not Potential Customer</v>
      </c>
    </row>
    <row r="27" spans="1:18" ht="15" thickTop="1" x14ac:dyDescent="0.3">
      <c r="A27">
        <v>1644430081</v>
      </c>
      <c r="B27" t="s">
        <v>15</v>
      </c>
      <c r="C27">
        <v>1</v>
      </c>
      <c r="D27">
        <v>1.9833333333333334</v>
      </c>
      <c r="E27">
        <v>2.1166666666666667</v>
      </c>
      <c r="F27">
        <f t="shared" si="0"/>
        <v>0.1333333333333333</v>
      </c>
    </row>
    <row r="28" spans="1:18" x14ac:dyDescent="0.3">
      <c r="A28">
        <v>1644430081</v>
      </c>
      <c r="B28" t="s">
        <v>16</v>
      </c>
      <c r="C28">
        <v>1</v>
      </c>
      <c r="D28">
        <v>2.0666666666666669</v>
      </c>
      <c r="E28">
        <v>2.3666666666666667</v>
      </c>
      <c r="F28">
        <f t="shared" si="0"/>
        <v>0.29999999999999982</v>
      </c>
    </row>
    <row r="29" spans="1:18" x14ac:dyDescent="0.3">
      <c r="A29">
        <v>1644430081</v>
      </c>
      <c r="B29" s="1">
        <v>42405</v>
      </c>
      <c r="C29">
        <v>1</v>
      </c>
      <c r="D29">
        <v>13.266666666666667</v>
      </c>
      <c r="E29">
        <v>16.016666666666666</v>
      </c>
      <c r="F29">
        <f t="shared" si="0"/>
        <v>2.7499999999999982</v>
      </c>
    </row>
    <row r="30" spans="1:18" x14ac:dyDescent="0.3">
      <c r="A30">
        <v>1644430081</v>
      </c>
      <c r="B30" s="1">
        <v>42587</v>
      </c>
      <c r="C30">
        <v>1</v>
      </c>
      <c r="D30">
        <v>2.2833333333333332</v>
      </c>
      <c r="E30">
        <v>2.5666666666666669</v>
      </c>
      <c r="F30">
        <f t="shared" si="0"/>
        <v>0.28333333333333366</v>
      </c>
    </row>
    <row r="31" spans="1:18" x14ac:dyDescent="0.3">
      <c r="A31">
        <v>1844505072</v>
      </c>
      <c r="B31" t="s">
        <v>4</v>
      </c>
      <c r="C31">
        <v>1</v>
      </c>
      <c r="D31">
        <v>10.733333333333333</v>
      </c>
      <c r="E31">
        <v>16.016666666666666</v>
      </c>
      <c r="F31">
        <f t="shared" si="0"/>
        <v>5.2833333333333332</v>
      </c>
    </row>
    <row r="32" spans="1:18" x14ac:dyDescent="0.3">
      <c r="A32">
        <v>1844505072</v>
      </c>
      <c r="B32" t="s">
        <v>16</v>
      </c>
      <c r="C32">
        <v>1</v>
      </c>
      <c r="D32">
        <v>12.033333333333333</v>
      </c>
      <c r="E32">
        <v>16.016666666666666</v>
      </c>
      <c r="F32">
        <f t="shared" si="0"/>
        <v>3.9833333333333325</v>
      </c>
    </row>
    <row r="33" spans="1:6" x14ac:dyDescent="0.3">
      <c r="A33">
        <v>1844505072</v>
      </c>
      <c r="B33" s="1">
        <v>42374</v>
      </c>
      <c r="C33">
        <v>1</v>
      </c>
      <c r="D33">
        <v>9.8333333333333339</v>
      </c>
      <c r="E33">
        <v>16.016666666666666</v>
      </c>
      <c r="F33">
        <f t="shared" si="0"/>
        <v>6.1833333333333318</v>
      </c>
    </row>
    <row r="34" spans="1:6" x14ac:dyDescent="0.3">
      <c r="A34">
        <v>1927972279</v>
      </c>
      <c r="B34" s="1">
        <v>42708</v>
      </c>
      <c r="C34">
        <v>3</v>
      </c>
      <c r="D34">
        <v>12.5</v>
      </c>
      <c r="E34">
        <v>12.916666666666666</v>
      </c>
      <c r="F34">
        <f t="shared" si="0"/>
        <v>0.41666666666666607</v>
      </c>
    </row>
    <row r="35" spans="1:6" x14ac:dyDescent="0.3">
      <c r="A35">
        <v>1927972279</v>
      </c>
      <c r="B35" t="s">
        <v>3</v>
      </c>
      <c r="C35">
        <v>1</v>
      </c>
      <c r="D35">
        <v>6.6333333333333337</v>
      </c>
      <c r="E35">
        <v>7.0333333333333332</v>
      </c>
      <c r="F35">
        <f t="shared" si="0"/>
        <v>0.39999999999999947</v>
      </c>
    </row>
    <row r="36" spans="1:6" x14ac:dyDescent="0.3">
      <c r="A36">
        <v>1927972279</v>
      </c>
      <c r="B36" t="s">
        <v>4</v>
      </c>
      <c r="C36">
        <v>2</v>
      </c>
      <c r="D36">
        <v>7.916666666666667</v>
      </c>
      <c r="E36">
        <v>8.3166666666666664</v>
      </c>
      <c r="F36">
        <f t="shared" si="0"/>
        <v>0.39999999999999947</v>
      </c>
    </row>
    <row r="37" spans="1:6" x14ac:dyDescent="0.3">
      <c r="A37">
        <v>1927972279</v>
      </c>
      <c r="B37" t="s">
        <v>13</v>
      </c>
      <c r="C37">
        <v>1</v>
      </c>
      <c r="D37">
        <v>4.9333333333333336</v>
      </c>
      <c r="E37">
        <v>5.25</v>
      </c>
      <c r="F37">
        <f t="shared" si="0"/>
        <v>0.31666666666666643</v>
      </c>
    </row>
    <row r="38" spans="1:6" x14ac:dyDescent="0.3">
      <c r="A38">
        <v>1927972279</v>
      </c>
      <c r="B38" t="s">
        <v>14</v>
      </c>
      <c r="C38">
        <v>1</v>
      </c>
      <c r="D38">
        <v>2.7666666666666666</v>
      </c>
      <c r="E38">
        <v>2.9666666666666668</v>
      </c>
      <c r="F38">
        <f t="shared" si="0"/>
        <v>0.20000000000000018</v>
      </c>
    </row>
    <row r="39" spans="1:6" x14ac:dyDescent="0.3">
      <c r="A39">
        <v>2026352035</v>
      </c>
      <c r="B39" s="1">
        <v>42708</v>
      </c>
      <c r="C39">
        <v>1</v>
      </c>
      <c r="D39">
        <v>8.3833333333333329</v>
      </c>
      <c r="E39">
        <v>9.1</v>
      </c>
      <c r="F39">
        <f t="shared" si="0"/>
        <v>0.71666666666666679</v>
      </c>
    </row>
    <row r="40" spans="1:6" x14ac:dyDescent="0.3">
      <c r="A40">
        <v>2026352035</v>
      </c>
      <c r="B40" t="s">
        <v>3</v>
      </c>
      <c r="C40">
        <v>1</v>
      </c>
      <c r="D40">
        <v>8.85</v>
      </c>
      <c r="E40">
        <v>9.4166666666666661</v>
      </c>
      <c r="F40">
        <f t="shared" si="0"/>
        <v>0.56666666666666643</v>
      </c>
    </row>
    <row r="41" spans="1:6" x14ac:dyDescent="0.3">
      <c r="A41">
        <v>2026352035</v>
      </c>
      <c r="B41" t="s">
        <v>17</v>
      </c>
      <c r="C41">
        <v>1</v>
      </c>
      <c r="D41">
        <v>9.0833333333333339</v>
      </c>
      <c r="E41">
        <v>9.4666666666666668</v>
      </c>
      <c r="F41">
        <f t="shared" si="0"/>
        <v>0.38333333333333286</v>
      </c>
    </row>
    <row r="42" spans="1:6" x14ac:dyDescent="0.3">
      <c r="A42">
        <v>2026352035</v>
      </c>
      <c r="B42" t="s">
        <v>4</v>
      </c>
      <c r="C42">
        <v>1</v>
      </c>
      <c r="D42">
        <v>8.7166666666666668</v>
      </c>
      <c r="E42">
        <v>9.5500000000000007</v>
      </c>
      <c r="F42">
        <f t="shared" si="0"/>
        <v>0.83333333333333393</v>
      </c>
    </row>
    <row r="43" spans="1:6" x14ac:dyDescent="0.3">
      <c r="A43">
        <v>2026352035</v>
      </c>
      <c r="B43" t="s">
        <v>5</v>
      </c>
      <c r="C43">
        <v>1</v>
      </c>
      <c r="D43">
        <v>8.7333333333333325</v>
      </c>
      <c r="E43">
        <v>9.4499999999999993</v>
      </c>
      <c r="F43">
        <f t="shared" si="0"/>
        <v>0.71666666666666679</v>
      </c>
    </row>
    <row r="44" spans="1:6" x14ac:dyDescent="0.3">
      <c r="A44">
        <v>2026352035</v>
      </c>
      <c r="B44" t="s">
        <v>6</v>
      </c>
      <c r="C44">
        <v>1</v>
      </c>
      <c r="D44">
        <v>7.2833333333333332</v>
      </c>
      <c r="E44">
        <v>8.3000000000000007</v>
      </c>
      <c r="F44">
        <f t="shared" si="0"/>
        <v>1.0166666666666675</v>
      </c>
    </row>
    <row r="45" spans="1:6" x14ac:dyDescent="0.3">
      <c r="A45">
        <v>2026352035</v>
      </c>
      <c r="B45" t="s">
        <v>7</v>
      </c>
      <c r="C45">
        <v>1</v>
      </c>
      <c r="D45">
        <v>8.3000000000000007</v>
      </c>
      <c r="E45">
        <v>9</v>
      </c>
      <c r="F45">
        <f t="shared" si="0"/>
        <v>0.69999999999999929</v>
      </c>
    </row>
    <row r="46" spans="1:6" x14ac:dyDescent="0.3">
      <c r="A46">
        <v>2026352035</v>
      </c>
      <c r="B46" t="s">
        <v>8</v>
      </c>
      <c r="C46">
        <v>1</v>
      </c>
      <c r="D46">
        <v>7.6833333333333336</v>
      </c>
      <c r="E46">
        <v>8.5</v>
      </c>
      <c r="F46">
        <f t="shared" si="0"/>
        <v>0.81666666666666643</v>
      </c>
    </row>
    <row r="47" spans="1:6" x14ac:dyDescent="0.3">
      <c r="A47">
        <v>2026352035</v>
      </c>
      <c r="B47" t="s">
        <v>9</v>
      </c>
      <c r="C47">
        <v>1</v>
      </c>
      <c r="D47">
        <v>7.95</v>
      </c>
      <c r="E47">
        <v>8.5666666666666664</v>
      </c>
      <c r="F47">
        <f t="shared" si="0"/>
        <v>0.61666666666666625</v>
      </c>
    </row>
    <row r="48" spans="1:6" x14ac:dyDescent="0.3">
      <c r="A48">
        <v>2026352035</v>
      </c>
      <c r="B48" t="s">
        <v>18</v>
      </c>
      <c r="C48">
        <v>1</v>
      </c>
      <c r="D48">
        <v>8.6666666666666661</v>
      </c>
      <c r="E48">
        <v>9.0833333333333339</v>
      </c>
      <c r="F48">
        <f t="shared" si="0"/>
        <v>0.41666666666666785</v>
      </c>
    </row>
    <row r="49" spans="1:6" x14ac:dyDescent="0.3">
      <c r="A49">
        <v>2026352035</v>
      </c>
      <c r="B49" t="s">
        <v>10</v>
      </c>
      <c r="C49">
        <v>1</v>
      </c>
      <c r="D49">
        <v>8.6999999999999993</v>
      </c>
      <c r="E49">
        <v>9.2333333333333325</v>
      </c>
      <c r="F49">
        <f t="shared" si="0"/>
        <v>0.53333333333333321</v>
      </c>
    </row>
    <row r="50" spans="1:6" x14ac:dyDescent="0.3">
      <c r="A50">
        <v>2026352035</v>
      </c>
      <c r="B50" t="s">
        <v>11</v>
      </c>
      <c r="C50">
        <v>1</v>
      </c>
      <c r="D50">
        <v>9.25</v>
      </c>
      <c r="E50">
        <v>9.85</v>
      </c>
      <c r="F50">
        <f t="shared" si="0"/>
        <v>0.59999999999999964</v>
      </c>
    </row>
    <row r="51" spans="1:6" x14ac:dyDescent="0.3">
      <c r="A51">
        <v>2026352035</v>
      </c>
      <c r="B51" t="s">
        <v>12</v>
      </c>
      <c r="C51">
        <v>1</v>
      </c>
      <c r="D51">
        <v>8.4333333333333336</v>
      </c>
      <c r="E51">
        <v>8.85</v>
      </c>
      <c r="F51">
        <f t="shared" si="0"/>
        <v>0.41666666666666607</v>
      </c>
    </row>
    <row r="52" spans="1:6" x14ac:dyDescent="0.3">
      <c r="A52">
        <v>2026352035</v>
      </c>
      <c r="B52" t="s">
        <v>19</v>
      </c>
      <c r="C52">
        <v>1</v>
      </c>
      <c r="D52">
        <v>8.4666666666666668</v>
      </c>
      <c r="E52">
        <v>9.0833333333333339</v>
      </c>
      <c r="F52">
        <f t="shared" si="0"/>
        <v>0.61666666666666714</v>
      </c>
    </row>
    <row r="53" spans="1:6" x14ac:dyDescent="0.3">
      <c r="A53">
        <v>2026352035</v>
      </c>
      <c r="B53" t="s">
        <v>14</v>
      </c>
      <c r="C53">
        <v>1</v>
      </c>
      <c r="D53">
        <v>8.5500000000000007</v>
      </c>
      <c r="E53">
        <v>9.0833333333333339</v>
      </c>
      <c r="F53">
        <f t="shared" si="0"/>
        <v>0.53333333333333321</v>
      </c>
    </row>
    <row r="54" spans="1:6" x14ac:dyDescent="0.3">
      <c r="A54">
        <v>2026352035</v>
      </c>
      <c r="B54" t="s">
        <v>15</v>
      </c>
      <c r="C54">
        <v>1</v>
      </c>
      <c r="D54">
        <v>8.1666666666666661</v>
      </c>
      <c r="E54">
        <v>8.5</v>
      </c>
      <c r="F54">
        <f t="shared" si="0"/>
        <v>0.33333333333333393</v>
      </c>
    </row>
    <row r="55" spans="1:6" x14ac:dyDescent="0.3">
      <c r="A55">
        <v>2026352035</v>
      </c>
      <c r="B55" t="s">
        <v>16</v>
      </c>
      <c r="C55">
        <v>1</v>
      </c>
      <c r="D55">
        <v>9.5500000000000007</v>
      </c>
      <c r="E55">
        <v>10.116666666666667</v>
      </c>
      <c r="F55">
        <f t="shared" si="0"/>
        <v>0.56666666666666643</v>
      </c>
    </row>
    <row r="56" spans="1:6" x14ac:dyDescent="0.3">
      <c r="A56">
        <v>2026352035</v>
      </c>
      <c r="B56" s="1">
        <v>42374</v>
      </c>
      <c r="C56">
        <v>1</v>
      </c>
      <c r="D56">
        <v>8.7833333333333332</v>
      </c>
      <c r="E56">
        <v>9.1</v>
      </c>
      <c r="F56">
        <f t="shared" si="0"/>
        <v>0.31666666666666643</v>
      </c>
    </row>
    <row r="57" spans="1:6" x14ac:dyDescent="0.3">
      <c r="A57">
        <v>2026352035</v>
      </c>
      <c r="B57" s="1">
        <v>42405</v>
      </c>
      <c r="C57">
        <v>1</v>
      </c>
      <c r="D57">
        <v>8.5166666666666675</v>
      </c>
      <c r="E57">
        <v>9.0500000000000007</v>
      </c>
      <c r="F57">
        <f t="shared" si="0"/>
        <v>0.53333333333333321</v>
      </c>
    </row>
    <row r="58" spans="1:6" x14ac:dyDescent="0.3">
      <c r="A58">
        <v>2026352035</v>
      </c>
      <c r="B58" s="1">
        <v>42465</v>
      </c>
      <c r="C58">
        <v>1</v>
      </c>
      <c r="D58">
        <v>8.9666666666666668</v>
      </c>
      <c r="E58">
        <v>9.3333333333333339</v>
      </c>
      <c r="F58">
        <f t="shared" si="0"/>
        <v>0.36666666666666714</v>
      </c>
    </row>
    <row r="59" spans="1:6" x14ac:dyDescent="0.3">
      <c r="A59">
        <v>2026352035</v>
      </c>
      <c r="B59" s="1">
        <v>42495</v>
      </c>
      <c r="C59">
        <v>1</v>
      </c>
      <c r="D59">
        <v>7.8</v>
      </c>
      <c r="E59">
        <v>8.0833333333333339</v>
      </c>
      <c r="F59">
        <f t="shared" si="0"/>
        <v>0.2833333333333341</v>
      </c>
    </row>
    <row r="60" spans="1:6" x14ac:dyDescent="0.3">
      <c r="A60">
        <v>2026352035</v>
      </c>
      <c r="B60" s="1">
        <v>42526</v>
      </c>
      <c r="C60">
        <v>1</v>
      </c>
      <c r="D60">
        <v>8.7333333333333325</v>
      </c>
      <c r="E60">
        <v>9.1333333333333329</v>
      </c>
      <c r="F60">
        <f t="shared" si="0"/>
        <v>0.40000000000000036</v>
      </c>
    </row>
    <row r="61" spans="1:6" x14ac:dyDescent="0.3">
      <c r="A61">
        <v>2026352035</v>
      </c>
      <c r="B61" s="1">
        <v>42556</v>
      </c>
      <c r="C61">
        <v>1</v>
      </c>
      <c r="D61">
        <v>8.5166666666666675</v>
      </c>
      <c r="E61">
        <v>8.6833333333333336</v>
      </c>
      <c r="F61">
        <f t="shared" si="0"/>
        <v>0.16666666666666607</v>
      </c>
    </row>
    <row r="62" spans="1:6" x14ac:dyDescent="0.3">
      <c r="A62">
        <v>2026352035</v>
      </c>
      <c r="B62" s="1">
        <v>42587</v>
      </c>
      <c r="C62">
        <v>1</v>
      </c>
      <c r="D62">
        <v>9.0166666666666675</v>
      </c>
      <c r="E62">
        <v>9.4666666666666668</v>
      </c>
      <c r="F62">
        <f t="shared" si="0"/>
        <v>0.44999999999999929</v>
      </c>
    </row>
    <row r="63" spans="1:6" x14ac:dyDescent="0.3">
      <c r="A63">
        <v>2026352035</v>
      </c>
      <c r="B63" s="1">
        <v>42618</v>
      </c>
      <c r="C63">
        <v>1</v>
      </c>
      <c r="D63">
        <v>8.85</v>
      </c>
      <c r="E63">
        <v>9.2666666666666675</v>
      </c>
      <c r="F63">
        <f t="shared" si="0"/>
        <v>0.41666666666666785</v>
      </c>
    </row>
    <row r="64" spans="1:6" x14ac:dyDescent="0.3">
      <c r="A64">
        <v>2026352035</v>
      </c>
      <c r="B64" s="1">
        <v>42648</v>
      </c>
      <c r="C64">
        <v>1</v>
      </c>
      <c r="D64">
        <v>5.95</v>
      </c>
      <c r="E64">
        <v>6.333333333333333</v>
      </c>
      <c r="F64">
        <f t="shared" si="0"/>
        <v>0.38333333333333286</v>
      </c>
    </row>
    <row r="65" spans="1:6" x14ac:dyDescent="0.3">
      <c r="A65">
        <v>2026352035</v>
      </c>
      <c r="B65" s="1">
        <v>42679</v>
      </c>
      <c r="C65">
        <v>1</v>
      </c>
      <c r="D65">
        <v>8.7166666666666668</v>
      </c>
      <c r="E65">
        <v>9.2166666666666668</v>
      </c>
      <c r="F65">
        <f t="shared" si="0"/>
        <v>0.5</v>
      </c>
    </row>
    <row r="66" spans="1:6" x14ac:dyDescent="0.3">
      <c r="A66">
        <v>2026352035</v>
      </c>
      <c r="B66" s="1">
        <v>42709</v>
      </c>
      <c r="C66">
        <v>1</v>
      </c>
      <c r="D66">
        <v>7.6</v>
      </c>
      <c r="E66">
        <v>8.0833333333333339</v>
      </c>
      <c r="F66">
        <f t="shared" si="0"/>
        <v>0.48333333333333428</v>
      </c>
    </row>
    <row r="67" spans="1:6" x14ac:dyDescent="0.3">
      <c r="A67">
        <v>2320127002</v>
      </c>
      <c r="B67" t="s">
        <v>10</v>
      </c>
      <c r="C67">
        <v>1</v>
      </c>
      <c r="D67">
        <v>1.0166666666666666</v>
      </c>
      <c r="E67">
        <v>1.1499999999999999</v>
      </c>
      <c r="F67">
        <f t="shared" ref="F67:F130" si="4">E67-D67</f>
        <v>0.1333333333333333</v>
      </c>
    </row>
    <row r="68" spans="1:6" x14ac:dyDescent="0.3">
      <c r="A68">
        <v>2347167796</v>
      </c>
      <c r="B68" t="s">
        <v>3</v>
      </c>
      <c r="C68">
        <v>1</v>
      </c>
      <c r="D68">
        <v>7.7833333333333332</v>
      </c>
      <c r="E68">
        <v>8.85</v>
      </c>
      <c r="F68">
        <f t="shared" si="4"/>
        <v>1.0666666666666664</v>
      </c>
    </row>
    <row r="69" spans="1:6" x14ac:dyDescent="0.3">
      <c r="A69">
        <v>2347167796</v>
      </c>
      <c r="B69" t="s">
        <v>17</v>
      </c>
      <c r="C69">
        <v>1</v>
      </c>
      <c r="D69">
        <v>7.416666666666667</v>
      </c>
      <c r="E69">
        <v>8.15</v>
      </c>
      <c r="F69">
        <f t="shared" si="4"/>
        <v>0.73333333333333339</v>
      </c>
    </row>
    <row r="70" spans="1:6" x14ac:dyDescent="0.3">
      <c r="A70">
        <v>2347167796</v>
      </c>
      <c r="B70" t="s">
        <v>4</v>
      </c>
      <c r="C70">
        <v>1</v>
      </c>
      <c r="D70">
        <v>7.5333333333333332</v>
      </c>
      <c r="E70">
        <v>8.4</v>
      </c>
      <c r="F70">
        <f t="shared" si="4"/>
        <v>0.86666666666666714</v>
      </c>
    </row>
    <row r="71" spans="1:6" x14ac:dyDescent="0.3">
      <c r="A71">
        <v>2347167796</v>
      </c>
      <c r="B71" t="s">
        <v>6</v>
      </c>
      <c r="C71">
        <v>1</v>
      </c>
      <c r="D71">
        <v>9.2666666666666675</v>
      </c>
      <c r="E71">
        <v>10.033333333333333</v>
      </c>
      <c r="F71">
        <f t="shared" si="4"/>
        <v>0.76666666666666572</v>
      </c>
    </row>
    <row r="72" spans="1:6" x14ac:dyDescent="0.3">
      <c r="A72">
        <v>2347167796</v>
      </c>
      <c r="B72" t="s">
        <v>20</v>
      </c>
      <c r="C72">
        <v>1</v>
      </c>
      <c r="D72">
        <v>8.3333333333333339</v>
      </c>
      <c r="E72">
        <v>9.2833333333333332</v>
      </c>
      <c r="F72">
        <f t="shared" si="4"/>
        <v>0.94999999999999929</v>
      </c>
    </row>
    <row r="73" spans="1:6" x14ac:dyDescent="0.3">
      <c r="A73">
        <v>2347167796</v>
      </c>
      <c r="B73" t="s">
        <v>7</v>
      </c>
      <c r="C73">
        <v>1</v>
      </c>
      <c r="D73">
        <v>7.75</v>
      </c>
      <c r="E73">
        <v>8.5666666666666664</v>
      </c>
      <c r="F73">
        <f t="shared" si="4"/>
        <v>0.81666666666666643</v>
      </c>
    </row>
    <row r="74" spans="1:6" x14ac:dyDescent="0.3">
      <c r="A74">
        <v>2347167796</v>
      </c>
      <c r="B74" t="s">
        <v>9</v>
      </c>
      <c r="C74">
        <v>1</v>
      </c>
      <c r="D74">
        <v>7.666666666666667</v>
      </c>
      <c r="E74">
        <v>8.0666666666666664</v>
      </c>
      <c r="F74">
        <f t="shared" si="4"/>
        <v>0.39999999999999947</v>
      </c>
    </row>
    <row r="75" spans="1:6" x14ac:dyDescent="0.3">
      <c r="A75">
        <v>2347167796</v>
      </c>
      <c r="B75" t="s">
        <v>18</v>
      </c>
      <c r="C75">
        <v>1</v>
      </c>
      <c r="D75">
        <v>6.75</v>
      </c>
      <c r="E75">
        <v>7.6833333333333336</v>
      </c>
      <c r="F75">
        <f t="shared" si="4"/>
        <v>0.93333333333333357</v>
      </c>
    </row>
    <row r="76" spans="1:6" x14ac:dyDescent="0.3">
      <c r="A76">
        <v>2347167796</v>
      </c>
      <c r="B76" t="s">
        <v>10</v>
      </c>
      <c r="C76">
        <v>1</v>
      </c>
      <c r="D76">
        <v>6.2333333333333334</v>
      </c>
      <c r="E76">
        <v>6.4333333333333336</v>
      </c>
      <c r="F76">
        <f t="shared" si="4"/>
        <v>0.20000000000000018</v>
      </c>
    </row>
    <row r="77" spans="1:6" x14ac:dyDescent="0.3">
      <c r="A77">
        <v>2347167796</v>
      </c>
      <c r="B77" t="s">
        <v>11</v>
      </c>
      <c r="C77">
        <v>1</v>
      </c>
      <c r="D77">
        <v>7.3666666666666663</v>
      </c>
      <c r="E77">
        <v>7.65</v>
      </c>
      <c r="F77">
        <f t="shared" si="4"/>
        <v>0.2833333333333341</v>
      </c>
    </row>
    <row r="78" spans="1:6" x14ac:dyDescent="0.3">
      <c r="A78">
        <v>2347167796</v>
      </c>
      <c r="B78" t="s">
        <v>12</v>
      </c>
      <c r="C78">
        <v>1</v>
      </c>
      <c r="D78">
        <v>7.2166666666666668</v>
      </c>
      <c r="E78">
        <v>7.85</v>
      </c>
      <c r="F78">
        <f t="shared" si="4"/>
        <v>0.63333333333333286</v>
      </c>
    </row>
    <row r="79" spans="1:6" x14ac:dyDescent="0.3">
      <c r="A79">
        <v>2347167796</v>
      </c>
      <c r="B79" t="s">
        <v>13</v>
      </c>
      <c r="C79">
        <v>1</v>
      </c>
      <c r="D79">
        <v>7.2666666666666666</v>
      </c>
      <c r="E79">
        <v>8.1666666666666661</v>
      </c>
      <c r="F79">
        <f t="shared" si="4"/>
        <v>0.89999999999999947</v>
      </c>
    </row>
    <row r="80" spans="1:6" x14ac:dyDescent="0.3">
      <c r="A80">
        <v>2347167796</v>
      </c>
      <c r="B80" t="s">
        <v>19</v>
      </c>
      <c r="C80">
        <v>1</v>
      </c>
      <c r="D80">
        <v>7.4666666666666668</v>
      </c>
      <c r="E80">
        <v>8.3166666666666664</v>
      </c>
      <c r="F80">
        <f t="shared" si="4"/>
        <v>0.84999999999999964</v>
      </c>
    </row>
    <row r="81" spans="1:6" x14ac:dyDescent="0.3">
      <c r="A81">
        <v>2347167796</v>
      </c>
      <c r="B81" t="s">
        <v>14</v>
      </c>
      <c r="C81">
        <v>1</v>
      </c>
      <c r="D81">
        <v>6.8</v>
      </c>
      <c r="E81">
        <v>7.5</v>
      </c>
      <c r="F81">
        <f t="shared" si="4"/>
        <v>0.70000000000000018</v>
      </c>
    </row>
    <row r="82" spans="1:6" x14ac:dyDescent="0.3">
      <c r="A82">
        <v>2347167796</v>
      </c>
      <c r="B82" t="s">
        <v>15</v>
      </c>
      <c r="C82">
        <v>1</v>
      </c>
      <c r="D82">
        <v>6.85</v>
      </c>
      <c r="E82">
        <v>7.8833333333333337</v>
      </c>
      <c r="F82">
        <f t="shared" si="4"/>
        <v>1.0333333333333341</v>
      </c>
    </row>
    <row r="83" spans="1:6" x14ac:dyDescent="0.3">
      <c r="A83">
        <v>3977333714</v>
      </c>
      <c r="B83" s="1">
        <v>42708</v>
      </c>
      <c r="C83">
        <v>1</v>
      </c>
      <c r="D83">
        <v>4.5666666666666664</v>
      </c>
      <c r="E83">
        <v>7.8166666666666664</v>
      </c>
      <c r="F83">
        <f t="shared" si="4"/>
        <v>3.25</v>
      </c>
    </row>
    <row r="84" spans="1:6" x14ac:dyDescent="0.3">
      <c r="A84">
        <v>3977333714</v>
      </c>
      <c r="B84" t="s">
        <v>3</v>
      </c>
      <c r="C84">
        <v>2</v>
      </c>
      <c r="D84">
        <v>4.916666666666667</v>
      </c>
      <c r="E84">
        <v>7.6</v>
      </c>
      <c r="F84">
        <f t="shared" si="4"/>
        <v>2.6833333333333327</v>
      </c>
    </row>
    <row r="85" spans="1:6" x14ac:dyDescent="0.3">
      <c r="A85">
        <v>3977333714</v>
      </c>
      <c r="B85" t="s">
        <v>17</v>
      </c>
      <c r="C85">
        <v>1</v>
      </c>
      <c r="D85">
        <v>4.8499999999999996</v>
      </c>
      <c r="E85">
        <v>6.6166666666666663</v>
      </c>
      <c r="F85">
        <f t="shared" si="4"/>
        <v>1.7666666666666666</v>
      </c>
    </row>
    <row r="86" spans="1:6" x14ac:dyDescent="0.3">
      <c r="A86">
        <v>3977333714</v>
      </c>
      <c r="B86" t="s">
        <v>4</v>
      </c>
      <c r="C86">
        <v>1</v>
      </c>
      <c r="D86">
        <v>7.0666666666666664</v>
      </c>
      <c r="E86">
        <v>9.2666666666666675</v>
      </c>
      <c r="F86">
        <f t="shared" si="4"/>
        <v>2.2000000000000011</v>
      </c>
    </row>
    <row r="87" spans="1:6" x14ac:dyDescent="0.3">
      <c r="A87">
        <v>3977333714</v>
      </c>
      <c r="B87" t="s">
        <v>5</v>
      </c>
      <c r="C87">
        <v>1</v>
      </c>
      <c r="D87">
        <v>4.7166666666666668</v>
      </c>
      <c r="E87">
        <v>8.5</v>
      </c>
      <c r="F87">
        <f t="shared" si="4"/>
        <v>3.7833333333333332</v>
      </c>
    </row>
    <row r="88" spans="1:6" x14ac:dyDescent="0.3">
      <c r="A88">
        <v>3977333714</v>
      </c>
      <c r="B88" t="s">
        <v>6</v>
      </c>
      <c r="C88">
        <v>1</v>
      </c>
      <c r="D88">
        <v>6.35</v>
      </c>
      <c r="E88">
        <v>9.4333333333333336</v>
      </c>
      <c r="F88">
        <f t="shared" si="4"/>
        <v>3.0833333333333339</v>
      </c>
    </row>
    <row r="89" spans="1:6" x14ac:dyDescent="0.3">
      <c r="A89">
        <v>3977333714</v>
      </c>
      <c r="B89" t="s">
        <v>20</v>
      </c>
      <c r="C89">
        <v>2</v>
      </c>
      <c r="D89">
        <v>6.8666666666666663</v>
      </c>
      <c r="E89">
        <v>8.6999999999999993</v>
      </c>
      <c r="F89">
        <f t="shared" si="4"/>
        <v>1.833333333333333</v>
      </c>
    </row>
    <row r="90" spans="1:6" x14ac:dyDescent="0.3">
      <c r="A90">
        <v>3977333714</v>
      </c>
      <c r="B90" t="s">
        <v>7</v>
      </c>
      <c r="C90">
        <v>1</v>
      </c>
      <c r="D90">
        <v>3.65</v>
      </c>
      <c r="E90">
        <v>6.583333333333333</v>
      </c>
      <c r="F90">
        <f t="shared" si="4"/>
        <v>2.9333333333333331</v>
      </c>
    </row>
    <row r="91" spans="1:6" x14ac:dyDescent="0.3">
      <c r="A91">
        <v>3977333714</v>
      </c>
      <c r="B91" t="s">
        <v>8</v>
      </c>
      <c r="C91">
        <v>2</v>
      </c>
      <c r="D91">
        <v>2.5333333333333332</v>
      </c>
      <c r="E91">
        <v>5.083333333333333</v>
      </c>
      <c r="F91">
        <f t="shared" si="4"/>
        <v>2.5499999999999998</v>
      </c>
    </row>
    <row r="92" spans="1:6" x14ac:dyDescent="0.3">
      <c r="A92">
        <v>3977333714</v>
      </c>
      <c r="B92" t="s">
        <v>9</v>
      </c>
      <c r="C92">
        <v>1</v>
      </c>
      <c r="D92">
        <v>5.5333333333333332</v>
      </c>
      <c r="E92">
        <v>8.5333333333333332</v>
      </c>
      <c r="F92">
        <f t="shared" si="4"/>
        <v>3</v>
      </c>
    </row>
    <row r="93" spans="1:6" x14ac:dyDescent="0.3">
      <c r="A93">
        <v>3977333714</v>
      </c>
      <c r="B93" t="s">
        <v>18</v>
      </c>
      <c r="C93">
        <v>1</v>
      </c>
      <c r="D93">
        <v>5.916666666666667</v>
      </c>
      <c r="E93">
        <v>7.9333333333333336</v>
      </c>
      <c r="F93">
        <f t="shared" si="4"/>
        <v>2.0166666666666666</v>
      </c>
    </row>
    <row r="94" spans="1:6" x14ac:dyDescent="0.3">
      <c r="A94">
        <v>3977333714</v>
      </c>
      <c r="B94" t="s">
        <v>10</v>
      </c>
      <c r="C94">
        <v>1</v>
      </c>
      <c r="D94">
        <v>3.9166666666666665</v>
      </c>
      <c r="E94">
        <v>6.2</v>
      </c>
      <c r="F94">
        <f t="shared" si="4"/>
        <v>2.2833333333333337</v>
      </c>
    </row>
    <row r="95" spans="1:6" x14ac:dyDescent="0.3">
      <c r="A95">
        <v>3977333714</v>
      </c>
      <c r="B95" t="s">
        <v>11</v>
      </c>
      <c r="C95">
        <v>1</v>
      </c>
      <c r="D95">
        <v>5.166666666666667</v>
      </c>
      <c r="E95">
        <v>8.7666666666666675</v>
      </c>
      <c r="F95">
        <f t="shared" si="4"/>
        <v>3.6000000000000005</v>
      </c>
    </row>
    <row r="96" spans="1:6" x14ac:dyDescent="0.3">
      <c r="A96">
        <v>3977333714</v>
      </c>
      <c r="B96" t="s">
        <v>12</v>
      </c>
      <c r="C96">
        <v>1</v>
      </c>
      <c r="D96">
        <v>4.3666666666666663</v>
      </c>
      <c r="E96">
        <v>7.7833333333333332</v>
      </c>
      <c r="F96">
        <f t="shared" si="4"/>
        <v>3.416666666666667</v>
      </c>
    </row>
    <row r="97" spans="1:6" x14ac:dyDescent="0.3">
      <c r="A97">
        <v>3977333714</v>
      </c>
      <c r="B97" t="s">
        <v>13</v>
      </c>
      <c r="C97">
        <v>1</v>
      </c>
      <c r="D97">
        <v>4.166666666666667</v>
      </c>
      <c r="E97">
        <v>6.1833333333333336</v>
      </c>
      <c r="F97">
        <f t="shared" si="4"/>
        <v>2.0166666666666666</v>
      </c>
    </row>
    <row r="98" spans="1:6" x14ac:dyDescent="0.3">
      <c r="A98">
        <v>3977333714</v>
      </c>
      <c r="B98" t="s">
        <v>19</v>
      </c>
      <c r="C98">
        <v>1</v>
      </c>
      <c r="D98">
        <v>5.8166666666666664</v>
      </c>
      <c r="E98">
        <v>9</v>
      </c>
      <c r="F98">
        <f t="shared" si="4"/>
        <v>3.1833333333333336</v>
      </c>
    </row>
    <row r="99" spans="1:6" x14ac:dyDescent="0.3">
      <c r="A99">
        <v>3977333714</v>
      </c>
      <c r="B99" t="s">
        <v>14</v>
      </c>
      <c r="C99">
        <v>1</v>
      </c>
      <c r="D99">
        <v>4.3499999999999996</v>
      </c>
      <c r="E99">
        <v>7.05</v>
      </c>
      <c r="F99">
        <f t="shared" si="4"/>
        <v>2.7</v>
      </c>
    </row>
    <row r="100" spans="1:6" x14ac:dyDescent="0.3">
      <c r="A100">
        <v>3977333714</v>
      </c>
      <c r="B100" t="s">
        <v>15</v>
      </c>
      <c r="C100">
        <v>1</v>
      </c>
      <c r="D100">
        <v>5.55</v>
      </c>
      <c r="E100">
        <v>7.9666666666666668</v>
      </c>
      <c r="F100">
        <f t="shared" si="4"/>
        <v>2.416666666666667</v>
      </c>
    </row>
    <row r="101" spans="1:6" x14ac:dyDescent="0.3">
      <c r="A101">
        <v>3977333714</v>
      </c>
      <c r="B101" t="s">
        <v>16</v>
      </c>
      <c r="C101">
        <v>1</v>
      </c>
      <c r="D101">
        <v>3.95</v>
      </c>
      <c r="E101">
        <v>6.3666666666666663</v>
      </c>
      <c r="F101">
        <f t="shared" si="4"/>
        <v>2.4166666666666661</v>
      </c>
    </row>
    <row r="102" spans="1:6" x14ac:dyDescent="0.3">
      <c r="A102">
        <v>3977333714</v>
      </c>
      <c r="B102" s="1">
        <v>42374</v>
      </c>
      <c r="C102">
        <v>1</v>
      </c>
      <c r="D102">
        <v>6.3833333333333337</v>
      </c>
      <c r="E102">
        <v>10.433333333333334</v>
      </c>
      <c r="F102">
        <f t="shared" si="4"/>
        <v>4.05</v>
      </c>
    </row>
    <row r="103" spans="1:6" x14ac:dyDescent="0.3">
      <c r="A103">
        <v>3977333714</v>
      </c>
      <c r="B103" s="1">
        <v>42405</v>
      </c>
      <c r="C103">
        <v>1</v>
      </c>
      <c r="D103">
        <v>3.8333333333333335</v>
      </c>
      <c r="E103">
        <v>6.4</v>
      </c>
      <c r="F103">
        <f t="shared" si="4"/>
        <v>2.5666666666666669</v>
      </c>
    </row>
    <row r="104" spans="1:6" x14ac:dyDescent="0.3">
      <c r="A104">
        <v>3977333714</v>
      </c>
      <c r="B104" s="1">
        <v>42434</v>
      </c>
      <c r="C104">
        <v>1</v>
      </c>
      <c r="D104">
        <v>4.8666666666666663</v>
      </c>
      <c r="E104">
        <v>8.3333333333333339</v>
      </c>
      <c r="F104">
        <f t="shared" si="4"/>
        <v>3.4666666666666677</v>
      </c>
    </row>
    <row r="105" spans="1:6" x14ac:dyDescent="0.3">
      <c r="A105">
        <v>3977333714</v>
      </c>
      <c r="B105" s="1">
        <v>42465</v>
      </c>
      <c r="C105">
        <v>1</v>
      </c>
      <c r="D105">
        <v>3.55</v>
      </c>
      <c r="E105">
        <v>5.6</v>
      </c>
      <c r="F105">
        <f t="shared" si="4"/>
        <v>2.0499999999999998</v>
      </c>
    </row>
    <row r="106" spans="1:6" x14ac:dyDescent="0.3">
      <c r="A106">
        <v>3977333714</v>
      </c>
      <c r="B106" s="1">
        <v>42495</v>
      </c>
      <c r="C106">
        <v>1</v>
      </c>
      <c r="D106">
        <v>5.3</v>
      </c>
      <c r="E106">
        <v>8</v>
      </c>
      <c r="F106">
        <f t="shared" si="4"/>
        <v>2.7</v>
      </c>
    </row>
    <row r="107" spans="1:6" x14ac:dyDescent="0.3">
      <c r="A107">
        <v>3977333714</v>
      </c>
      <c r="B107" s="1">
        <v>42526</v>
      </c>
      <c r="C107">
        <v>1</v>
      </c>
      <c r="D107">
        <v>5.3833333333333337</v>
      </c>
      <c r="E107">
        <v>8.5333333333333332</v>
      </c>
      <c r="F107">
        <f t="shared" si="4"/>
        <v>3.1499999999999995</v>
      </c>
    </row>
    <row r="108" spans="1:6" x14ac:dyDescent="0.3">
      <c r="A108">
        <v>3977333714</v>
      </c>
      <c r="B108" s="1">
        <v>42556</v>
      </c>
      <c r="C108">
        <v>1</v>
      </c>
      <c r="D108">
        <v>3.95</v>
      </c>
      <c r="E108">
        <v>7.3833333333333337</v>
      </c>
      <c r="F108">
        <f t="shared" si="4"/>
        <v>3.4333333333333336</v>
      </c>
    </row>
    <row r="109" spans="1:6" x14ac:dyDescent="0.3">
      <c r="A109">
        <v>3977333714</v>
      </c>
      <c r="B109" s="1">
        <v>42587</v>
      </c>
      <c r="C109">
        <v>2</v>
      </c>
      <c r="D109">
        <v>4.3166666666666664</v>
      </c>
      <c r="E109">
        <v>7.6</v>
      </c>
      <c r="F109">
        <f t="shared" si="4"/>
        <v>3.2833333333333332</v>
      </c>
    </row>
    <row r="110" spans="1:6" x14ac:dyDescent="0.3">
      <c r="A110">
        <v>3977333714</v>
      </c>
      <c r="B110" s="1">
        <v>42648</v>
      </c>
      <c r="C110">
        <v>1</v>
      </c>
      <c r="D110">
        <v>5.2</v>
      </c>
      <c r="E110">
        <v>7.5333333333333332</v>
      </c>
      <c r="F110">
        <f t="shared" si="4"/>
        <v>2.333333333333333</v>
      </c>
    </row>
    <row r="111" spans="1:6" x14ac:dyDescent="0.3">
      <c r="A111">
        <v>4020332650</v>
      </c>
      <c r="B111" s="1">
        <v>42708</v>
      </c>
      <c r="C111">
        <v>1</v>
      </c>
      <c r="D111">
        <v>8.35</v>
      </c>
      <c r="E111">
        <v>9.0166666666666675</v>
      </c>
      <c r="F111">
        <f t="shared" si="4"/>
        <v>0.66666666666666785</v>
      </c>
    </row>
    <row r="112" spans="1:6" x14ac:dyDescent="0.3">
      <c r="A112">
        <v>4020332650</v>
      </c>
      <c r="B112" t="s">
        <v>5</v>
      </c>
      <c r="C112">
        <v>1</v>
      </c>
      <c r="D112">
        <v>1.2833333333333334</v>
      </c>
      <c r="E112">
        <v>1.2833333333333334</v>
      </c>
      <c r="F112">
        <f t="shared" si="4"/>
        <v>0</v>
      </c>
    </row>
    <row r="113" spans="1:6" x14ac:dyDescent="0.3">
      <c r="A113">
        <v>4020332650</v>
      </c>
      <c r="B113" s="1">
        <v>42434</v>
      </c>
      <c r="C113">
        <v>1</v>
      </c>
      <c r="D113">
        <v>5.3666666666666663</v>
      </c>
      <c r="E113">
        <v>5.5333333333333332</v>
      </c>
      <c r="F113">
        <f t="shared" si="4"/>
        <v>0.16666666666666696</v>
      </c>
    </row>
    <row r="114" spans="1:6" x14ac:dyDescent="0.3">
      <c r="A114">
        <v>4020332650</v>
      </c>
      <c r="B114" s="1">
        <v>42465</v>
      </c>
      <c r="C114">
        <v>1</v>
      </c>
      <c r="D114">
        <v>7.9666666666666668</v>
      </c>
      <c r="E114">
        <v>8.9333333333333336</v>
      </c>
      <c r="F114">
        <f t="shared" si="4"/>
        <v>0.96666666666666679</v>
      </c>
    </row>
    <row r="115" spans="1:6" x14ac:dyDescent="0.3">
      <c r="A115">
        <v>4020332650</v>
      </c>
      <c r="B115" s="1">
        <v>42495</v>
      </c>
      <c r="C115">
        <v>1</v>
      </c>
      <c r="D115">
        <v>3.7666666666666666</v>
      </c>
      <c r="E115">
        <v>4.1333333333333337</v>
      </c>
      <c r="F115">
        <f t="shared" si="4"/>
        <v>0.36666666666666714</v>
      </c>
    </row>
    <row r="116" spans="1:6" x14ac:dyDescent="0.3">
      <c r="A116">
        <v>4020332650</v>
      </c>
      <c r="B116" s="1">
        <v>42526</v>
      </c>
      <c r="C116">
        <v>1</v>
      </c>
      <c r="D116">
        <v>6.416666666666667</v>
      </c>
      <c r="E116">
        <v>6.8</v>
      </c>
      <c r="F116">
        <f t="shared" si="4"/>
        <v>0.38333333333333286</v>
      </c>
    </row>
    <row r="117" spans="1:6" x14ac:dyDescent="0.3">
      <c r="A117">
        <v>4020332650</v>
      </c>
      <c r="B117" s="1">
        <v>42587</v>
      </c>
      <c r="C117">
        <v>1</v>
      </c>
      <c r="D117">
        <v>6.0666666666666664</v>
      </c>
      <c r="E117">
        <v>6.7</v>
      </c>
      <c r="F117">
        <f t="shared" si="4"/>
        <v>0.63333333333333375</v>
      </c>
    </row>
    <row r="118" spans="1:6" x14ac:dyDescent="0.3">
      <c r="A118">
        <v>4020332650</v>
      </c>
      <c r="B118" s="1">
        <v>42648</v>
      </c>
      <c r="C118">
        <v>1</v>
      </c>
      <c r="D118">
        <v>7.3666666666666663</v>
      </c>
      <c r="E118">
        <v>8.2333333333333325</v>
      </c>
      <c r="F118">
        <f t="shared" si="4"/>
        <v>0.86666666666666625</v>
      </c>
    </row>
    <row r="119" spans="1:6" x14ac:dyDescent="0.3">
      <c r="A119">
        <v>4319703577</v>
      </c>
      <c r="B119" t="s">
        <v>17</v>
      </c>
      <c r="C119">
        <v>1</v>
      </c>
      <c r="D119">
        <v>8.9166666666666661</v>
      </c>
      <c r="E119">
        <v>9.2833333333333332</v>
      </c>
      <c r="F119">
        <f t="shared" si="4"/>
        <v>0.36666666666666714</v>
      </c>
    </row>
    <row r="120" spans="1:6" x14ac:dyDescent="0.3">
      <c r="A120">
        <v>4319703577</v>
      </c>
      <c r="B120" t="s">
        <v>4</v>
      </c>
      <c r="C120">
        <v>1</v>
      </c>
      <c r="D120">
        <v>7.75</v>
      </c>
      <c r="E120">
        <v>8.1833333333333336</v>
      </c>
      <c r="F120">
        <f t="shared" si="4"/>
        <v>0.43333333333333357</v>
      </c>
    </row>
    <row r="121" spans="1:6" x14ac:dyDescent="0.3">
      <c r="A121">
        <v>4319703577</v>
      </c>
      <c r="B121" t="s">
        <v>5</v>
      </c>
      <c r="C121">
        <v>1</v>
      </c>
      <c r="D121">
        <v>8.4333333333333336</v>
      </c>
      <c r="E121">
        <v>8.6999999999999993</v>
      </c>
      <c r="F121">
        <f t="shared" si="4"/>
        <v>0.26666666666666572</v>
      </c>
    </row>
    <row r="122" spans="1:6" x14ac:dyDescent="0.3">
      <c r="A122">
        <v>4319703577</v>
      </c>
      <c r="B122" t="s">
        <v>20</v>
      </c>
      <c r="C122">
        <v>1</v>
      </c>
      <c r="D122">
        <v>8.5833333333333339</v>
      </c>
      <c r="E122">
        <v>9.1833333333333336</v>
      </c>
      <c r="F122">
        <f t="shared" si="4"/>
        <v>0.59999999999999964</v>
      </c>
    </row>
    <row r="123" spans="1:6" x14ac:dyDescent="0.3">
      <c r="A123">
        <v>4319703577</v>
      </c>
      <c r="B123" t="s">
        <v>7</v>
      </c>
      <c r="C123">
        <v>2</v>
      </c>
      <c r="D123">
        <v>7.6833333333333336</v>
      </c>
      <c r="E123">
        <v>8.3000000000000007</v>
      </c>
      <c r="F123">
        <f t="shared" si="4"/>
        <v>0.61666666666666714</v>
      </c>
    </row>
    <row r="124" spans="1:6" x14ac:dyDescent="0.3">
      <c r="A124">
        <v>4319703577</v>
      </c>
      <c r="B124" t="s">
        <v>8</v>
      </c>
      <c r="C124">
        <v>1</v>
      </c>
      <c r="D124">
        <v>8.7166666666666668</v>
      </c>
      <c r="E124">
        <v>9.0500000000000007</v>
      </c>
      <c r="F124">
        <f t="shared" si="4"/>
        <v>0.33333333333333393</v>
      </c>
    </row>
    <row r="125" spans="1:6" x14ac:dyDescent="0.3">
      <c r="A125">
        <v>4319703577</v>
      </c>
      <c r="B125" t="s">
        <v>9</v>
      </c>
      <c r="C125">
        <v>1</v>
      </c>
      <c r="D125">
        <v>0.98333333333333328</v>
      </c>
      <c r="E125">
        <v>1.0833333333333333</v>
      </c>
      <c r="F125">
        <f t="shared" si="4"/>
        <v>9.9999999999999978E-2</v>
      </c>
    </row>
    <row r="126" spans="1:6" x14ac:dyDescent="0.3">
      <c r="A126">
        <v>4319703577</v>
      </c>
      <c r="B126" t="s">
        <v>18</v>
      </c>
      <c r="C126">
        <v>1</v>
      </c>
      <c r="D126">
        <v>8.8833333333333329</v>
      </c>
      <c r="E126">
        <v>9.1666666666666661</v>
      </c>
      <c r="F126">
        <f t="shared" si="4"/>
        <v>0.28333333333333321</v>
      </c>
    </row>
    <row r="127" spans="1:6" x14ac:dyDescent="0.3">
      <c r="A127">
        <v>4319703577</v>
      </c>
      <c r="B127" t="s">
        <v>10</v>
      </c>
      <c r="C127">
        <v>1</v>
      </c>
      <c r="D127">
        <v>11.533333333333333</v>
      </c>
      <c r="E127">
        <v>12.033333333333333</v>
      </c>
      <c r="F127">
        <f t="shared" si="4"/>
        <v>0.5</v>
      </c>
    </row>
    <row r="128" spans="1:6" x14ac:dyDescent="0.3">
      <c r="A128">
        <v>4319703577</v>
      </c>
      <c r="B128" t="s">
        <v>11</v>
      </c>
      <c r="C128">
        <v>1</v>
      </c>
      <c r="D128">
        <v>7.7833333333333332</v>
      </c>
      <c r="E128">
        <v>8.35</v>
      </c>
      <c r="F128">
        <f t="shared" si="4"/>
        <v>0.56666666666666643</v>
      </c>
    </row>
    <row r="129" spans="1:6" x14ac:dyDescent="0.3">
      <c r="A129">
        <v>4319703577</v>
      </c>
      <c r="B129" t="s">
        <v>12</v>
      </c>
      <c r="C129">
        <v>1</v>
      </c>
      <c r="D129">
        <v>8.1333333333333329</v>
      </c>
      <c r="E129">
        <v>8.4333333333333336</v>
      </c>
      <c r="F129">
        <f t="shared" si="4"/>
        <v>0.30000000000000071</v>
      </c>
    </row>
    <row r="130" spans="1:6" x14ac:dyDescent="0.3">
      <c r="A130">
        <v>4319703577</v>
      </c>
      <c r="B130" t="s">
        <v>13</v>
      </c>
      <c r="C130">
        <v>1</v>
      </c>
      <c r="D130">
        <v>8.4166666666666661</v>
      </c>
      <c r="E130">
        <v>8.6</v>
      </c>
      <c r="F130">
        <f t="shared" si="4"/>
        <v>0.18333333333333357</v>
      </c>
    </row>
    <row r="131" spans="1:6" x14ac:dyDescent="0.3">
      <c r="A131">
        <v>4319703577</v>
      </c>
      <c r="B131" t="s">
        <v>19</v>
      </c>
      <c r="C131">
        <v>1</v>
      </c>
      <c r="D131">
        <v>4.7666666666666666</v>
      </c>
      <c r="E131">
        <v>5.1166666666666663</v>
      </c>
      <c r="F131">
        <f t="shared" ref="F131:F194" si="5">E131-D131</f>
        <v>0.34999999999999964</v>
      </c>
    </row>
    <row r="132" spans="1:6" x14ac:dyDescent="0.3">
      <c r="A132">
        <v>4319703577</v>
      </c>
      <c r="B132" t="s">
        <v>14</v>
      </c>
      <c r="C132">
        <v>1</v>
      </c>
      <c r="D132">
        <v>8.2833333333333332</v>
      </c>
      <c r="E132">
        <v>8.6999999999999993</v>
      </c>
      <c r="F132">
        <f t="shared" si="5"/>
        <v>0.41666666666666607</v>
      </c>
    </row>
    <row r="133" spans="1:6" x14ac:dyDescent="0.3">
      <c r="A133">
        <v>4319703577</v>
      </c>
      <c r="B133" t="s">
        <v>15</v>
      </c>
      <c r="C133">
        <v>1</v>
      </c>
      <c r="D133">
        <v>8.7166666666666668</v>
      </c>
      <c r="E133">
        <v>9.1</v>
      </c>
      <c r="F133">
        <f t="shared" si="5"/>
        <v>0.38333333333333286</v>
      </c>
    </row>
    <row r="134" spans="1:6" x14ac:dyDescent="0.3">
      <c r="A134">
        <v>4319703577</v>
      </c>
      <c r="B134" t="s">
        <v>16</v>
      </c>
      <c r="C134">
        <v>1</v>
      </c>
      <c r="D134">
        <v>8.1666666666666661</v>
      </c>
      <c r="E134">
        <v>8.6</v>
      </c>
      <c r="F134">
        <f t="shared" si="5"/>
        <v>0.43333333333333357</v>
      </c>
    </row>
    <row r="135" spans="1:6" x14ac:dyDescent="0.3">
      <c r="A135">
        <v>4319703577</v>
      </c>
      <c r="B135" s="1">
        <v>42374</v>
      </c>
      <c r="C135">
        <v>1</v>
      </c>
      <c r="D135">
        <v>8.0666666666666664</v>
      </c>
      <c r="E135">
        <v>8.3333333333333339</v>
      </c>
      <c r="F135">
        <f t="shared" si="5"/>
        <v>0.2666666666666675</v>
      </c>
    </row>
    <row r="136" spans="1:6" x14ac:dyDescent="0.3">
      <c r="A136">
        <v>4319703577</v>
      </c>
      <c r="B136" s="1">
        <v>42405</v>
      </c>
      <c r="C136">
        <v>1</v>
      </c>
      <c r="D136">
        <v>7.9666666666666668</v>
      </c>
      <c r="E136">
        <v>8.4333333333333336</v>
      </c>
      <c r="F136">
        <f t="shared" si="5"/>
        <v>0.46666666666666679</v>
      </c>
    </row>
    <row r="137" spans="1:6" x14ac:dyDescent="0.3">
      <c r="A137">
        <v>4319703577</v>
      </c>
      <c r="B137" s="1">
        <v>42434</v>
      </c>
      <c r="C137">
        <v>1</v>
      </c>
      <c r="D137">
        <v>7.9</v>
      </c>
      <c r="E137">
        <v>8.5333333333333332</v>
      </c>
      <c r="F137">
        <f t="shared" si="5"/>
        <v>0.63333333333333286</v>
      </c>
    </row>
    <row r="138" spans="1:6" x14ac:dyDescent="0.3">
      <c r="A138">
        <v>4319703577</v>
      </c>
      <c r="B138" s="1">
        <v>42526</v>
      </c>
      <c r="C138">
        <v>1</v>
      </c>
      <c r="D138">
        <v>7.5</v>
      </c>
      <c r="E138">
        <v>8.1833333333333336</v>
      </c>
      <c r="F138">
        <f t="shared" si="5"/>
        <v>0.68333333333333357</v>
      </c>
    </row>
    <row r="139" spans="1:6" x14ac:dyDescent="0.3">
      <c r="A139">
        <v>4319703577</v>
      </c>
      <c r="B139" s="1">
        <v>42556</v>
      </c>
      <c r="C139">
        <v>1</v>
      </c>
      <c r="D139">
        <v>8.4499999999999993</v>
      </c>
      <c r="E139">
        <v>8.8333333333333339</v>
      </c>
      <c r="F139">
        <f t="shared" si="5"/>
        <v>0.38333333333333464</v>
      </c>
    </row>
    <row r="140" spans="1:6" x14ac:dyDescent="0.3">
      <c r="A140">
        <v>4319703577</v>
      </c>
      <c r="B140" s="1">
        <v>42587</v>
      </c>
      <c r="C140">
        <v>1</v>
      </c>
      <c r="D140">
        <v>10.033333333333333</v>
      </c>
      <c r="E140">
        <v>10.633333333333333</v>
      </c>
      <c r="F140">
        <f t="shared" si="5"/>
        <v>0.59999999999999964</v>
      </c>
    </row>
    <row r="141" spans="1:6" x14ac:dyDescent="0.3">
      <c r="A141">
        <v>4319703577</v>
      </c>
      <c r="B141" s="1">
        <v>42618</v>
      </c>
      <c r="C141">
        <v>1</v>
      </c>
      <c r="D141">
        <v>8.9166666666666661</v>
      </c>
      <c r="E141">
        <v>9.4166666666666661</v>
      </c>
      <c r="F141">
        <f t="shared" si="5"/>
        <v>0.5</v>
      </c>
    </row>
    <row r="142" spans="1:6" x14ac:dyDescent="0.3">
      <c r="A142">
        <v>4319703577</v>
      </c>
      <c r="B142" s="1">
        <v>42648</v>
      </c>
      <c r="C142">
        <v>1</v>
      </c>
      <c r="D142">
        <v>8.1166666666666671</v>
      </c>
      <c r="E142">
        <v>8.6166666666666671</v>
      </c>
      <c r="F142">
        <f t="shared" si="5"/>
        <v>0.5</v>
      </c>
    </row>
    <row r="143" spans="1:6" x14ac:dyDescent="0.3">
      <c r="A143">
        <v>4319703577</v>
      </c>
      <c r="B143" s="1">
        <v>42679</v>
      </c>
      <c r="C143">
        <v>1</v>
      </c>
      <c r="D143">
        <v>8.8166666666666664</v>
      </c>
      <c r="E143">
        <v>9.3000000000000007</v>
      </c>
      <c r="F143">
        <f t="shared" si="5"/>
        <v>0.48333333333333428</v>
      </c>
    </row>
    <row r="144" spans="1:6" x14ac:dyDescent="0.3">
      <c r="A144">
        <v>4319703577</v>
      </c>
      <c r="B144" s="1">
        <v>42709</v>
      </c>
      <c r="C144">
        <v>1</v>
      </c>
      <c r="D144">
        <v>5.0333333333333332</v>
      </c>
      <c r="E144">
        <v>5.35</v>
      </c>
      <c r="F144">
        <f t="shared" si="5"/>
        <v>0.31666666666666643</v>
      </c>
    </row>
    <row r="145" spans="1:6" x14ac:dyDescent="0.3">
      <c r="A145">
        <v>4388161847</v>
      </c>
      <c r="B145" t="s">
        <v>4</v>
      </c>
      <c r="C145">
        <v>1</v>
      </c>
      <c r="D145">
        <v>8.3166666666666664</v>
      </c>
      <c r="E145">
        <v>8.7666666666666675</v>
      </c>
      <c r="F145">
        <f t="shared" si="5"/>
        <v>0.45000000000000107</v>
      </c>
    </row>
    <row r="146" spans="1:6" x14ac:dyDescent="0.3">
      <c r="A146">
        <v>4388161847</v>
      </c>
      <c r="B146" t="s">
        <v>5</v>
      </c>
      <c r="C146">
        <v>2</v>
      </c>
      <c r="D146">
        <v>7.1</v>
      </c>
      <c r="E146">
        <v>7.4666666666666668</v>
      </c>
      <c r="F146">
        <f t="shared" si="5"/>
        <v>0.36666666666666714</v>
      </c>
    </row>
    <row r="147" spans="1:6" x14ac:dyDescent="0.3">
      <c r="A147">
        <v>4388161847</v>
      </c>
      <c r="B147" t="s">
        <v>6</v>
      </c>
      <c r="C147">
        <v>2</v>
      </c>
      <c r="D147">
        <v>10.316666666666666</v>
      </c>
      <c r="E147">
        <v>10.683333333333334</v>
      </c>
      <c r="F147">
        <f t="shared" si="5"/>
        <v>0.36666666666666714</v>
      </c>
    </row>
    <row r="148" spans="1:6" x14ac:dyDescent="0.3">
      <c r="A148">
        <v>4388161847</v>
      </c>
      <c r="B148" t="s">
        <v>20</v>
      </c>
      <c r="C148">
        <v>1</v>
      </c>
      <c r="D148">
        <v>1.65</v>
      </c>
      <c r="E148">
        <v>1.7333333333333334</v>
      </c>
      <c r="F148">
        <f t="shared" si="5"/>
        <v>8.3333333333333481E-2</v>
      </c>
    </row>
    <row r="149" spans="1:6" x14ac:dyDescent="0.3">
      <c r="A149">
        <v>4388161847</v>
      </c>
      <c r="B149" t="s">
        <v>7</v>
      </c>
      <c r="C149">
        <v>1</v>
      </c>
      <c r="D149">
        <v>5.4833333333333334</v>
      </c>
      <c r="E149">
        <v>5.6333333333333337</v>
      </c>
      <c r="F149">
        <f t="shared" si="5"/>
        <v>0.15000000000000036</v>
      </c>
    </row>
    <row r="150" spans="1:6" x14ac:dyDescent="0.3">
      <c r="A150">
        <v>4388161847</v>
      </c>
      <c r="B150" t="s">
        <v>8</v>
      </c>
      <c r="C150">
        <v>1</v>
      </c>
      <c r="D150">
        <v>7.0166666666666666</v>
      </c>
      <c r="E150">
        <v>7.5166666666666666</v>
      </c>
      <c r="F150">
        <f t="shared" si="5"/>
        <v>0.5</v>
      </c>
    </row>
    <row r="151" spans="1:6" x14ac:dyDescent="0.3">
      <c r="A151">
        <v>4388161847</v>
      </c>
      <c r="B151" t="s">
        <v>9</v>
      </c>
      <c r="C151">
        <v>1</v>
      </c>
      <c r="D151">
        <v>7.3666666666666663</v>
      </c>
      <c r="E151">
        <v>7.6333333333333337</v>
      </c>
      <c r="F151">
        <f t="shared" si="5"/>
        <v>0.2666666666666675</v>
      </c>
    </row>
    <row r="152" spans="1:6" x14ac:dyDescent="0.3">
      <c r="A152">
        <v>4388161847</v>
      </c>
      <c r="B152" t="s">
        <v>18</v>
      </c>
      <c r="C152">
        <v>1</v>
      </c>
      <c r="D152">
        <v>1.3666666666666667</v>
      </c>
      <c r="E152">
        <v>1.4166666666666667</v>
      </c>
      <c r="F152">
        <f t="shared" si="5"/>
        <v>5.0000000000000044E-2</v>
      </c>
    </row>
    <row r="153" spans="1:6" x14ac:dyDescent="0.3">
      <c r="A153">
        <v>4388161847</v>
      </c>
      <c r="B153" t="s">
        <v>10</v>
      </c>
      <c r="C153">
        <v>1</v>
      </c>
      <c r="D153">
        <v>7.9666666666666668</v>
      </c>
      <c r="E153">
        <v>8.35</v>
      </c>
      <c r="F153">
        <f t="shared" si="5"/>
        <v>0.38333333333333286</v>
      </c>
    </row>
    <row r="154" spans="1:6" x14ac:dyDescent="0.3">
      <c r="A154">
        <v>4388161847</v>
      </c>
      <c r="B154" t="s">
        <v>11</v>
      </c>
      <c r="C154">
        <v>3</v>
      </c>
      <c r="D154">
        <v>9.1999999999999993</v>
      </c>
      <c r="E154">
        <v>9.9166666666666661</v>
      </c>
      <c r="F154">
        <f t="shared" si="5"/>
        <v>0.71666666666666679</v>
      </c>
    </row>
    <row r="155" spans="1:6" x14ac:dyDescent="0.3">
      <c r="A155">
        <v>4388161847</v>
      </c>
      <c r="B155" t="s">
        <v>13</v>
      </c>
      <c r="C155">
        <v>1</v>
      </c>
      <c r="D155">
        <v>5.3166666666666664</v>
      </c>
      <c r="E155">
        <v>5.7666666666666666</v>
      </c>
      <c r="F155">
        <f t="shared" si="5"/>
        <v>0.45000000000000018</v>
      </c>
    </row>
    <row r="156" spans="1:6" x14ac:dyDescent="0.3">
      <c r="A156">
        <v>4388161847</v>
      </c>
      <c r="B156" t="s">
        <v>19</v>
      </c>
      <c r="C156">
        <v>1</v>
      </c>
      <c r="D156">
        <v>7.3166666666666664</v>
      </c>
      <c r="E156">
        <v>8.3333333333333339</v>
      </c>
      <c r="F156">
        <f t="shared" si="5"/>
        <v>1.0166666666666675</v>
      </c>
    </row>
    <row r="157" spans="1:6" x14ac:dyDescent="0.3">
      <c r="A157">
        <v>4388161847</v>
      </c>
      <c r="B157" t="s">
        <v>14</v>
      </c>
      <c r="C157">
        <v>1</v>
      </c>
      <c r="D157">
        <v>7.1333333333333337</v>
      </c>
      <c r="E157">
        <v>7.6333333333333337</v>
      </c>
      <c r="F157">
        <f t="shared" si="5"/>
        <v>0.5</v>
      </c>
    </row>
    <row r="158" spans="1:6" x14ac:dyDescent="0.3">
      <c r="A158">
        <v>4388161847</v>
      </c>
      <c r="B158" t="s">
        <v>16</v>
      </c>
      <c r="C158">
        <v>2</v>
      </c>
      <c r="D158">
        <v>6.8166666666666664</v>
      </c>
      <c r="E158">
        <v>7.166666666666667</v>
      </c>
      <c r="F158">
        <f t="shared" si="5"/>
        <v>0.35000000000000053</v>
      </c>
    </row>
    <row r="159" spans="1:6" x14ac:dyDescent="0.3">
      <c r="A159">
        <v>4388161847</v>
      </c>
      <c r="B159" s="1">
        <v>42374</v>
      </c>
      <c r="C159">
        <v>1</v>
      </c>
      <c r="D159">
        <v>9.1166666666666671</v>
      </c>
      <c r="E159">
        <v>9.9499999999999993</v>
      </c>
      <c r="F159">
        <f t="shared" si="5"/>
        <v>0.83333333333333215</v>
      </c>
    </row>
    <row r="160" spans="1:6" x14ac:dyDescent="0.3">
      <c r="A160">
        <v>4388161847</v>
      </c>
      <c r="B160" s="1">
        <v>42405</v>
      </c>
      <c r="C160">
        <v>2</v>
      </c>
      <c r="D160">
        <v>6.1333333333333337</v>
      </c>
      <c r="E160">
        <v>6.2666666666666666</v>
      </c>
      <c r="F160">
        <f t="shared" si="5"/>
        <v>0.13333333333333286</v>
      </c>
    </row>
    <row r="161" spans="1:6" x14ac:dyDescent="0.3">
      <c r="A161">
        <v>4388161847</v>
      </c>
      <c r="B161" s="1">
        <v>42465</v>
      </c>
      <c r="C161">
        <v>1</v>
      </c>
      <c r="D161">
        <v>6.5</v>
      </c>
      <c r="E161">
        <v>6.9</v>
      </c>
      <c r="F161">
        <f t="shared" si="5"/>
        <v>0.40000000000000036</v>
      </c>
    </row>
    <row r="162" spans="1:6" x14ac:dyDescent="0.3">
      <c r="A162">
        <v>4388161847</v>
      </c>
      <c r="B162" s="1">
        <v>42495</v>
      </c>
      <c r="C162">
        <v>1</v>
      </c>
      <c r="D162">
        <v>7.85</v>
      </c>
      <c r="E162">
        <v>8.25</v>
      </c>
      <c r="F162">
        <f t="shared" si="5"/>
        <v>0.40000000000000036</v>
      </c>
    </row>
    <row r="163" spans="1:6" x14ac:dyDescent="0.3">
      <c r="A163">
        <v>4388161847</v>
      </c>
      <c r="B163" s="1">
        <v>42495</v>
      </c>
      <c r="C163">
        <v>1</v>
      </c>
      <c r="D163">
        <v>7.85</v>
      </c>
      <c r="E163">
        <v>8.25</v>
      </c>
      <c r="F163">
        <f t="shared" si="5"/>
        <v>0.40000000000000036</v>
      </c>
    </row>
    <row r="164" spans="1:6" x14ac:dyDescent="0.3">
      <c r="A164">
        <v>4388161847</v>
      </c>
      <c r="B164" s="1">
        <v>42556</v>
      </c>
      <c r="C164">
        <v>1</v>
      </c>
      <c r="D164">
        <v>7.8666666666666663</v>
      </c>
      <c r="E164">
        <v>8.2666666666666675</v>
      </c>
      <c r="F164">
        <f t="shared" si="5"/>
        <v>0.40000000000000124</v>
      </c>
    </row>
    <row r="165" spans="1:6" x14ac:dyDescent="0.3">
      <c r="A165">
        <v>4388161847</v>
      </c>
      <c r="B165" s="1">
        <v>42587</v>
      </c>
      <c r="C165">
        <v>2</v>
      </c>
      <c r="D165">
        <v>8.8166666666666664</v>
      </c>
      <c r="E165">
        <v>9.0166666666666675</v>
      </c>
      <c r="F165">
        <f t="shared" si="5"/>
        <v>0.20000000000000107</v>
      </c>
    </row>
    <row r="166" spans="1:6" x14ac:dyDescent="0.3">
      <c r="A166">
        <v>4388161847</v>
      </c>
      <c r="B166" s="1">
        <v>42618</v>
      </c>
      <c r="C166">
        <v>1</v>
      </c>
      <c r="D166">
        <v>1.0333333333333334</v>
      </c>
      <c r="E166">
        <v>1.0833333333333333</v>
      </c>
      <c r="F166">
        <f t="shared" si="5"/>
        <v>4.9999999999999822E-2</v>
      </c>
    </row>
    <row r="167" spans="1:6" x14ac:dyDescent="0.3">
      <c r="A167">
        <v>4388161847</v>
      </c>
      <c r="B167" s="1">
        <v>42648</v>
      </c>
      <c r="C167">
        <v>1</v>
      </c>
      <c r="D167">
        <v>5.9</v>
      </c>
      <c r="E167">
        <v>6.25</v>
      </c>
      <c r="F167">
        <f t="shared" si="5"/>
        <v>0.34999999999999964</v>
      </c>
    </row>
    <row r="168" spans="1:6" x14ac:dyDescent="0.3">
      <c r="A168">
        <v>4388161847</v>
      </c>
      <c r="B168" s="1">
        <v>42679</v>
      </c>
      <c r="C168">
        <v>1</v>
      </c>
      <c r="D168">
        <v>7.8166666666666664</v>
      </c>
      <c r="E168">
        <v>8.2333333333333325</v>
      </c>
      <c r="F168">
        <f t="shared" si="5"/>
        <v>0.41666666666666607</v>
      </c>
    </row>
    <row r="169" spans="1:6" x14ac:dyDescent="0.3">
      <c r="A169">
        <v>4445114986</v>
      </c>
      <c r="B169" s="1">
        <v>42708</v>
      </c>
      <c r="C169">
        <v>2</v>
      </c>
      <c r="D169">
        <v>7.15</v>
      </c>
      <c r="E169">
        <v>7.6166666666666663</v>
      </c>
      <c r="F169">
        <f t="shared" si="5"/>
        <v>0.4666666666666659</v>
      </c>
    </row>
    <row r="170" spans="1:6" x14ac:dyDescent="0.3">
      <c r="A170">
        <v>4445114986</v>
      </c>
      <c r="B170" t="s">
        <v>3</v>
      </c>
      <c r="C170">
        <v>2</v>
      </c>
      <c r="D170">
        <v>6.166666666666667</v>
      </c>
      <c r="E170">
        <v>6.7666666666666666</v>
      </c>
      <c r="F170">
        <f t="shared" si="5"/>
        <v>0.59999999999999964</v>
      </c>
    </row>
    <row r="171" spans="1:6" x14ac:dyDescent="0.3">
      <c r="A171">
        <v>4445114986</v>
      </c>
      <c r="B171" t="s">
        <v>17</v>
      </c>
      <c r="C171">
        <v>1</v>
      </c>
      <c r="D171">
        <v>7.35</v>
      </c>
      <c r="E171">
        <v>8.1999999999999993</v>
      </c>
      <c r="F171">
        <f t="shared" si="5"/>
        <v>0.84999999999999964</v>
      </c>
    </row>
    <row r="172" spans="1:6" x14ac:dyDescent="0.3">
      <c r="A172">
        <v>4445114986</v>
      </c>
      <c r="B172" t="s">
        <v>4</v>
      </c>
      <c r="C172">
        <v>2</v>
      </c>
      <c r="D172">
        <v>5.6166666666666663</v>
      </c>
      <c r="E172">
        <v>6.3166666666666664</v>
      </c>
      <c r="F172">
        <f t="shared" si="5"/>
        <v>0.70000000000000018</v>
      </c>
    </row>
    <row r="173" spans="1:6" x14ac:dyDescent="0.3">
      <c r="A173">
        <v>4445114986</v>
      </c>
      <c r="B173" t="s">
        <v>5</v>
      </c>
      <c r="C173">
        <v>1</v>
      </c>
      <c r="D173">
        <v>7.7</v>
      </c>
      <c r="E173">
        <v>8.3166666666666664</v>
      </c>
      <c r="F173">
        <f t="shared" si="5"/>
        <v>0.61666666666666625</v>
      </c>
    </row>
    <row r="174" spans="1:6" x14ac:dyDescent="0.3">
      <c r="A174">
        <v>4445114986</v>
      </c>
      <c r="B174" t="s">
        <v>6</v>
      </c>
      <c r="C174">
        <v>1</v>
      </c>
      <c r="D174">
        <v>1.6333333333333333</v>
      </c>
      <c r="E174">
        <v>1.7833333333333334</v>
      </c>
      <c r="F174">
        <f t="shared" si="5"/>
        <v>0.15000000000000013</v>
      </c>
    </row>
    <row r="175" spans="1:6" x14ac:dyDescent="0.3">
      <c r="A175">
        <v>4445114986</v>
      </c>
      <c r="B175" t="s">
        <v>7</v>
      </c>
      <c r="C175">
        <v>2</v>
      </c>
      <c r="D175">
        <v>6.4666666666666668</v>
      </c>
      <c r="E175">
        <v>7.0666666666666664</v>
      </c>
      <c r="F175">
        <f t="shared" si="5"/>
        <v>0.59999999999999964</v>
      </c>
    </row>
    <row r="176" spans="1:6" x14ac:dyDescent="0.3">
      <c r="A176">
        <v>4445114986</v>
      </c>
      <c r="B176" t="s">
        <v>8</v>
      </c>
      <c r="C176">
        <v>1</v>
      </c>
      <c r="D176">
        <v>7.3166666666666664</v>
      </c>
      <c r="E176">
        <v>7.7</v>
      </c>
      <c r="F176">
        <f t="shared" si="5"/>
        <v>0.38333333333333375</v>
      </c>
    </row>
    <row r="177" spans="1:6" x14ac:dyDescent="0.3">
      <c r="A177">
        <v>4445114986</v>
      </c>
      <c r="B177" t="s">
        <v>9</v>
      </c>
      <c r="C177">
        <v>1</v>
      </c>
      <c r="D177">
        <v>7.2666666666666666</v>
      </c>
      <c r="E177">
        <v>7.8166666666666664</v>
      </c>
      <c r="F177">
        <f t="shared" si="5"/>
        <v>0.54999999999999982</v>
      </c>
    </row>
    <row r="178" spans="1:6" x14ac:dyDescent="0.3">
      <c r="A178">
        <v>4445114986</v>
      </c>
      <c r="B178" t="s">
        <v>18</v>
      </c>
      <c r="C178">
        <v>1</v>
      </c>
      <c r="D178">
        <v>6.4666666666666668</v>
      </c>
      <c r="E178">
        <v>6.95</v>
      </c>
      <c r="F178">
        <f t="shared" si="5"/>
        <v>0.48333333333333339</v>
      </c>
    </row>
    <row r="179" spans="1:6" x14ac:dyDescent="0.3">
      <c r="A179">
        <v>4445114986</v>
      </c>
      <c r="B179" t="s">
        <v>12</v>
      </c>
      <c r="C179">
        <v>1</v>
      </c>
      <c r="D179">
        <v>5.4666666666666668</v>
      </c>
      <c r="E179">
        <v>5.75</v>
      </c>
      <c r="F179">
        <f t="shared" si="5"/>
        <v>0.28333333333333321</v>
      </c>
    </row>
    <row r="180" spans="1:6" x14ac:dyDescent="0.3">
      <c r="A180">
        <v>4445114986</v>
      </c>
      <c r="B180" t="s">
        <v>13</v>
      </c>
      <c r="C180">
        <v>2</v>
      </c>
      <c r="D180">
        <v>5.8833333333333337</v>
      </c>
      <c r="E180">
        <v>6.5166666666666666</v>
      </c>
      <c r="F180">
        <f t="shared" si="5"/>
        <v>0.63333333333333286</v>
      </c>
    </row>
    <row r="181" spans="1:6" x14ac:dyDescent="0.3">
      <c r="A181">
        <v>4445114986</v>
      </c>
      <c r="B181" t="s">
        <v>19</v>
      </c>
      <c r="C181">
        <v>1</v>
      </c>
      <c r="D181">
        <v>5.5333333333333332</v>
      </c>
      <c r="E181">
        <v>6.2333333333333334</v>
      </c>
      <c r="F181">
        <f t="shared" si="5"/>
        <v>0.70000000000000018</v>
      </c>
    </row>
    <row r="182" spans="1:6" x14ac:dyDescent="0.3">
      <c r="A182">
        <v>4445114986</v>
      </c>
      <c r="B182" t="s">
        <v>14</v>
      </c>
      <c r="C182">
        <v>1</v>
      </c>
      <c r="D182">
        <v>6.9833333333333334</v>
      </c>
      <c r="E182">
        <v>7.3666666666666663</v>
      </c>
      <c r="F182">
        <f t="shared" si="5"/>
        <v>0.38333333333333286</v>
      </c>
    </row>
    <row r="183" spans="1:6" x14ac:dyDescent="0.3">
      <c r="A183">
        <v>4445114986</v>
      </c>
      <c r="B183" t="s">
        <v>15</v>
      </c>
      <c r="C183">
        <v>1</v>
      </c>
      <c r="D183">
        <v>1.7666666666666666</v>
      </c>
      <c r="E183">
        <v>1.8</v>
      </c>
      <c r="F183">
        <f t="shared" si="5"/>
        <v>3.3333333333333437E-2</v>
      </c>
    </row>
    <row r="184" spans="1:6" x14ac:dyDescent="0.3">
      <c r="A184">
        <v>4445114986</v>
      </c>
      <c r="B184" t="s">
        <v>16</v>
      </c>
      <c r="C184">
        <v>1</v>
      </c>
      <c r="D184">
        <v>5.3666666666666663</v>
      </c>
      <c r="E184">
        <v>5.8833333333333337</v>
      </c>
      <c r="F184">
        <f t="shared" si="5"/>
        <v>0.5166666666666675</v>
      </c>
    </row>
    <row r="185" spans="1:6" x14ac:dyDescent="0.3">
      <c r="A185">
        <v>4445114986</v>
      </c>
      <c r="B185" s="1">
        <v>42374</v>
      </c>
      <c r="C185">
        <v>2</v>
      </c>
      <c r="D185">
        <v>7.3166666666666664</v>
      </c>
      <c r="E185">
        <v>7.65</v>
      </c>
      <c r="F185">
        <f t="shared" si="5"/>
        <v>0.33333333333333393</v>
      </c>
    </row>
    <row r="186" spans="1:6" x14ac:dyDescent="0.3">
      <c r="A186">
        <v>4445114986</v>
      </c>
      <c r="B186" s="1">
        <v>42405</v>
      </c>
      <c r="C186">
        <v>1</v>
      </c>
      <c r="D186">
        <v>8.3666666666666671</v>
      </c>
      <c r="E186">
        <v>9.0333333333333332</v>
      </c>
      <c r="F186">
        <f t="shared" si="5"/>
        <v>0.66666666666666607</v>
      </c>
    </row>
    <row r="187" spans="1:6" x14ac:dyDescent="0.3">
      <c r="A187">
        <v>4445114986</v>
      </c>
      <c r="B187" s="1">
        <v>42434</v>
      </c>
      <c r="C187">
        <v>2</v>
      </c>
      <c r="D187">
        <v>6.95</v>
      </c>
      <c r="E187">
        <v>7.5</v>
      </c>
      <c r="F187">
        <f t="shared" si="5"/>
        <v>0.54999999999999982</v>
      </c>
    </row>
    <row r="188" spans="1:6" x14ac:dyDescent="0.3">
      <c r="A188">
        <v>4445114986</v>
      </c>
      <c r="B188" s="1">
        <v>42465</v>
      </c>
      <c r="C188">
        <v>2</v>
      </c>
      <c r="D188">
        <v>5.6166666666666663</v>
      </c>
      <c r="E188">
        <v>6.05</v>
      </c>
      <c r="F188">
        <f t="shared" si="5"/>
        <v>0.43333333333333357</v>
      </c>
    </row>
    <row r="189" spans="1:6" x14ac:dyDescent="0.3">
      <c r="A189">
        <v>4445114986</v>
      </c>
      <c r="B189" s="1">
        <v>42495</v>
      </c>
      <c r="C189">
        <v>2</v>
      </c>
      <c r="D189">
        <v>7.7</v>
      </c>
      <c r="E189">
        <v>8.5500000000000007</v>
      </c>
      <c r="F189">
        <f t="shared" si="5"/>
        <v>0.85000000000000053</v>
      </c>
    </row>
    <row r="190" spans="1:6" x14ac:dyDescent="0.3">
      <c r="A190">
        <v>4445114986</v>
      </c>
      <c r="B190" s="1">
        <v>42526</v>
      </c>
      <c r="C190">
        <v>2</v>
      </c>
      <c r="D190">
        <v>6.2333333333333334</v>
      </c>
      <c r="E190">
        <v>6.7</v>
      </c>
      <c r="F190">
        <f t="shared" si="5"/>
        <v>0.46666666666666679</v>
      </c>
    </row>
    <row r="191" spans="1:6" x14ac:dyDescent="0.3">
      <c r="A191">
        <v>4445114986</v>
      </c>
      <c r="B191" s="1">
        <v>42556</v>
      </c>
      <c r="C191">
        <v>2</v>
      </c>
      <c r="D191">
        <v>6.6833333333333336</v>
      </c>
      <c r="E191">
        <v>7.2666666666666666</v>
      </c>
      <c r="F191">
        <f t="shared" si="5"/>
        <v>0.58333333333333304</v>
      </c>
    </row>
    <row r="192" spans="1:6" x14ac:dyDescent="0.3">
      <c r="A192">
        <v>4445114986</v>
      </c>
      <c r="B192" s="1">
        <v>42587</v>
      </c>
      <c r="C192">
        <v>1</v>
      </c>
      <c r="D192">
        <v>6.0166666666666666</v>
      </c>
      <c r="E192">
        <v>6.5166666666666666</v>
      </c>
      <c r="F192">
        <f t="shared" si="5"/>
        <v>0.5</v>
      </c>
    </row>
    <row r="193" spans="1:6" x14ac:dyDescent="0.3">
      <c r="A193">
        <v>4445114986</v>
      </c>
      <c r="B193" s="1">
        <v>42618</v>
      </c>
      <c r="C193">
        <v>1</v>
      </c>
      <c r="D193">
        <v>7.6166666666666663</v>
      </c>
      <c r="E193">
        <v>8.8833333333333329</v>
      </c>
      <c r="F193">
        <f t="shared" si="5"/>
        <v>1.2666666666666666</v>
      </c>
    </row>
    <row r="194" spans="1:6" x14ac:dyDescent="0.3">
      <c r="A194">
        <v>4445114986</v>
      </c>
      <c r="B194" s="1">
        <v>42648</v>
      </c>
      <c r="C194">
        <v>1</v>
      </c>
      <c r="D194">
        <v>6.75</v>
      </c>
      <c r="E194">
        <v>7.1</v>
      </c>
      <c r="F194">
        <f t="shared" si="5"/>
        <v>0.34999999999999964</v>
      </c>
    </row>
    <row r="195" spans="1:6" x14ac:dyDescent="0.3">
      <c r="A195">
        <v>4445114986</v>
      </c>
      <c r="B195" s="1">
        <v>42679</v>
      </c>
      <c r="C195">
        <v>1</v>
      </c>
      <c r="D195">
        <v>8.3166666666666664</v>
      </c>
      <c r="E195">
        <v>8.8333333333333339</v>
      </c>
      <c r="F195">
        <f t="shared" ref="F195:F258" si="6">E195-D195</f>
        <v>0.5166666666666675</v>
      </c>
    </row>
    <row r="196" spans="1:6" x14ac:dyDescent="0.3">
      <c r="A196">
        <v>4445114986</v>
      </c>
      <c r="B196" s="1">
        <v>42709</v>
      </c>
      <c r="C196">
        <v>1</v>
      </c>
      <c r="D196">
        <v>8.0500000000000007</v>
      </c>
      <c r="E196">
        <v>8.35</v>
      </c>
      <c r="F196">
        <f t="shared" si="6"/>
        <v>0.29999999999999893</v>
      </c>
    </row>
    <row r="197" spans="1:6" x14ac:dyDescent="0.3">
      <c r="A197">
        <v>4558609924</v>
      </c>
      <c r="B197" t="s">
        <v>9</v>
      </c>
      <c r="C197">
        <v>1</v>
      </c>
      <c r="D197">
        <v>2.1</v>
      </c>
      <c r="E197">
        <v>2.2833333333333332</v>
      </c>
      <c r="F197">
        <f t="shared" si="6"/>
        <v>0.18333333333333313</v>
      </c>
    </row>
    <row r="198" spans="1:6" x14ac:dyDescent="0.3">
      <c r="A198">
        <v>4558609924</v>
      </c>
      <c r="B198" t="s">
        <v>13</v>
      </c>
      <c r="C198">
        <v>1</v>
      </c>
      <c r="D198">
        <v>1.7166666666666666</v>
      </c>
      <c r="E198">
        <v>2.0166666666666666</v>
      </c>
      <c r="F198">
        <f t="shared" si="6"/>
        <v>0.30000000000000004</v>
      </c>
    </row>
    <row r="199" spans="1:6" x14ac:dyDescent="0.3">
      <c r="A199">
        <v>4558609924</v>
      </c>
      <c r="B199" t="s">
        <v>15</v>
      </c>
      <c r="C199">
        <v>1</v>
      </c>
      <c r="D199">
        <v>2.85</v>
      </c>
      <c r="E199">
        <v>2.9833333333333334</v>
      </c>
      <c r="F199">
        <f t="shared" si="6"/>
        <v>0.1333333333333333</v>
      </c>
    </row>
    <row r="200" spans="1:6" x14ac:dyDescent="0.3">
      <c r="A200">
        <v>4558609924</v>
      </c>
      <c r="B200" s="1">
        <v>42374</v>
      </c>
      <c r="C200">
        <v>1</v>
      </c>
      <c r="D200">
        <v>1.9166666666666667</v>
      </c>
      <c r="E200">
        <v>2.15</v>
      </c>
      <c r="F200">
        <f t="shared" si="6"/>
        <v>0.23333333333333317</v>
      </c>
    </row>
    <row r="201" spans="1:6" x14ac:dyDescent="0.3">
      <c r="A201">
        <v>4558609924</v>
      </c>
      <c r="B201" s="1">
        <v>42587</v>
      </c>
      <c r="C201">
        <v>1</v>
      </c>
      <c r="D201">
        <v>2.0499999999999998</v>
      </c>
      <c r="E201">
        <v>2.2333333333333334</v>
      </c>
      <c r="F201">
        <f t="shared" si="6"/>
        <v>0.18333333333333357</v>
      </c>
    </row>
    <row r="202" spans="1:6" x14ac:dyDescent="0.3">
      <c r="A202">
        <v>4702921684</v>
      </c>
      <c r="B202" s="1">
        <v>42708</v>
      </c>
      <c r="C202">
        <v>1</v>
      </c>
      <c r="D202">
        <v>7.083333333333333</v>
      </c>
      <c r="E202">
        <v>7.3166666666666664</v>
      </c>
      <c r="F202">
        <f t="shared" si="6"/>
        <v>0.23333333333333339</v>
      </c>
    </row>
    <row r="203" spans="1:6" x14ac:dyDescent="0.3">
      <c r="A203">
        <v>4702921684</v>
      </c>
      <c r="B203" t="s">
        <v>3</v>
      </c>
      <c r="C203">
        <v>2</v>
      </c>
      <c r="D203">
        <v>6.666666666666667</v>
      </c>
      <c r="E203">
        <v>7.166666666666667</v>
      </c>
      <c r="F203">
        <f t="shared" si="6"/>
        <v>0.5</v>
      </c>
    </row>
    <row r="204" spans="1:6" x14ac:dyDescent="0.3">
      <c r="A204">
        <v>4702921684</v>
      </c>
      <c r="B204" t="s">
        <v>17</v>
      </c>
      <c r="C204">
        <v>1</v>
      </c>
      <c r="D204">
        <v>6.4</v>
      </c>
      <c r="E204">
        <v>6.916666666666667</v>
      </c>
      <c r="F204">
        <f t="shared" si="6"/>
        <v>0.51666666666666661</v>
      </c>
    </row>
    <row r="205" spans="1:6" x14ac:dyDescent="0.3">
      <c r="A205">
        <v>4702921684</v>
      </c>
      <c r="B205" t="s">
        <v>4</v>
      </c>
      <c r="C205">
        <v>1</v>
      </c>
      <c r="D205">
        <v>4.2166666666666668</v>
      </c>
      <c r="E205">
        <v>4.2833333333333332</v>
      </c>
      <c r="F205">
        <f t="shared" si="6"/>
        <v>6.666666666666643E-2</v>
      </c>
    </row>
    <row r="206" spans="1:6" x14ac:dyDescent="0.3">
      <c r="A206">
        <v>4702921684</v>
      </c>
      <c r="B206" t="s">
        <v>5</v>
      </c>
      <c r="C206">
        <v>2</v>
      </c>
      <c r="D206">
        <v>6.3666666666666663</v>
      </c>
      <c r="E206">
        <v>6.7666666666666666</v>
      </c>
      <c r="F206">
        <f t="shared" si="6"/>
        <v>0.40000000000000036</v>
      </c>
    </row>
    <row r="207" spans="1:6" x14ac:dyDescent="0.3">
      <c r="A207">
        <v>4702921684</v>
      </c>
      <c r="B207" t="s">
        <v>6</v>
      </c>
      <c r="C207">
        <v>1</v>
      </c>
      <c r="D207">
        <v>9.85</v>
      </c>
      <c r="E207">
        <v>10.199999999999999</v>
      </c>
      <c r="F207">
        <f t="shared" si="6"/>
        <v>0.34999999999999964</v>
      </c>
    </row>
    <row r="208" spans="1:6" x14ac:dyDescent="0.3">
      <c r="A208">
        <v>4702921684</v>
      </c>
      <c r="B208" t="s">
        <v>20</v>
      </c>
      <c r="C208">
        <v>1</v>
      </c>
      <c r="D208">
        <v>4.8833333333333337</v>
      </c>
      <c r="E208">
        <v>5.2</v>
      </c>
      <c r="F208">
        <f t="shared" si="6"/>
        <v>0.31666666666666643</v>
      </c>
    </row>
    <row r="209" spans="1:6" x14ac:dyDescent="0.3">
      <c r="A209">
        <v>4702921684</v>
      </c>
      <c r="B209" t="s">
        <v>7</v>
      </c>
      <c r="C209">
        <v>1</v>
      </c>
      <c r="D209">
        <v>7.6166666666666663</v>
      </c>
      <c r="E209">
        <v>8.1166666666666671</v>
      </c>
      <c r="F209">
        <f t="shared" si="6"/>
        <v>0.50000000000000089</v>
      </c>
    </row>
    <row r="210" spans="1:6" x14ac:dyDescent="0.3">
      <c r="A210">
        <v>4702921684</v>
      </c>
      <c r="B210" t="s">
        <v>8</v>
      </c>
      <c r="C210">
        <v>1</v>
      </c>
      <c r="D210">
        <v>7.5666666666666664</v>
      </c>
      <c r="E210">
        <v>7.8</v>
      </c>
      <c r="F210">
        <f t="shared" si="6"/>
        <v>0.23333333333333339</v>
      </c>
    </row>
    <row r="211" spans="1:6" x14ac:dyDescent="0.3">
      <c r="A211">
        <v>4702921684</v>
      </c>
      <c r="B211" t="s">
        <v>9</v>
      </c>
      <c r="C211">
        <v>1</v>
      </c>
      <c r="D211">
        <v>7.083333333333333</v>
      </c>
      <c r="E211">
        <v>7.2333333333333334</v>
      </c>
      <c r="F211">
        <f t="shared" si="6"/>
        <v>0.15000000000000036</v>
      </c>
    </row>
    <row r="212" spans="1:6" x14ac:dyDescent="0.3">
      <c r="A212">
        <v>4702921684</v>
      </c>
      <c r="B212" t="s">
        <v>10</v>
      </c>
      <c r="C212">
        <v>1</v>
      </c>
      <c r="D212">
        <v>7.75</v>
      </c>
      <c r="E212">
        <v>7.916666666666667</v>
      </c>
      <c r="F212">
        <f t="shared" si="6"/>
        <v>0.16666666666666696</v>
      </c>
    </row>
    <row r="213" spans="1:6" x14ac:dyDescent="0.3">
      <c r="A213">
        <v>4702921684</v>
      </c>
      <c r="B213" t="s">
        <v>11</v>
      </c>
      <c r="C213">
        <v>1</v>
      </c>
      <c r="D213">
        <v>8</v>
      </c>
      <c r="E213">
        <v>8.4333333333333336</v>
      </c>
      <c r="F213">
        <f t="shared" si="6"/>
        <v>0.43333333333333357</v>
      </c>
    </row>
    <row r="214" spans="1:6" x14ac:dyDescent="0.3">
      <c r="A214">
        <v>4702921684</v>
      </c>
      <c r="B214" t="s">
        <v>12</v>
      </c>
      <c r="C214">
        <v>1</v>
      </c>
      <c r="D214">
        <v>6.166666666666667</v>
      </c>
      <c r="E214">
        <v>6.333333333333333</v>
      </c>
      <c r="F214">
        <f t="shared" si="6"/>
        <v>0.16666666666666607</v>
      </c>
    </row>
    <row r="215" spans="1:6" x14ac:dyDescent="0.3">
      <c r="A215">
        <v>4702921684</v>
      </c>
      <c r="B215" t="s">
        <v>13</v>
      </c>
      <c r="C215">
        <v>1</v>
      </c>
      <c r="D215">
        <v>7.0166666666666666</v>
      </c>
      <c r="E215">
        <v>7.15</v>
      </c>
      <c r="F215">
        <f t="shared" si="6"/>
        <v>0.13333333333333375</v>
      </c>
    </row>
    <row r="216" spans="1:6" x14ac:dyDescent="0.3">
      <c r="A216">
        <v>4702921684</v>
      </c>
      <c r="B216" t="s">
        <v>19</v>
      </c>
      <c r="C216">
        <v>1</v>
      </c>
      <c r="D216">
        <v>7.2</v>
      </c>
      <c r="E216">
        <v>7.4833333333333334</v>
      </c>
      <c r="F216">
        <f t="shared" si="6"/>
        <v>0.28333333333333321</v>
      </c>
    </row>
    <row r="217" spans="1:6" x14ac:dyDescent="0.3">
      <c r="A217">
        <v>4702921684</v>
      </c>
      <c r="B217" t="s">
        <v>14</v>
      </c>
      <c r="C217">
        <v>1</v>
      </c>
      <c r="D217">
        <v>7.3666666666666663</v>
      </c>
      <c r="E217">
        <v>7.6833333333333336</v>
      </c>
      <c r="F217">
        <f t="shared" si="6"/>
        <v>0.31666666666666732</v>
      </c>
    </row>
    <row r="218" spans="1:6" x14ac:dyDescent="0.3">
      <c r="A218">
        <v>4702921684</v>
      </c>
      <c r="B218" t="s">
        <v>15</v>
      </c>
      <c r="C218">
        <v>1</v>
      </c>
      <c r="D218">
        <v>7.2166666666666668</v>
      </c>
      <c r="E218">
        <v>7.45</v>
      </c>
      <c r="F218">
        <f t="shared" si="6"/>
        <v>0.23333333333333339</v>
      </c>
    </row>
    <row r="219" spans="1:6" x14ac:dyDescent="0.3">
      <c r="A219">
        <v>4702921684</v>
      </c>
      <c r="B219" t="s">
        <v>16</v>
      </c>
      <c r="C219">
        <v>1</v>
      </c>
      <c r="D219">
        <v>7.9833333333333334</v>
      </c>
      <c r="E219">
        <v>8.35</v>
      </c>
      <c r="F219">
        <f t="shared" si="6"/>
        <v>0.36666666666666625</v>
      </c>
    </row>
    <row r="220" spans="1:6" x14ac:dyDescent="0.3">
      <c r="A220">
        <v>4702921684</v>
      </c>
      <c r="B220" s="1">
        <v>42434</v>
      </c>
      <c r="C220">
        <v>1</v>
      </c>
      <c r="D220">
        <v>5.45</v>
      </c>
      <c r="E220">
        <v>6.2166666666666668</v>
      </c>
      <c r="F220">
        <f t="shared" si="6"/>
        <v>0.76666666666666661</v>
      </c>
    </row>
    <row r="221" spans="1:6" x14ac:dyDescent="0.3">
      <c r="A221">
        <v>4702921684</v>
      </c>
      <c r="B221" s="1">
        <v>42465</v>
      </c>
      <c r="C221">
        <v>1</v>
      </c>
      <c r="D221">
        <v>6.8666666666666663</v>
      </c>
      <c r="E221">
        <v>7.2333333333333334</v>
      </c>
      <c r="F221">
        <f t="shared" si="6"/>
        <v>0.36666666666666714</v>
      </c>
    </row>
    <row r="222" spans="1:6" x14ac:dyDescent="0.3">
      <c r="A222">
        <v>4702921684</v>
      </c>
      <c r="B222" s="1">
        <v>42495</v>
      </c>
      <c r="C222">
        <v>1</v>
      </c>
      <c r="D222">
        <v>6.9</v>
      </c>
      <c r="E222">
        <v>7.1333333333333337</v>
      </c>
      <c r="F222">
        <f t="shared" si="6"/>
        <v>0.23333333333333339</v>
      </c>
    </row>
    <row r="223" spans="1:6" x14ac:dyDescent="0.3">
      <c r="A223">
        <v>4702921684</v>
      </c>
      <c r="B223" s="1">
        <v>42526</v>
      </c>
      <c r="C223">
        <v>1</v>
      </c>
      <c r="D223">
        <v>6.7333333333333334</v>
      </c>
      <c r="E223">
        <v>7.4833333333333334</v>
      </c>
      <c r="F223">
        <f t="shared" si="6"/>
        <v>0.75</v>
      </c>
    </row>
    <row r="224" spans="1:6" x14ac:dyDescent="0.3">
      <c r="A224">
        <v>4702921684</v>
      </c>
      <c r="B224" s="1">
        <v>42556</v>
      </c>
      <c r="C224">
        <v>1</v>
      </c>
      <c r="D224">
        <v>8.6666666666666661</v>
      </c>
      <c r="E224">
        <v>9.0500000000000007</v>
      </c>
      <c r="F224">
        <f t="shared" si="6"/>
        <v>0.38333333333333464</v>
      </c>
    </row>
    <row r="225" spans="1:6" x14ac:dyDescent="0.3">
      <c r="A225">
        <v>4702921684</v>
      </c>
      <c r="B225" s="1">
        <v>42556</v>
      </c>
      <c r="C225">
        <v>1</v>
      </c>
      <c r="D225">
        <v>8.6666666666666661</v>
      </c>
      <c r="E225">
        <v>9.0500000000000007</v>
      </c>
      <c r="F225">
        <f t="shared" si="6"/>
        <v>0.38333333333333464</v>
      </c>
    </row>
    <row r="226" spans="1:6" x14ac:dyDescent="0.3">
      <c r="A226">
        <v>4702921684</v>
      </c>
      <c r="B226" s="1">
        <v>42618</v>
      </c>
      <c r="C226">
        <v>1</v>
      </c>
      <c r="D226">
        <v>7.25</v>
      </c>
      <c r="E226">
        <v>7.6333333333333337</v>
      </c>
      <c r="F226">
        <f t="shared" si="6"/>
        <v>0.38333333333333375</v>
      </c>
    </row>
    <row r="227" spans="1:6" x14ac:dyDescent="0.3">
      <c r="A227">
        <v>4702921684</v>
      </c>
      <c r="B227" s="1">
        <v>42648</v>
      </c>
      <c r="C227">
        <v>1</v>
      </c>
      <c r="D227">
        <v>6.9333333333333336</v>
      </c>
      <c r="E227">
        <v>7.1833333333333336</v>
      </c>
      <c r="F227">
        <f t="shared" si="6"/>
        <v>0.25</v>
      </c>
    </row>
    <row r="228" spans="1:6" x14ac:dyDescent="0.3">
      <c r="A228">
        <v>4702921684</v>
      </c>
      <c r="B228" s="1">
        <v>42679</v>
      </c>
      <c r="C228">
        <v>1</v>
      </c>
      <c r="D228">
        <v>5.9</v>
      </c>
      <c r="E228">
        <v>6.1</v>
      </c>
      <c r="F228">
        <f t="shared" si="6"/>
        <v>0.19999999999999929</v>
      </c>
    </row>
    <row r="229" spans="1:6" x14ac:dyDescent="0.3">
      <c r="A229">
        <v>4702921684</v>
      </c>
      <c r="B229" s="1">
        <v>42709</v>
      </c>
      <c r="C229">
        <v>1</v>
      </c>
      <c r="D229">
        <v>6.7333333333333334</v>
      </c>
      <c r="E229">
        <v>7.3666666666666663</v>
      </c>
      <c r="F229">
        <f t="shared" si="6"/>
        <v>0.63333333333333286</v>
      </c>
    </row>
    <row r="230" spans="1:6" x14ac:dyDescent="0.3">
      <c r="A230">
        <v>5553957443</v>
      </c>
      <c r="B230" s="1">
        <v>42708</v>
      </c>
      <c r="C230">
        <v>1</v>
      </c>
      <c r="D230">
        <v>7.35</v>
      </c>
      <c r="E230">
        <v>7.7333333333333334</v>
      </c>
      <c r="F230">
        <f t="shared" si="6"/>
        <v>0.38333333333333375</v>
      </c>
    </row>
    <row r="231" spans="1:6" x14ac:dyDescent="0.3">
      <c r="A231">
        <v>5553957443</v>
      </c>
      <c r="B231" t="s">
        <v>3</v>
      </c>
      <c r="C231">
        <v>2</v>
      </c>
      <c r="D231">
        <v>7.583333333333333</v>
      </c>
      <c r="E231">
        <v>8.1333333333333329</v>
      </c>
      <c r="F231">
        <f t="shared" si="6"/>
        <v>0.54999999999999982</v>
      </c>
    </row>
    <row r="232" spans="1:6" x14ac:dyDescent="0.3">
      <c r="A232">
        <v>5553957443</v>
      </c>
      <c r="B232" t="s">
        <v>17</v>
      </c>
      <c r="C232">
        <v>1</v>
      </c>
      <c r="D232">
        <v>5.95</v>
      </c>
      <c r="E232">
        <v>6.9666666666666668</v>
      </c>
      <c r="F232">
        <f t="shared" si="6"/>
        <v>1.0166666666666666</v>
      </c>
    </row>
    <row r="233" spans="1:6" x14ac:dyDescent="0.3">
      <c r="A233">
        <v>5553957443</v>
      </c>
      <c r="B233" t="s">
        <v>4</v>
      </c>
      <c r="C233">
        <v>1</v>
      </c>
      <c r="D233">
        <v>6.2833333333333332</v>
      </c>
      <c r="E233">
        <v>6.8166666666666664</v>
      </c>
      <c r="F233">
        <f t="shared" si="6"/>
        <v>0.53333333333333321</v>
      </c>
    </row>
    <row r="234" spans="1:6" x14ac:dyDescent="0.3">
      <c r="A234">
        <v>5553957443</v>
      </c>
      <c r="B234" t="s">
        <v>5</v>
      </c>
      <c r="C234">
        <v>2</v>
      </c>
      <c r="D234">
        <v>10.85</v>
      </c>
      <c r="E234">
        <v>11.433333333333334</v>
      </c>
      <c r="F234">
        <f t="shared" si="6"/>
        <v>0.58333333333333393</v>
      </c>
    </row>
    <row r="235" spans="1:6" x14ac:dyDescent="0.3">
      <c r="A235">
        <v>5553957443</v>
      </c>
      <c r="B235" t="s">
        <v>6</v>
      </c>
      <c r="C235">
        <v>1</v>
      </c>
      <c r="D235">
        <v>5.833333333333333</v>
      </c>
      <c r="E235">
        <v>6.7</v>
      </c>
      <c r="F235">
        <f t="shared" si="6"/>
        <v>0.86666666666666714</v>
      </c>
    </row>
    <row r="236" spans="1:6" x14ac:dyDescent="0.3">
      <c r="A236">
        <v>5553957443</v>
      </c>
      <c r="B236" t="s">
        <v>20</v>
      </c>
      <c r="C236">
        <v>2</v>
      </c>
      <c r="D236">
        <v>8.6666666666666661</v>
      </c>
      <c r="E236">
        <v>9.0166666666666675</v>
      </c>
      <c r="F236">
        <f t="shared" si="6"/>
        <v>0.35000000000000142</v>
      </c>
    </row>
    <row r="237" spans="1:6" x14ac:dyDescent="0.3">
      <c r="A237">
        <v>5553957443</v>
      </c>
      <c r="B237" t="s">
        <v>7</v>
      </c>
      <c r="C237">
        <v>1</v>
      </c>
      <c r="D237">
        <v>5.95</v>
      </c>
      <c r="E237">
        <v>6.833333333333333</v>
      </c>
      <c r="F237">
        <f t="shared" si="6"/>
        <v>0.88333333333333286</v>
      </c>
    </row>
    <row r="238" spans="1:6" x14ac:dyDescent="0.3">
      <c r="A238">
        <v>5553957443</v>
      </c>
      <c r="B238" t="s">
        <v>8</v>
      </c>
      <c r="C238">
        <v>1</v>
      </c>
      <c r="D238">
        <v>10.966666666666667</v>
      </c>
      <c r="E238">
        <v>11.3</v>
      </c>
      <c r="F238">
        <f t="shared" si="6"/>
        <v>0.33333333333333393</v>
      </c>
    </row>
    <row r="239" spans="1:6" x14ac:dyDescent="0.3">
      <c r="A239">
        <v>5553957443</v>
      </c>
      <c r="B239" t="s">
        <v>9</v>
      </c>
      <c r="C239">
        <v>1</v>
      </c>
      <c r="D239">
        <v>6.65</v>
      </c>
      <c r="E239">
        <v>7.1833333333333336</v>
      </c>
      <c r="F239">
        <f t="shared" si="6"/>
        <v>0.53333333333333321</v>
      </c>
    </row>
    <row r="240" spans="1:6" x14ac:dyDescent="0.3">
      <c r="A240">
        <v>5553957443</v>
      </c>
      <c r="B240" t="s">
        <v>18</v>
      </c>
      <c r="C240">
        <v>1</v>
      </c>
      <c r="D240">
        <v>5.3666666666666663</v>
      </c>
      <c r="E240">
        <v>5.8833333333333337</v>
      </c>
      <c r="F240">
        <f t="shared" si="6"/>
        <v>0.5166666666666675</v>
      </c>
    </row>
    <row r="241" spans="1:6" x14ac:dyDescent="0.3">
      <c r="A241">
        <v>5553957443</v>
      </c>
      <c r="B241" t="s">
        <v>10</v>
      </c>
      <c r="C241">
        <v>2</v>
      </c>
      <c r="D241">
        <v>10.516666666666667</v>
      </c>
      <c r="E241">
        <v>12.083333333333334</v>
      </c>
      <c r="F241">
        <f t="shared" si="6"/>
        <v>1.5666666666666664</v>
      </c>
    </row>
    <row r="242" spans="1:6" x14ac:dyDescent="0.3">
      <c r="A242">
        <v>5553957443</v>
      </c>
      <c r="B242" t="s">
        <v>11</v>
      </c>
      <c r="C242">
        <v>2</v>
      </c>
      <c r="D242">
        <v>9.2166666666666668</v>
      </c>
      <c r="E242">
        <v>10.666666666666666</v>
      </c>
      <c r="F242">
        <f t="shared" si="6"/>
        <v>1.4499999999999993</v>
      </c>
    </row>
    <row r="243" spans="1:6" x14ac:dyDescent="0.3">
      <c r="A243">
        <v>5553957443</v>
      </c>
      <c r="B243" t="s">
        <v>12</v>
      </c>
      <c r="C243">
        <v>1</v>
      </c>
      <c r="D243">
        <v>7.2166666666666668</v>
      </c>
      <c r="E243">
        <v>7.8</v>
      </c>
      <c r="F243">
        <f t="shared" si="6"/>
        <v>0.58333333333333304</v>
      </c>
    </row>
    <row r="244" spans="1:6" x14ac:dyDescent="0.3">
      <c r="A244">
        <v>5553957443</v>
      </c>
      <c r="B244" t="s">
        <v>13</v>
      </c>
      <c r="C244">
        <v>1</v>
      </c>
      <c r="D244">
        <v>6.8666666666666663</v>
      </c>
      <c r="E244">
        <v>7.55</v>
      </c>
      <c r="F244">
        <f t="shared" si="6"/>
        <v>0.68333333333333357</v>
      </c>
    </row>
    <row r="245" spans="1:6" x14ac:dyDescent="0.3">
      <c r="A245">
        <v>5553957443</v>
      </c>
      <c r="B245" t="s">
        <v>19</v>
      </c>
      <c r="C245">
        <v>1</v>
      </c>
      <c r="D245">
        <v>5.7833333333333332</v>
      </c>
      <c r="E245">
        <v>6.5166666666666666</v>
      </c>
      <c r="F245">
        <f t="shared" si="6"/>
        <v>0.73333333333333339</v>
      </c>
    </row>
    <row r="246" spans="1:6" x14ac:dyDescent="0.3">
      <c r="A246">
        <v>5553957443</v>
      </c>
      <c r="B246" t="s">
        <v>14</v>
      </c>
      <c r="C246">
        <v>1</v>
      </c>
      <c r="D246">
        <v>7.0166666666666666</v>
      </c>
      <c r="E246">
        <v>7.6166666666666663</v>
      </c>
      <c r="F246">
        <f t="shared" si="6"/>
        <v>0.59999999999999964</v>
      </c>
    </row>
    <row r="247" spans="1:6" x14ac:dyDescent="0.3">
      <c r="A247">
        <v>5553957443</v>
      </c>
      <c r="B247" t="s">
        <v>15</v>
      </c>
      <c r="C247">
        <v>1</v>
      </c>
      <c r="D247">
        <v>7.5</v>
      </c>
      <c r="E247">
        <v>8.25</v>
      </c>
      <c r="F247">
        <f t="shared" si="6"/>
        <v>0.75</v>
      </c>
    </row>
    <row r="248" spans="1:6" x14ac:dyDescent="0.3">
      <c r="A248">
        <v>5553957443</v>
      </c>
      <c r="B248" t="s">
        <v>16</v>
      </c>
      <c r="C248">
        <v>2</v>
      </c>
      <c r="D248">
        <v>12.916666666666666</v>
      </c>
      <c r="E248">
        <v>14.05</v>
      </c>
      <c r="F248">
        <f t="shared" si="6"/>
        <v>1.1333333333333346</v>
      </c>
    </row>
    <row r="249" spans="1:6" x14ac:dyDescent="0.3">
      <c r="A249">
        <v>5553957443</v>
      </c>
      <c r="B249" s="1">
        <v>42374</v>
      </c>
      <c r="C249">
        <v>2</v>
      </c>
      <c r="D249">
        <v>10.366666666666667</v>
      </c>
      <c r="E249">
        <v>11.433333333333334</v>
      </c>
      <c r="F249">
        <f t="shared" si="6"/>
        <v>1.0666666666666664</v>
      </c>
    </row>
    <row r="250" spans="1:6" x14ac:dyDescent="0.3">
      <c r="A250">
        <v>5553957443</v>
      </c>
      <c r="B250" s="1">
        <v>42405</v>
      </c>
      <c r="C250">
        <v>1</v>
      </c>
      <c r="D250">
        <v>6.8166666666666664</v>
      </c>
      <c r="E250">
        <v>7.85</v>
      </c>
      <c r="F250">
        <f t="shared" si="6"/>
        <v>1.0333333333333332</v>
      </c>
    </row>
    <row r="251" spans="1:6" x14ac:dyDescent="0.3">
      <c r="A251">
        <v>5553957443</v>
      </c>
      <c r="B251" s="1">
        <v>42434</v>
      </c>
      <c r="C251">
        <v>1</v>
      </c>
      <c r="D251">
        <v>6.333333333333333</v>
      </c>
      <c r="E251">
        <v>7.15</v>
      </c>
      <c r="F251">
        <f t="shared" si="6"/>
        <v>0.81666666666666732</v>
      </c>
    </row>
    <row r="252" spans="1:6" x14ac:dyDescent="0.3">
      <c r="A252">
        <v>5553957443</v>
      </c>
      <c r="B252" s="1">
        <v>42465</v>
      </c>
      <c r="C252">
        <v>1</v>
      </c>
      <c r="D252">
        <v>7.45</v>
      </c>
      <c r="E252">
        <v>7.833333333333333</v>
      </c>
      <c r="F252">
        <f t="shared" si="6"/>
        <v>0.38333333333333286</v>
      </c>
    </row>
    <row r="253" spans="1:6" x14ac:dyDescent="0.3">
      <c r="A253">
        <v>5553957443</v>
      </c>
      <c r="B253" s="1">
        <v>42495</v>
      </c>
      <c r="C253">
        <v>1</v>
      </c>
      <c r="D253">
        <v>6.9833333333333334</v>
      </c>
      <c r="E253">
        <v>7.7333333333333334</v>
      </c>
      <c r="F253">
        <f t="shared" si="6"/>
        <v>0.75</v>
      </c>
    </row>
    <row r="254" spans="1:6" x14ac:dyDescent="0.3">
      <c r="A254">
        <v>5553957443</v>
      </c>
      <c r="B254" s="1">
        <v>42526</v>
      </c>
      <c r="C254">
        <v>1</v>
      </c>
      <c r="D254">
        <v>6.666666666666667</v>
      </c>
      <c r="E254">
        <v>7.2333333333333334</v>
      </c>
      <c r="F254">
        <f t="shared" si="6"/>
        <v>0.56666666666666643</v>
      </c>
    </row>
    <row r="255" spans="1:6" x14ac:dyDescent="0.3">
      <c r="A255">
        <v>5553957443</v>
      </c>
      <c r="B255" s="1">
        <v>42556</v>
      </c>
      <c r="C255">
        <v>1</v>
      </c>
      <c r="D255">
        <v>7.3666666666666663</v>
      </c>
      <c r="E255">
        <v>7.833333333333333</v>
      </c>
      <c r="F255">
        <f t="shared" si="6"/>
        <v>0.46666666666666679</v>
      </c>
    </row>
    <row r="256" spans="1:6" x14ac:dyDescent="0.3">
      <c r="A256">
        <v>5553957443</v>
      </c>
      <c r="B256" s="1">
        <v>42587</v>
      </c>
      <c r="C256">
        <v>1</v>
      </c>
      <c r="D256">
        <v>9.4666666666666668</v>
      </c>
      <c r="E256">
        <v>10.133333333333333</v>
      </c>
      <c r="F256">
        <f t="shared" si="6"/>
        <v>0.66666666666666607</v>
      </c>
    </row>
    <row r="257" spans="1:6" x14ac:dyDescent="0.3">
      <c r="A257">
        <v>5553957443</v>
      </c>
      <c r="B257" s="1">
        <v>42618</v>
      </c>
      <c r="C257">
        <v>1</v>
      </c>
      <c r="D257">
        <v>7.55</v>
      </c>
      <c r="E257">
        <v>8.2333333333333325</v>
      </c>
      <c r="F257">
        <f t="shared" si="6"/>
        <v>0.68333333333333268</v>
      </c>
    </row>
    <row r="258" spans="1:6" x14ac:dyDescent="0.3">
      <c r="A258">
        <v>5553957443</v>
      </c>
      <c r="B258" s="1">
        <v>42648</v>
      </c>
      <c r="C258">
        <v>1</v>
      </c>
      <c r="D258">
        <v>6.9666666666666668</v>
      </c>
      <c r="E258">
        <v>7.3833333333333337</v>
      </c>
      <c r="F258">
        <f t="shared" si="6"/>
        <v>0.41666666666666696</v>
      </c>
    </row>
    <row r="259" spans="1:6" x14ac:dyDescent="0.3">
      <c r="A259">
        <v>5553957443</v>
      </c>
      <c r="B259" s="1">
        <v>42679</v>
      </c>
      <c r="C259">
        <v>1</v>
      </c>
      <c r="D259">
        <v>7.7166666666666668</v>
      </c>
      <c r="E259">
        <v>8.1</v>
      </c>
      <c r="F259">
        <f t="shared" ref="F259:F322" si="7">E259-D259</f>
        <v>0.38333333333333286</v>
      </c>
    </row>
    <row r="260" spans="1:6" x14ac:dyDescent="0.3">
      <c r="A260">
        <v>5553957443</v>
      </c>
      <c r="B260" s="1">
        <v>42709</v>
      </c>
      <c r="C260">
        <v>1</v>
      </c>
      <c r="D260">
        <v>7.3</v>
      </c>
      <c r="E260">
        <v>7.916666666666667</v>
      </c>
      <c r="F260">
        <f t="shared" si="7"/>
        <v>0.61666666666666714</v>
      </c>
    </row>
    <row r="261" spans="1:6" x14ac:dyDescent="0.3">
      <c r="A261">
        <v>5577150313</v>
      </c>
      <c r="B261" s="1">
        <v>42708</v>
      </c>
      <c r="C261">
        <v>1</v>
      </c>
      <c r="D261">
        <v>6.9833333333333334</v>
      </c>
      <c r="E261">
        <v>7.3</v>
      </c>
      <c r="F261">
        <f t="shared" si="7"/>
        <v>0.31666666666666643</v>
      </c>
    </row>
    <row r="262" spans="1:6" x14ac:dyDescent="0.3">
      <c r="A262">
        <v>5577150313</v>
      </c>
      <c r="B262" t="s">
        <v>3</v>
      </c>
      <c r="C262">
        <v>1</v>
      </c>
      <c r="D262">
        <v>7.2</v>
      </c>
      <c r="E262">
        <v>7.6333333333333337</v>
      </c>
      <c r="F262">
        <f t="shared" si="7"/>
        <v>0.43333333333333357</v>
      </c>
    </row>
    <row r="263" spans="1:6" x14ac:dyDescent="0.3">
      <c r="A263">
        <v>5577150313</v>
      </c>
      <c r="B263" t="s">
        <v>17</v>
      </c>
      <c r="C263">
        <v>1</v>
      </c>
      <c r="D263">
        <v>7.95</v>
      </c>
      <c r="E263">
        <v>8.2833333333333332</v>
      </c>
      <c r="F263">
        <f t="shared" si="7"/>
        <v>0.33333333333333304</v>
      </c>
    </row>
    <row r="264" spans="1:6" x14ac:dyDescent="0.3">
      <c r="A264">
        <v>5577150313</v>
      </c>
      <c r="B264" t="s">
        <v>4</v>
      </c>
      <c r="C264">
        <v>1</v>
      </c>
      <c r="D264">
        <v>6.5333333333333332</v>
      </c>
      <c r="E264">
        <v>6.8833333333333337</v>
      </c>
      <c r="F264">
        <f t="shared" si="7"/>
        <v>0.35000000000000053</v>
      </c>
    </row>
    <row r="265" spans="1:6" x14ac:dyDescent="0.3">
      <c r="A265">
        <v>5577150313</v>
      </c>
      <c r="B265" t="s">
        <v>5</v>
      </c>
      <c r="C265">
        <v>1</v>
      </c>
      <c r="D265">
        <v>6.7666666666666666</v>
      </c>
      <c r="E265">
        <v>7.416666666666667</v>
      </c>
      <c r="F265">
        <f t="shared" si="7"/>
        <v>0.65000000000000036</v>
      </c>
    </row>
    <row r="266" spans="1:6" x14ac:dyDescent="0.3">
      <c r="A266">
        <v>5577150313</v>
      </c>
      <c r="B266" t="s">
        <v>6</v>
      </c>
      <c r="C266">
        <v>1</v>
      </c>
      <c r="D266">
        <v>9.15</v>
      </c>
      <c r="E266">
        <v>9.7166666666666668</v>
      </c>
      <c r="F266">
        <f t="shared" si="7"/>
        <v>0.56666666666666643</v>
      </c>
    </row>
    <row r="267" spans="1:6" x14ac:dyDescent="0.3">
      <c r="A267">
        <v>5577150313</v>
      </c>
      <c r="B267" t="s">
        <v>20</v>
      </c>
      <c r="C267">
        <v>1</v>
      </c>
      <c r="D267">
        <v>8.7833333333333332</v>
      </c>
      <c r="E267">
        <v>9.2166666666666668</v>
      </c>
      <c r="F267">
        <f t="shared" si="7"/>
        <v>0.43333333333333357</v>
      </c>
    </row>
    <row r="268" spans="1:6" x14ac:dyDescent="0.3">
      <c r="A268">
        <v>5577150313</v>
      </c>
      <c r="B268" t="s">
        <v>7</v>
      </c>
      <c r="C268">
        <v>1</v>
      </c>
      <c r="D268">
        <v>7.4833333333333334</v>
      </c>
      <c r="E268">
        <v>7.75</v>
      </c>
      <c r="F268">
        <f t="shared" si="7"/>
        <v>0.26666666666666661</v>
      </c>
    </row>
    <row r="269" spans="1:6" x14ac:dyDescent="0.3">
      <c r="A269">
        <v>5577150313</v>
      </c>
      <c r="B269" t="s">
        <v>8</v>
      </c>
      <c r="C269">
        <v>1</v>
      </c>
      <c r="D269">
        <v>7.45</v>
      </c>
      <c r="E269">
        <v>8</v>
      </c>
      <c r="F269">
        <f t="shared" si="7"/>
        <v>0.54999999999999982</v>
      </c>
    </row>
    <row r="270" spans="1:6" x14ac:dyDescent="0.3">
      <c r="A270">
        <v>5577150313</v>
      </c>
      <c r="B270" t="s">
        <v>9</v>
      </c>
      <c r="C270">
        <v>1</v>
      </c>
      <c r="D270">
        <v>6.9</v>
      </c>
      <c r="E270">
        <v>7.2833333333333332</v>
      </c>
      <c r="F270">
        <f t="shared" si="7"/>
        <v>0.38333333333333286</v>
      </c>
    </row>
    <row r="271" spans="1:6" x14ac:dyDescent="0.3">
      <c r="A271">
        <v>5577150313</v>
      </c>
      <c r="B271" t="s">
        <v>18</v>
      </c>
      <c r="C271">
        <v>1</v>
      </c>
      <c r="D271">
        <v>5.6333333333333337</v>
      </c>
      <c r="E271">
        <v>6.1</v>
      </c>
      <c r="F271">
        <f t="shared" si="7"/>
        <v>0.4666666666666659</v>
      </c>
    </row>
    <row r="272" spans="1:6" x14ac:dyDescent="0.3">
      <c r="A272">
        <v>5577150313</v>
      </c>
      <c r="B272" t="s">
        <v>10</v>
      </c>
      <c r="C272">
        <v>1</v>
      </c>
      <c r="D272">
        <v>6.4</v>
      </c>
      <c r="E272">
        <v>6.7</v>
      </c>
      <c r="F272">
        <f t="shared" si="7"/>
        <v>0.29999999999999982</v>
      </c>
    </row>
    <row r="273" spans="1:6" x14ac:dyDescent="0.3">
      <c r="A273">
        <v>5577150313</v>
      </c>
      <c r="B273" t="s">
        <v>11</v>
      </c>
      <c r="C273">
        <v>1</v>
      </c>
      <c r="D273">
        <v>9.0500000000000007</v>
      </c>
      <c r="E273">
        <v>10.25</v>
      </c>
      <c r="F273">
        <f t="shared" si="7"/>
        <v>1.1999999999999993</v>
      </c>
    </row>
    <row r="274" spans="1:6" x14ac:dyDescent="0.3">
      <c r="A274">
        <v>5577150313</v>
      </c>
      <c r="B274" t="s">
        <v>12</v>
      </c>
      <c r="C274">
        <v>1</v>
      </c>
      <c r="D274">
        <v>7.0166666666666666</v>
      </c>
      <c r="E274">
        <v>7.6833333333333336</v>
      </c>
      <c r="F274">
        <f t="shared" si="7"/>
        <v>0.66666666666666696</v>
      </c>
    </row>
    <row r="275" spans="1:6" x14ac:dyDescent="0.3">
      <c r="A275">
        <v>5577150313</v>
      </c>
      <c r="B275" t="s">
        <v>13</v>
      </c>
      <c r="C275">
        <v>1</v>
      </c>
      <c r="D275">
        <v>5.9</v>
      </c>
      <c r="E275">
        <v>6.2833333333333332</v>
      </c>
      <c r="F275">
        <f t="shared" si="7"/>
        <v>0.38333333333333286</v>
      </c>
    </row>
    <row r="276" spans="1:6" x14ac:dyDescent="0.3">
      <c r="A276">
        <v>5577150313</v>
      </c>
      <c r="B276" t="s">
        <v>19</v>
      </c>
      <c r="C276">
        <v>1</v>
      </c>
      <c r="D276">
        <v>7.0666666666666664</v>
      </c>
      <c r="E276">
        <v>7.5333333333333332</v>
      </c>
      <c r="F276">
        <f t="shared" si="7"/>
        <v>0.46666666666666679</v>
      </c>
    </row>
    <row r="277" spans="1:6" x14ac:dyDescent="0.3">
      <c r="A277">
        <v>5577150313</v>
      </c>
      <c r="B277" t="s">
        <v>14</v>
      </c>
      <c r="C277">
        <v>1</v>
      </c>
      <c r="D277">
        <v>6.0166666666666666</v>
      </c>
      <c r="E277">
        <v>6.2</v>
      </c>
      <c r="F277">
        <f t="shared" si="7"/>
        <v>0.18333333333333357</v>
      </c>
    </row>
    <row r="278" spans="1:6" x14ac:dyDescent="0.3">
      <c r="A278">
        <v>5577150313</v>
      </c>
      <c r="B278" t="s">
        <v>15</v>
      </c>
      <c r="C278">
        <v>1</v>
      </c>
      <c r="D278">
        <v>7.65</v>
      </c>
      <c r="E278">
        <v>8.0833333333333339</v>
      </c>
      <c r="F278">
        <f t="shared" si="7"/>
        <v>0.43333333333333357</v>
      </c>
    </row>
    <row r="279" spans="1:6" x14ac:dyDescent="0.3">
      <c r="A279">
        <v>5577150313</v>
      </c>
      <c r="B279" t="s">
        <v>16</v>
      </c>
      <c r="C279">
        <v>1</v>
      </c>
      <c r="D279">
        <v>6.8666666666666663</v>
      </c>
      <c r="E279">
        <v>7.2166666666666668</v>
      </c>
      <c r="F279">
        <f t="shared" si="7"/>
        <v>0.35000000000000053</v>
      </c>
    </row>
    <row r="280" spans="1:6" x14ac:dyDescent="0.3">
      <c r="A280">
        <v>5577150313</v>
      </c>
      <c r="B280" s="1">
        <v>42374</v>
      </c>
      <c r="C280">
        <v>1</v>
      </c>
      <c r="D280">
        <v>6.3166666666666664</v>
      </c>
      <c r="E280">
        <v>6.6333333333333337</v>
      </c>
      <c r="F280">
        <f t="shared" si="7"/>
        <v>0.31666666666666732</v>
      </c>
    </row>
    <row r="281" spans="1:6" x14ac:dyDescent="0.3">
      <c r="A281">
        <v>5577150313</v>
      </c>
      <c r="B281" s="1">
        <v>42405</v>
      </c>
      <c r="C281">
        <v>2</v>
      </c>
      <c r="D281">
        <v>8.75</v>
      </c>
      <c r="E281">
        <v>9.2166666666666668</v>
      </c>
      <c r="F281">
        <f t="shared" si="7"/>
        <v>0.46666666666666679</v>
      </c>
    </row>
    <row r="282" spans="1:6" x14ac:dyDescent="0.3">
      <c r="A282">
        <v>5577150313</v>
      </c>
      <c r="B282" s="1">
        <v>42434</v>
      </c>
      <c r="C282">
        <v>1</v>
      </c>
      <c r="D282">
        <v>8.4666666666666668</v>
      </c>
      <c r="E282">
        <v>9.0500000000000007</v>
      </c>
      <c r="F282">
        <f t="shared" si="7"/>
        <v>0.58333333333333393</v>
      </c>
    </row>
    <row r="283" spans="1:6" x14ac:dyDescent="0.3">
      <c r="A283">
        <v>5577150313</v>
      </c>
      <c r="B283" s="1">
        <v>42465</v>
      </c>
      <c r="C283">
        <v>1</v>
      </c>
      <c r="D283">
        <v>10.050000000000001</v>
      </c>
      <c r="E283">
        <v>10.566666666666666</v>
      </c>
      <c r="F283">
        <f t="shared" si="7"/>
        <v>0.51666666666666572</v>
      </c>
    </row>
    <row r="284" spans="1:6" x14ac:dyDescent="0.3">
      <c r="A284">
        <v>5577150313</v>
      </c>
      <c r="B284" s="1">
        <v>42495</v>
      </c>
      <c r="C284">
        <v>1</v>
      </c>
      <c r="D284">
        <v>1.2333333333333334</v>
      </c>
      <c r="E284">
        <v>1.3</v>
      </c>
      <c r="F284">
        <f t="shared" si="7"/>
        <v>6.6666666666666652E-2</v>
      </c>
    </row>
    <row r="285" spans="1:6" x14ac:dyDescent="0.3">
      <c r="A285">
        <v>5577150313</v>
      </c>
      <c r="B285" s="1">
        <v>42648</v>
      </c>
      <c r="C285">
        <v>1</v>
      </c>
      <c r="D285">
        <v>8.4</v>
      </c>
      <c r="E285">
        <v>9.3666666666666671</v>
      </c>
      <c r="F285">
        <f t="shared" si="7"/>
        <v>0.96666666666666679</v>
      </c>
    </row>
    <row r="286" spans="1:6" x14ac:dyDescent="0.3">
      <c r="A286">
        <v>5577150313</v>
      </c>
      <c r="B286" s="1">
        <v>42679</v>
      </c>
      <c r="C286">
        <v>1</v>
      </c>
      <c r="D286">
        <v>7.1833333333333336</v>
      </c>
      <c r="E286">
        <v>7.9333333333333336</v>
      </c>
      <c r="F286">
        <f t="shared" si="7"/>
        <v>0.75</v>
      </c>
    </row>
    <row r="287" spans="1:6" x14ac:dyDescent="0.3">
      <c r="A287">
        <v>6117666160</v>
      </c>
      <c r="B287" t="s">
        <v>5</v>
      </c>
      <c r="C287">
        <v>1</v>
      </c>
      <c r="D287">
        <v>6.333333333333333</v>
      </c>
      <c r="E287">
        <v>6.6333333333333337</v>
      </c>
      <c r="F287">
        <f t="shared" si="7"/>
        <v>0.30000000000000071</v>
      </c>
    </row>
    <row r="288" spans="1:6" x14ac:dyDescent="0.3">
      <c r="A288">
        <v>6117666160</v>
      </c>
      <c r="B288" t="s">
        <v>6</v>
      </c>
      <c r="C288">
        <v>2</v>
      </c>
      <c r="D288">
        <v>5.6</v>
      </c>
      <c r="E288">
        <v>5.833333333333333</v>
      </c>
      <c r="F288">
        <f t="shared" si="7"/>
        <v>0.23333333333333339</v>
      </c>
    </row>
    <row r="289" spans="1:6" x14ac:dyDescent="0.3">
      <c r="A289">
        <v>6117666160</v>
      </c>
      <c r="B289" t="s">
        <v>20</v>
      </c>
      <c r="C289">
        <v>2</v>
      </c>
      <c r="D289">
        <v>8.2166666666666668</v>
      </c>
      <c r="E289">
        <v>8.5</v>
      </c>
      <c r="F289">
        <f t="shared" si="7"/>
        <v>0.28333333333333321</v>
      </c>
    </row>
    <row r="290" spans="1:6" x14ac:dyDescent="0.3">
      <c r="A290">
        <v>6117666160</v>
      </c>
      <c r="B290" t="s">
        <v>7</v>
      </c>
      <c r="C290">
        <v>1</v>
      </c>
      <c r="D290">
        <v>7.75</v>
      </c>
      <c r="E290">
        <v>8.1999999999999993</v>
      </c>
      <c r="F290">
        <f t="shared" si="7"/>
        <v>0.44999999999999929</v>
      </c>
    </row>
    <row r="291" spans="1:6" x14ac:dyDescent="0.3">
      <c r="A291">
        <v>6117666160</v>
      </c>
      <c r="B291" t="s">
        <v>8</v>
      </c>
      <c r="C291">
        <v>1</v>
      </c>
      <c r="D291">
        <v>7.9</v>
      </c>
      <c r="E291">
        <v>8.3666666666666671</v>
      </c>
      <c r="F291">
        <f t="shared" si="7"/>
        <v>0.46666666666666679</v>
      </c>
    </row>
    <row r="292" spans="1:6" x14ac:dyDescent="0.3">
      <c r="A292">
        <v>6117666160</v>
      </c>
      <c r="B292" t="s">
        <v>9</v>
      </c>
      <c r="C292">
        <v>1</v>
      </c>
      <c r="D292">
        <v>8.4666666666666668</v>
      </c>
      <c r="E292">
        <v>9.1666666666666661</v>
      </c>
      <c r="F292">
        <f t="shared" si="7"/>
        <v>0.69999999999999929</v>
      </c>
    </row>
    <row r="293" spans="1:6" x14ac:dyDescent="0.3">
      <c r="A293">
        <v>6117666160</v>
      </c>
      <c r="B293" t="s">
        <v>18</v>
      </c>
      <c r="C293">
        <v>1</v>
      </c>
      <c r="D293">
        <v>8</v>
      </c>
      <c r="E293">
        <v>9.1</v>
      </c>
      <c r="F293">
        <f t="shared" si="7"/>
        <v>1.0999999999999996</v>
      </c>
    </row>
    <row r="294" spans="1:6" x14ac:dyDescent="0.3">
      <c r="A294">
        <v>6117666160</v>
      </c>
      <c r="B294" t="s">
        <v>10</v>
      </c>
      <c r="C294">
        <v>1</v>
      </c>
      <c r="D294">
        <v>8.1999999999999993</v>
      </c>
      <c r="E294">
        <v>8.9833333333333325</v>
      </c>
      <c r="F294">
        <f t="shared" si="7"/>
        <v>0.78333333333333321</v>
      </c>
    </row>
    <row r="295" spans="1:6" x14ac:dyDescent="0.3">
      <c r="A295">
        <v>6117666160</v>
      </c>
      <c r="B295" t="s">
        <v>11</v>
      </c>
      <c r="C295">
        <v>1</v>
      </c>
      <c r="D295">
        <v>5.8833333333333337</v>
      </c>
      <c r="E295">
        <v>6.1166666666666663</v>
      </c>
      <c r="F295">
        <f t="shared" si="7"/>
        <v>0.2333333333333325</v>
      </c>
    </row>
    <row r="296" spans="1:6" x14ac:dyDescent="0.3">
      <c r="A296">
        <v>6117666160</v>
      </c>
      <c r="B296" t="s">
        <v>19</v>
      </c>
      <c r="C296">
        <v>1</v>
      </c>
      <c r="D296">
        <v>9.0333333333333332</v>
      </c>
      <c r="E296">
        <v>9.2833333333333332</v>
      </c>
      <c r="F296">
        <f t="shared" si="7"/>
        <v>0.25</v>
      </c>
    </row>
    <row r="297" spans="1:6" x14ac:dyDescent="0.3">
      <c r="A297">
        <v>6117666160</v>
      </c>
      <c r="B297" t="s">
        <v>14</v>
      </c>
      <c r="C297">
        <v>1</v>
      </c>
      <c r="D297">
        <v>6.55</v>
      </c>
      <c r="E297">
        <v>6.9333333333333336</v>
      </c>
      <c r="F297">
        <f t="shared" si="7"/>
        <v>0.38333333333333375</v>
      </c>
    </row>
    <row r="298" spans="1:6" x14ac:dyDescent="0.3">
      <c r="A298">
        <v>6117666160</v>
      </c>
      <c r="B298" t="s">
        <v>15</v>
      </c>
      <c r="C298">
        <v>1</v>
      </c>
      <c r="D298">
        <v>10</v>
      </c>
      <c r="E298">
        <v>10.6</v>
      </c>
      <c r="F298">
        <f t="shared" si="7"/>
        <v>0.59999999999999964</v>
      </c>
    </row>
    <row r="299" spans="1:6" x14ac:dyDescent="0.3">
      <c r="A299">
        <v>6117666160</v>
      </c>
      <c r="B299" s="1">
        <v>42374</v>
      </c>
      <c r="C299">
        <v>1</v>
      </c>
      <c r="D299">
        <v>8.4499999999999993</v>
      </c>
      <c r="E299">
        <v>9.5833333333333339</v>
      </c>
      <c r="F299">
        <f t="shared" si="7"/>
        <v>1.1333333333333346</v>
      </c>
    </row>
    <row r="300" spans="1:6" x14ac:dyDescent="0.3">
      <c r="A300">
        <v>6117666160</v>
      </c>
      <c r="B300" s="1">
        <v>42495</v>
      </c>
      <c r="C300">
        <v>1</v>
      </c>
      <c r="D300">
        <v>6.5333333333333332</v>
      </c>
      <c r="E300">
        <v>6.916666666666667</v>
      </c>
      <c r="F300">
        <f t="shared" si="7"/>
        <v>0.38333333333333375</v>
      </c>
    </row>
    <row r="301" spans="1:6" x14ac:dyDescent="0.3">
      <c r="A301">
        <v>6117666160</v>
      </c>
      <c r="B301" s="1">
        <v>42526</v>
      </c>
      <c r="C301">
        <v>2</v>
      </c>
      <c r="D301">
        <v>10.966666666666667</v>
      </c>
      <c r="E301">
        <v>11.633333333333333</v>
      </c>
      <c r="F301">
        <f t="shared" si="7"/>
        <v>0.66666666666666607</v>
      </c>
    </row>
    <row r="302" spans="1:6" x14ac:dyDescent="0.3">
      <c r="A302">
        <v>6117666160</v>
      </c>
      <c r="B302" s="1">
        <v>42556</v>
      </c>
      <c r="C302">
        <v>2</v>
      </c>
      <c r="D302">
        <v>8.3000000000000007</v>
      </c>
      <c r="E302">
        <v>8.4499999999999993</v>
      </c>
      <c r="F302">
        <f t="shared" si="7"/>
        <v>0.14999999999999858</v>
      </c>
    </row>
    <row r="303" spans="1:6" x14ac:dyDescent="0.3">
      <c r="A303">
        <v>6117666160</v>
      </c>
      <c r="B303" s="1">
        <v>42587</v>
      </c>
      <c r="C303">
        <v>1</v>
      </c>
      <c r="D303">
        <v>9.25</v>
      </c>
      <c r="E303">
        <v>10.050000000000001</v>
      </c>
      <c r="F303">
        <f t="shared" si="7"/>
        <v>0.80000000000000071</v>
      </c>
    </row>
    <row r="304" spans="1:6" x14ac:dyDescent="0.3">
      <c r="A304">
        <v>6117666160</v>
      </c>
      <c r="B304" s="1">
        <v>42618</v>
      </c>
      <c r="C304">
        <v>1</v>
      </c>
      <c r="D304">
        <v>8.1999999999999993</v>
      </c>
      <c r="E304">
        <v>8.6999999999999993</v>
      </c>
      <c r="F304">
        <f t="shared" si="7"/>
        <v>0.5</v>
      </c>
    </row>
    <row r="305" spans="1:6" x14ac:dyDescent="0.3">
      <c r="A305">
        <v>6775888955</v>
      </c>
      <c r="B305" t="s">
        <v>3</v>
      </c>
      <c r="C305">
        <v>1</v>
      </c>
      <c r="D305">
        <v>3.9166666666666665</v>
      </c>
      <c r="E305">
        <v>4.333333333333333</v>
      </c>
      <c r="F305">
        <f t="shared" si="7"/>
        <v>0.41666666666666652</v>
      </c>
    </row>
    <row r="306" spans="1:6" x14ac:dyDescent="0.3">
      <c r="A306">
        <v>6775888955</v>
      </c>
      <c r="B306" t="s">
        <v>17</v>
      </c>
      <c r="C306">
        <v>1</v>
      </c>
      <c r="D306">
        <v>7.05</v>
      </c>
      <c r="E306">
        <v>7.35</v>
      </c>
      <c r="F306">
        <f t="shared" si="7"/>
        <v>0.29999999999999982</v>
      </c>
    </row>
    <row r="307" spans="1:6" x14ac:dyDescent="0.3">
      <c r="A307">
        <v>6775888955</v>
      </c>
      <c r="B307" t="s">
        <v>4</v>
      </c>
      <c r="C307">
        <v>1</v>
      </c>
      <c r="D307">
        <v>6.5166666666666666</v>
      </c>
      <c r="E307">
        <v>6.7666666666666666</v>
      </c>
      <c r="F307">
        <f t="shared" si="7"/>
        <v>0.25</v>
      </c>
    </row>
    <row r="308" spans="1:6" x14ac:dyDescent="0.3">
      <c r="A308">
        <v>6962181067</v>
      </c>
      <c r="B308" s="1">
        <v>42708</v>
      </c>
      <c r="C308">
        <v>1</v>
      </c>
      <c r="D308">
        <v>6.1</v>
      </c>
      <c r="E308">
        <v>6.45</v>
      </c>
      <c r="F308">
        <f t="shared" si="7"/>
        <v>0.35000000000000053</v>
      </c>
    </row>
    <row r="309" spans="1:6" x14ac:dyDescent="0.3">
      <c r="A309">
        <v>6962181067</v>
      </c>
      <c r="B309" t="s">
        <v>3</v>
      </c>
      <c r="C309">
        <v>3</v>
      </c>
      <c r="D309">
        <v>10.5</v>
      </c>
      <c r="E309">
        <v>11.316666666666666</v>
      </c>
      <c r="F309">
        <f t="shared" si="7"/>
        <v>0.81666666666666643</v>
      </c>
    </row>
    <row r="310" spans="1:6" x14ac:dyDescent="0.3">
      <c r="A310">
        <v>6962181067</v>
      </c>
      <c r="B310" t="s">
        <v>17</v>
      </c>
      <c r="C310">
        <v>2</v>
      </c>
      <c r="D310">
        <v>8.4666666666666668</v>
      </c>
      <c r="E310">
        <v>8.9166666666666661</v>
      </c>
      <c r="F310">
        <f t="shared" si="7"/>
        <v>0.44999999999999929</v>
      </c>
    </row>
    <row r="311" spans="1:6" x14ac:dyDescent="0.3">
      <c r="A311">
        <v>6962181067</v>
      </c>
      <c r="B311" t="s">
        <v>4</v>
      </c>
      <c r="C311">
        <v>1</v>
      </c>
      <c r="D311">
        <v>6.166666666666667</v>
      </c>
      <c r="E311">
        <v>6.4333333333333336</v>
      </c>
      <c r="F311">
        <f t="shared" si="7"/>
        <v>0.26666666666666661</v>
      </c>
    </row>
    <row r="312" spans="1:6" x14ac:dyDescent="0.3">
      <c r="A312">
        <v>6962181067</v>
      </c>
      <c r="B312" t="s">
        <v>5</v>
      </c>
      <c r="C312">
        <v>1</v>
      </c>
      <c r="D312">
        <v>5.95</v>
      </c>
      <c r="E312">
        <v>6.1</v>
      </c>
      <c r="F312">
        <f t="shared" si="7"/>
        <v>0.14999999999999947</v>
      </c>
    </row>
    <row r="313" spans="1:6" x14ac:dyDescent="0.3">
      <c r="A313">
        <v>6962181067</v>
      </c>
      <c r="B313" t="s">
        <v>6</v>
      </c>
      <c r="C313">
        <v>1</v>
      </c>
      <c r="D313">
        <v>7.1166666666666663</v>
      </c>
      <c r="E313">
        <v>7.4333333333333336</v>
      </c>
      <c r="F313">
        <f t="shared" si="7"/>
        <v>0.31666666666666732</v>
      </c>
    </row>
    <row r="314" spans="1:6" x14ac:dyDescent="0.3">
      <c r="A314">
        <v>6962181067</v>
      </c>
      <c r="B314" t="s">
        <v>20</v>
      </c>
      <c r="C314">
        <v>1</v>
      </c>
      <c r="D314">
        <v>7.3666666666666663</v>
      </c>
      <c r="E314">
        <v>7.6333333333333337</v>
      </c>
      <c r="F314">
        <f t="shared" si="7"/>
        <v>0.2666666666666675</v>
      </c>
    </row>
    <row r="315" spans="1:6" x14ac:dyDescent="0.3">
      <c r="A315">
        <v>6962181067</v>
      </c>
      <c r="B315" t="s">
        <v>7</v>
      </c>
      <c r="C315">
        <v>1</v>
      </c>
      <c r="D315">
        <v>7.9333333333333336</v>
      </c>
      <c r="E315">
        <v>8.9166666666666661</v>
      </c>
      <c r="F315">
        <f t="shared" si="7"/>
        <v>0.9833333333333325</v>
      </c>
    </row>
    <row r="316" spans="1:6" x14ac:dyDescent="0.3">
      <c r="A316">
        <v>6962181067</v>
      </c>
      <c r="B316" t="s">
        <v>8</v>
      </c>
      <c r="C316">
        <v>1</v>
      </c>
      <c r="D316">
        <v>6.9666666666666668</v>
      </c>
      <c r="E316">
        <v>7.0666666666666664</v>
      </c>
      <c r="F316">
        <f t="shared" si="7"/>
        <v>9.9999999999999645E-2</v>
      </c>
    </row>
    <row r="317" spans="1:6" x14ac:dyDescent="0.3">
      <c r="A317">
        <v>6962181067</v>
      </c>
      <c r="B317" t="s">
        <v>9</v>
      </c>
      <c r="C317">
        <v>1</v>
      </c>
      <c r="D317">
        <v>7.5166666666666666</v>
      </c>
      <c r="E317">
        <v>7.6166666666666663</v>
      </c>
      <c r="F317">
        <f t="shared" si="7"/>
        <v>9.9999999999999645E-2</v>
      </c>
    </row>
    <row r="318" spans="1:6" x14ac:dyDescent="0.3">
      <c r="A318">
        <v>6962181067</v>
      </c>
      <c r="B318" t="s">
        <v>18</v>
      </c>
      <c r="C318">
        <v>1</v>
      </c>
      <c r="D318">
        <v>7.083333333333333</v>
      </c>
      <c r="E318">
        <v>7.25</v>
      </c>
      <c r="F318">
        <f t="shared" si="7"/>
        <v>0.16666666666666696</v>
      </c>
    </row>
    <row r="319" spans="1:6" x14ac:dyDescent="0.3">
      <c r="A319">
        <v>6962181067</v>
      </c>
      <c r="B319" t="s">
        <v>10</v>
      </c>
      <c r="C319">
        <v>1</v>
      </c>
      <c r="D319">
        <v>8.8000000000000007</v>
      </c>
      <c r="E319">
        <v>9.1</v>
      </c>
      <c r="F319">
        <f t="shared" si="7"/>
        <v>0.29999999999999893</v>
      </c>
    </row>
    <row r="320" spans="1:6" x14ac:dyDescent="0.3">
      <c r="A320">
        <v>6962181067</v>
      </c>
      <c r="B320" t="s">
        <v>11</v>
      </c>
      <c r="C320">
        <v>1</v>
      </c>
      <c r="D320">
        <v>8.5166666666666675</v>
      </c>
      <c r="E320">
        <v>8.5666666666666664</v>
      </c>
      <c r="F320">
        <f t="shared" si="7"/>
        <v>4.9999999999998934E-2</v>
      </c>
    </row>
    <row r="321" spans="1:6" x14ac:dyDescent="0.3">
      <c r="A321">
        <v>6962181067</v>
      </c>
      <c r="B321" t="s">
        <v>12</v>
      </c>
      <c r="C321">
        <v>1</v>
      </c>
      <c r="D321">
        <v>6.666666666666667</v>
      </c>
      <c r="E321">
        <v>6.916666666666667</v>
      </c>
      <c r="F321">
        <f t="shared" si="7"/>
        <v>0.25</v>
      </c>
    </row>
    <row r="322" spans="1:6" x14ac:dyDescent="0.3">
      <c r="A322">
        <v>6962181067</v>
      </c>
      <c r="B322" t="s">
        <v>13</v>
      </c>
      <c r="C322">
        <v>1</v>
      </c>
      <c r="D322">
        <v>7.35</v>
      </c>
      <c r="E322">
        <v>7.4333333333333336</v>
      </c>
      <c r="F322">
        <f t="shared" si="7"/>
        <v>8.3333333333333925E-2</v>
      </c>
    </row>
    <row r="323" spans="1:6" x14ac:dyDescent="0.3">
      <c r="A323">
        <v>6962181067</v>
      </c>
      <c r="B323" t="s">
        <v>19</v>
      </c>
      <c r="C323">
        <v>1</v>
      </c>
      <c r="D323">
        <v>7.583333333333333</v>
      </c>
      <c r="E323">
        <v>7.7833333333333332</v>
      </c>
      <c r="F323">
        <f t="shared" ref="F323:F386" si="8">E323-D323</f>
        <v>0.20000000000000018</v>
      </c>
    </row>
    <row r="324" spans="1:6" x14ac:dyDescent="0.3">
      <c r="A324">
        <v>6962181067</v>
      </c>
      <c r="B324" t="s">
        <v>14</v>
      </c>
      <c r="C324">
        <v>1</v>
      </c>
      <c r="D324">
        <v>7.333333333333333</v>
      </c>
      <c r="E324">
        <v>7.55</v>
      </c>
      <c r="F324">
        <f t="shared" si="8"/>
        <v>0.21666666666666679</v>
      </c>
    </row>
    <row r="325" spans="1:6" x14ac:dyDescent="0.3">
      <c r="A325">
        <v>6962181067</v>
      </c>
      <c r="B325" t="s">
        <v>15</v>
      </c>
      <c r="C325">
        <v>1</v>
      </c>
      <c r="D325">
        <v>7.2166666666666668</v>
      </c>
      <c r="E325">
        <v>7.45</v>
      </c>
      <c r="F325">
        <f t="shared" si="8"/>
        <v>0.23333333333333339</v>
      </c>
    </row>
    <row r="326" spans="1:6" x14ac:dyDescent="0.3">
      <c r="A326">
        <v>6962181067</v>
      </c>
      <c r="B326" t="s">
        <v>16</v>
      </c>
      <c r="C326">
        <v>1</v>
      </c>
      <c r="D326">
        <v>7.0333333333333332</v>
      </c>
      <c r="E326">
        <v>7.0666666666666664</v>
      </c>
      <c r="F326">
        <f t="shared" si="8"/>
        <v>3.3333333333333215E-2</v>
      </c>
    </row>
    <row r="327" spans="1:6" x14ac:dyDescent="0.3">
      <c r="A327">
        <v>6962181067</v>
      </c>
      <c r="B327" s="1">
        <v>42374</v>
      </c>
      <c r="C327">
        <v>1</v>
      </c>
      <c r="D327">
        <v>6.85</v>
      </c>
      <c r="E327">
        <v>7.1</v>
      </c>
      <c r="F327">
        <f t="shared" si="8"/>
        <v>0.25</v>
      </c>
    </row>
    <row r="328" spans="1:6" x14ac:dyDescent="0.3">
      <c r="A328">
        <v>6962181067</v>
      </c>
      <c r="B328" s="1">
        <v>42405</v>
      </c>
      <c r="C328">
        <v>1</v>
      </c>
      <c r="D328">
        <v>7.7666666666666666</v>
      </c>
      <c r="E328">
        <v>8.0333333333333332</v>
      </c>
      <c r="F328">
        <f t="shared" si="8"/>
        <v>0.26666666666666661</v>
      </c>
    </row>
    <row r="329" spans="1:6" x14ac:dyDescent="0.3">
      <c r="A329">
        <v>6962181067</v>
      </c>
      <c r="B329" s="1">
        <v>42434</v>
      </c>
      <c r="C329">
        <v>1</v>
      </c>
      <c r="D329">
        <v>6.5666666666666664</v>
      </c>
      <c r="E329">
        <v>6.9666666666666668</v>
      </c>
      <c r="F329">
        <f t="shared" si="8"/>
        <v>0.40000000000000036</v>
      </c>
    </row>
    <row r="330" spans="1:6" x14ac:dyDescent="0.3">
      <c r="A330">
        <v>6962181067</v>
      </c>
      <c r="B330" s="1">
        <v>42465</v>
      </c>
      <c r="C330">
        <v>1</v>
      </c>
      <c r="D330">
        <v>7.3666666666666663</v>
      </c>
      <c r="E330">
        <v>7.583333333333333</v>
      </c>
      <c r="F330">
        <f t="shared" si="8"/>
        <v>0.21666666666666679</v>
      </c>
    </row>
    <row r="331" spans="1:6" x14ac:dyDescent="0.3">
      <c r="A331">
        <v>6962181067</v>
      </c>
      <c r="B331" s="1">
        <v>42495</v>
      </c>
      <c r="C331">
        <v>1</v>
      </c>
      <c r="D331">
        <v>7.7833333333333332</v>
      </c>
      <c r="E331">
        <v>8.1833333333333336</v>
      </c>
      <c r="F331">
        <f t="shared" si="8"/>
        <v>0.40000000000000036</v>
      </c>
    </row>
    <row r="332" spans="1:6" x14ac:dyDescent="0.3">
      <c r="A332">
        <v>6962181067</v>
      </c>
      <c r="B332" s="1">
        <v>42526</v>
      </c>
      <c r="C332">
        <v>1</v>
      </c>
      <c r="D332">
        <v>7.3833333333333337</v>
      </c>
      <c r="E332">
        <v>7.7</v>
      </c>
      <c r="F332">
        <f t="shared" si="8"/>
        <v>0.31666666666666643</v>
      </c>
    </row>
    <row r="333" spans="1:6" x14ac:dyDescent="0.3">
      <c r="A333">
        <v>6962181067</v>
      </c>
      <c r="B333" s="1">
        <v>42556</v>
      </c>
      <c r="C333">
        <v>1</v>
      </c>
      <c r="D333">
        <v>4.9666666666666668</v>
      </c>
      <c r="E333">
        <v>5.5666666666666664</v>
      </c>
      <c r="F333">
        <f t="shared" si="8"/>
        <v>0.59999999999999964</v>
      </c>
    </row>
    <row r="334" spans="1:6" x14ac:dyDescent="0.3">
      <c r="A334">
        <v>6962181067</v>
      </c>
      <c r="B334" s="1">
        <v>42587</v>
      </c>
      <c r="C334">
        <v>1</v>
      </c>
      <c r="D334">
        <v>9.0166666666666675</v>
      </c>
      <c r="E334">
        <v>9.4833333333333325</v>
      </c>
      <c r="F334">
        <f t="shared" si="8"/>
        <v>0.46666666666666501</v>
      </c>
    </row>
    <row r="335" spans="1:6" x14ac:dyDescent="0.3">
      <c r="A335">
        <v>6962181067</v>
      </c>
      <c r="B335" s="1">
        <v>42618</v>
      </c>
      <c r="C335">
        <v>1</v>
      </c>
      <c r="D335">
        <v>8.15</v>
      </c>
      <c r="E335">
        <v>8.2833333333333332</v>
      </c>
      <c r="F335">
        <f t="shared" si="8"/>
        <v>0.13333333333333286</v>
      </c>
    </row>
    <row r="336" spans="1:6" x14ac:dyDescent="0.3">
      <c r="A336">
        <v>6962181067</v>
      </c>
      <c r="B336" s="1">
        <v>42648</v>
      </c>
      <c r="C336">
        <v>1</v>
      </c>
      <c r="D336">
        <v>7.8166666666666664</v>
      </c>
      <c r="E336">
        <v>8.0166666666666675</v>
      </c>
      <c r="F336">
        <f t="shared" si="8"/>
        <v>0.20000000000000107</v>
      </c>
    </row>
    <row r="337" spans="1:6" x14ac:dyDescent="0.3">
      <c r="A337">
        <v>6962181067</v>
      </c>
      <c r="B337" s="1">
        <v>42679</v>
      </c>
      <c r="C337">
        <v>1</v>
      </c>
      <c r="D337">
        <v>7.5333333333333332</v>
      </c>
      <c r="E337">
        <v>8</v>
      </c>
      <c r="F337">
        <f t="shared" si="8"/>
        <v>0.46666666666666679</v>
      </c>
    </row>
    <row r="338" spans="1:6" x14ac:dyDescent="0.3">
      <c r="A338">
        <v>6962181067</v>
      </c>
      <c r="B338" s="1">
        <v>42709</v>
      </c>
      <c r="C338">
        <v>1</v>
      </c>
      <c r="D338">
        <v>8.6</v>
      </c>
      <c r="E338">
        <v>8.9166666666666661</v>
      </c>
      <c r="F338">
        <f t="shared" si="8"/>
        <v>0.31666666666666643</v>
      </c>
    </row>
    <row r="339" spans="1:6" x14ac:dyDescent="0.3">
      <c r="A339">
        <v>7007744171</v>
      </c>
      <c r="B339" t="s">
        <v>5</v>
      </c>
      <c r="C339">
        <v>1</v>
      </c>
      <c r="D339">
        <v>1.3166666666666667</v>
      </c>
      <c r="E339">
        <v>1.3666666666666667</v>
      </c>
      <c r="F339">
        <f t="shared" si="8"/>
        <v>5.0000000000000044E-2</v>
      </c>
    </row>
    <row r="340" spans="1:6" x14ac:dyDescent="0.3">
      <c r="A340">
        <v>7007744171</v>
      </c>
      <c r="B340" s="1">
        <v>42374</v>
      </c>
      <c r="C340">
        <v>1</v>
      </c>
      <c r="D340">
        <v>0.96666666666666667</v>
      </c>
      <c r="E340">
        <v>1.0166666666666666</v>
      </c>
      <c r="F340">
        <f t="shared" si="8"/>
        <v>4.9999999999999933E-2</v>
      </c>
    </row>
    <row r="341" spans="1:6" x14ac:dyDescent="0.3">
      <c r="A341">
        <v>7086361926</v>
      </c>
      <c r="B341" s="1">
        <v>42708</v>
      </c>
      <c r="C341">
        <v>1</v>
      </c>
      <c r="D341">
        <v>8.5666666666666664</v>
      </c>
      <c r="E341">
        <v>8.75</v>
      </c>
      <c r="F341">
        <f t="shared" si="8"/>
        <v>0.18333333333333357</v>
      </c>
    </row>
    <row r="342" spans="1:6" x14ac:dyDescent="0.3">
      <c r="A342">
        <v>7086361926</v>
      </c>
      <c r="B342" t="s">
        <v>3</v>
      </c>
      <c r="C342">
        <v>1</v>
      </c>
      <c r="D342">
        <v>7.5166666666666666</v>
      </c>
      <c r="E342">
        <v>7.75</v>
      </c>
      <c r="F342">
        <f t="shared" si="8"/>
        <v>0.23333333333333339</v>
      </c>
    </row>
    <row r="343" spans="1:6" x14ac:dyDescent="0.3">
      <c r="A343">
        <v>7086361926</v>
      </c>
      <c r="B343" t="s">
        <v>17</v>
      </c>
      <c r="C343">
        <v>1</v>
      </c>
      <c r="D343">
        <v>7.8666666666666663</v>
      </c>
      <c r="E343">
        <v>7.9333333333333336</v>
      </c>
      <c r="F343">
        <f t="shared" si="8"/>
        <v>6.6666666666667318E-2</v>
      </c>
    </row>
    <row r="344" spans="1:6" x14ac:dyDescent="0.3">
      <c r="A344">
        <v>7086361926</v>
      </c>
      <c r="B344" t="s">
        <v>4</v>
      </c>
      <c r="C344">
        <v>1</v>
      </c>
      <c r="D344">
        <v>6.2833333333333332</v>
      </c>
      <c r="E344">
        <v>6.4333333333333336</v>
      </c>
      <c r="F344">
        <f t="shared" si="8"/>
        <v>0.15000000000000036</v>
      </c>
    </row>
    <row r="345" spans="1:6" x14ac:dyDescent="0.3">
      <c r="A345">
        <v>7086361926</v>
      </c>
      <c r="B345" t="s">
        <v>7</v>
      </c>
      <c r="C345">
        <v>1</v>
      </c>
      <c r="D345">
        <v>7.8666666666666663</v>
      </c>
      <c r="E345">
        <v>8.0500000000000007</v>
      </c>
      <c r="F345">
        <f t="shared" si="8"/>
        <v>0.18333333333333446</v>
      </c>
    </row>
    <row r="346" spans="1:6" x14ac:dyDescent="0.3">
      <c r="A346">
        <v>7086361926</v>
      </c>
      <c r="B346" t="s">
        <v>8</v>
      </c>
      <c r="C346">
        <v>1</v>
      </c>
      <c r="D346">
        <v>8.1999999999999993</v>
      </c>
      <c r="E346">
        <v>8.3666666666666671</v>
      </c>
      <c r="F346">
        <f t="shared" si="8"/>
        <v>0.16666666666666785</v>
      </c>
    </row>
    <row r="347" spans="1:6" x14ac:dyDescent="0.3">
      <c r="A347">
        <v>7086361926</v>
      </c>
      <c r="B347" t="s">
        <v>9</v>
      </c>
      <c r="C347">
        <v>1</v>
      </c>
      <c r="D347">
        <v>6.5</v>
      </c>
      <c r="E347">
        <v>6.85</v>
      </c>
      <c r="F347">
        <f t="shared" si="8"/>
        <v>0.34999999999999964</v>
      </c>
    </row>
    <row r="348" spans="1:6" x14ac:dyDescent="0.3">
      <c r="A348">
        <v>7086361926</v>
      </c>
      <c r="B348" t="s">
        <v>18</v>
      </c>
      <c r="C348">
        <v>1</v>
      </c>
      <c r="D348">
        <v>7.1333333333333337</v>
      </c>
      <c r="E348">
        <v>7.4666666666666668</v>
      </c>
      <c r="F348">
        <f t="shared" si="8"/>
        <v>0.33333333333333304</v>
      </c>
    </row>
    <row r="349" spans="1:6" x14ac:dyDescent="0.3">
      <c r="A349">
        <v>7086361926</v>
      </c>
      <c r="B349" t="s">
        <v>11</v>
      </c>
      <c r="C349">
        <v>1</v>
      </c>
      <c r="D349">
        <v>11.35</v>
      </c>
      <c r="E349">
        <v>11.733333333333333</v>
      </c>
      <c r="F349">
        <f t="shared" si="8"/>
        <v>0.38333333333333286</v>
      </c>
    </row>
    <row r="350" spans="1:6" x14ac:dyDescent="0.3">
      <c r="A350">
        <v>7086361926</v>
      </c>
      <c r="B350" t="s">
        <v>12</v>
      </c>
      <c r="C350">
        <v>1</v>
      </c>
      <c r="D350">
        <v>7.4333333333333336</v>
      </c>
      <c r="E350">
        <v>7.45</v>
      </c>
      <c r="F350">
        <f t="shared" si="8"/>
        <v>1.6666666666666607E-2</v>
      </c>
    </row>
    <row r="351" spans="1:6" x14ac:dyDescent="0.3">
      <c r="A351">
        <v>7086361926</v>
      </c>
      <c r="B351" t="s">
        <v>13</v>
      </c>
      <c r="C351">
        <v>1</v>
      </c>
      <c r="D351">
        <v>8.0833333333333339</v>
      </c>
      <c r="E351">
        <v>8.3333333333333339</v>
      </c>
      <c r="F351">
        <f t="shared" si="8"/>
        <v>0.25</v>
      </c>
    </row>
    <row r="352" spans="1:6" x14ac:dyDescent="0.3">
      <c r="A352">
        <v>7086361926</v>
      </c>
      <c r="B352" t="s">
        <v>19</v>
      </c>
      <c r="C352">
        <v>1</v>
      </c>
      <c r="D352">
        <v>7.8166666666666664</v>
      </c>
      <c r="E352">
        <v>7.9833333333333334</v>
      </c>
      <c r="F352">
        <f t="shared" si="8"/>
        <v>0.16666666666666696</v>
      </c>
    </row>
    <row r="353" spans="1:6" x14ac:dyDescent="0.3">
      <c r="A353">
        <v>7086361926</v>
      </c>
      <c r="B353" t="s">
        <v>14</v>
      </c>
      <c r="C353">
        <v>1</v>
      </c>
      <c r="D353">
        <v>5.9</v>
      </c>
      <c r="E353">
        <v>6.1166666666666663</v>
      </c>
      <c r="F353">
        <f t="shared" si="8"/>
        <v>0.2166666666666659</v>
      </c>
    </row>
    <row r="354" spans="1:6" x14ac:dyDescent="0.3">
      <c r="A354">
        <v>7086361926</v>
      </c>
      <c r="B354" t="s">
        <v>16</v>
      </c>
      <c r="C354">
        <v>1</v>
      </c>
      <c r="D354">
        <v>8.0833333333333339</v>
      </c>
      <c r="E354">
        <v>8.15</v>
      </c>
      <c r="F354">
        <f t="shared" si="8"/>
        <v>6.666666666666643E-2</v>
      </c>
    </row>
    <row r="355" spans="1:6" x14ac:dyDescent="0.3">
      <c r="A355">
        <v>7086361926</v>
      </c>
      <c r="B355" s="1">
        <v>42374</v>
      </c>
      <c r="C355">
        <v>1</v>
      </c>
      <c r="D355">
        <v>6.4666666666666668</v>
      </c>
      <c r="E355">
        <v>6.7833333333333332</v>
      </c>
      <c r="F355">
        <f t="shared" si="8"/>
        <v>0.31666666666666643</v>
      </c>
    </row>
    <row r="356" spans="1:6" x14ac:dyDescent="0.3">
      <c r="A356">
        <v>7086361926</v>
      </c>
      <c r="B356" s="1">
        <v>42405</v>
      </c>
      <c r="C356">
        <v>1</v>
      </c>
      <c r="D356">
        <v>7.333333333333333</v>
      </c>
      <c r="E356">
        <v>7.65</v>
      </c>
      <c r="F356">
        <f t="shared" si="8"/>
        <v>0.31666666666666732</v>
      </c>
    </row>
    <row r="357" spans="1:6" x14ac:dyDescent="0.3">
      <c r="A357">
        <v>7086361926</v>
      </c>
      <c r="B357" s="1">
        <v>42434</v>
      </c>
      <c r="C357">
        <v>1</v>
      </c>
      <c r="D357">
        <v>7.6</v>
      </c>
      <c r="E357">
        <v>7.6833333333333336</v>
      </c>
      <c r="F357">
        <f t="shared" si="8"/>
        <v>8.3333333333333925E-2</v>
      </c>
    </row>
    <row r="358" spans="1:6" x14ac:dyDescent="0.3">
      <c r="A358">
        <v>7086361926</v>
      </c>
      <c r="B358" s="1">
        <v>42465</v>
      </c>
      <c r="C358">
        <v>1</v>
      </c>
      <c r="D358">
        <v>7</v>
      </c>
      <c r="E358">
        <v>7.2666666666666666</v>
      </c>
      <c r="F358">
        <f t="shared" si="8"/>
        <v>0.26666666666666661</v>
      </c>
    </row>
    <row r="359" spans="1:6" x14ac:dyDescent="0.3">
      <c r="A359">
        <v>7086361926</v>
      </c>
      <c r="B359" s="1">
        <v>42526</v>
      </c>
      <c r="C359">
        <v>1</v>
      </c>
      <c r="D359">
        <v>5.3666666666666663</v>
      </c>
      <c r="E359">
        <v>5.55</v>
      </c>
      <c r="F359">
        <f t="shared" si="8"/>
        <v>0.18333333333333357</v>
      </c>
    </row>
    <row r="360" spans="1:6" x14ac:dyDescent="0.3">
      <c r="A360">
        <v>7086361926</v>
      </c>
      <c r="B360" s="1">
        <v>42556</v>
      </c>
      <c r="C360">
        <v>1</v>
      </c>
      <c r="D360">
        <v>8.8333333333333339</v>
      </c>
      <c r="E360">
        <v>9.1333333333333329</v>
      </c>
      <c r="F360">
        <f t="shared" si="8"/>
        <v>0.29999999999999893</v>
      </c>
    </row>
    <row r="361" spans="1:6" x14ac:dyDescent="0.3">
      <c r="A361">
        <v>7086361926</v>
      </c>
      <c r="B361" s="1">
        <v>42587</v>
      </c>
      <c r="C361">
        <v>1</v>
      </c>
      <c r="D361">
        <v>8.0166666666666675</v>
      </c>
      <c r="E361">
        <v>8.5</v>
      </c>
      <c r="F361">
        <f t="shared" si="8"/>
        <v>0.4833333333333325</v>
      </c>
    </row>
    <row r="362" spans="1:6" x14ac:dyDescent="0.3">
      <c r="A362">
        <v>7086361926</v>
      </c>
      <c r="B362" s="1">
        <v>42618</v>
      </c>
      <c r="C362">
        <v>1</v>
      </c>
      <c r="D362">
        <v>7.1166666666666663</v>
      </c>
      <c r="E362">
        <v>7.3</v>
      </c>
      <c r="F362">
        <f t="shared" si="8"/>
        <v>0.18333333333333357</v>
      </c>
    </row>
    <row r="363" spans="1:6" x14ac:dyDescent="0.3">
      <c r="A363">
        <v>7086361926</v>
      </c>
      <c r="B363" s="1">
        <v>42679</v>
      </c>
      <c r="C363">
        <v>1</v>
      </c>
      <c r="D363">
        <v>7.5166666666666666</v>
      </c>
      <c r="E363">
        <v>7.7166666666666668</v>
      </c>
      <c r="F363">
        <f t="shared" si="8"/>
        <v>0.20000000000000018</v>
      </c>
    </row>
    <row r="364" spans="1:6" x14ac:dyDescent="0.3">
      <c r="A364">
        <v>7086361926</v>
      </c>
      <c r="B364" s="1">
        <v>42709</v>
      </c>
      <c r="C364">
        <v>1</v>
      </c>
      <c r="D364">
        <v>7.4</v>
      </c>
      <c r="E364">
        <v>7.6166666666666663</v>
      </c>
      <c r="F364">
        <f t="shared" si="8"/>
        <v>0.2166666666666659</v>
      </c>
    </row>
    <row r="365" spans="1:6" x14ac:dyDescent="0.3">
      <c r="A365">
        <v>8053475328</v>
      </c>
      <c r="B365" t="s">
        <v>8</v>
      </c>
      <c r="C365">
        <v>1</v>
      </c>
      <c r="D365">
        <v>8.1</v>
      </c>
      <c r="E365">
        <v>8.2166666666666668</v>
      </c>
      <c r="F365">
        <f t="shared" si="8"/>
        <v>0.11666666666666714</v>
      </c>
    </row>
    <row r="366" spans="1:6" x14ac:dyDescent="0.3">
      <c r="A366">
        <v>8053475328</v>
      </c>
      <c r="B366" t="s">
        <v>10</v>
      </c>
      <c r="C366">
        <v>1</v>
      </c>
      <c r="D366">
        <v>5.5166666666666666</v>
      </c>
      <c r="E366">
        <v>5.6166666666666663</v>
      </c>
      <c r="F366">
        <f t="shared" si="8"/>
        <v>9.9999999999999645E-2</v>
      </c>
    </row>
    <row r="367" spans="1:6" x14ac:dyDescent="0.3">
      <c r="A367">
        <v>8053475328</v>
      </c>
      <c r="B367" s="1">
        <v>42556</v>
      </c>
      <c r="C367">
        <v>1</v>
      </c>
      <c r="D367">
        <v>1.2333333333333334</v>
      </c>
      <c r="E367">
        <v>1.25</v>
      </c>
      <c r="F367">
        <f t="shared" si="8"/>
        <v>1.6666666666666607E-2</v>
      </c>
    </row>
    <row r="368" spans="1:6" x14ac:dyDescent="0.3">
      <c r="A368">
        <v>8378563200</v>
      </c>
      <c r="B368" s="1">
        <v>42708</v>
      </c>
      <c r="C368">
        <v>1</v>
      </c>
      <c r="D368">
        <v>5.6333333333333337</v>
      </c>
      <c r="E368">
        <v>5.9333333333333336</v>
      </c>
      <c r="F368">
        <f t="shared" si="8"/>
        <v>0.29999999999999982</v>
      </c>
    </row>
    <row r="369" spans="1:6" x14ac:dyDescent="0.3">
      <c r="A369">
        <v>8378563200</v>
      </c>
      <c r="B369" t="s">
        <v>3</v>
      </c>
      <c r="C369">
        <v>2</v>
      </c>
      <c r="D369">
        <v>7.45</v>
      </c>
      <c r="E369">
        <v>8.1166666666666671</v>
      </c>
      <c r="F369">
        <f t="shared" si="8"/>
        <v>0.66666666666666696</v>
      </c>
    </row>
    <row r="370" spans="1:6" x14ac:dyDescent="0.3">
      <c r="A370">
        <v>8378563200</v>
      </c>
      <c r="B370" t="s">
        <v>17</v>
      </c>
      <c r="C370">
        <v>1</v>
      </c>
      <c r="D370">
        <v>7.0666666666666664</v>
      </c>
      <c r="E370">
        <v>7.583333333333333</v>
      </c>
      <c r="F370">
        <f t="shared" si="8"/>
        <v>0.51666666666666661</v>
      </c>
    </row>
    <row r="371" spans="1:6" x14ac:dyDescent="0.3">
      <c r="A371">
        <v>8378563200</v>
      </c>
      <c r="B371" t="s">
        <v>4</v>
      </c>
      <c r="C371">
        <v>1</v>
      </c>
      <c r="D371">
        <v>8.5500000000000007</v>
      </c>
      <c r="E371">
        <v>8.8833333333333329</v>
      </c>
      <c r="F371">
        <f t="shared" si="8"/>
        <v>0.33333333333333215</v>
      </c>
    </row>
    <row r="372" spans="1:6" x14ac:dyDescent="0.3">
      <c r="A372">
        <v>8378563200</v>
      </c>
      <c r="B372" t="s">
        <v>5</v>
      </c>
      <c r="C372">
        <v>2</v>
      </c>
      <c r="D372">
        <v>10.183333333333334</v>
      </c>
      <c r="E372">
        <v>11.483333333333333</v>
      </c>
      <c r="F372">
        <f t="shared" si="8"/>
        <v>1.2999999999999989</v>
      </c>
    </row>
    <row r="373" spans="1:6" x14ac:dyDescent="0.3">
      <c r="A373">
        <v>8378563200</v>
      </c>
      <c r="B373" t="s">
        <v>6</v>
      </c>
      <c r="C373">
        <v>2</v>
      </c>
      <c r="D373">
        <v>8.75</v>
      </c>
      <c r="E373">
        <v>9.85</v>
      </c>
      <c r="F373">
        <f t="shared" si="8"/>
        <v>1.0999999999999996</v>
      </c>
    </row>
    <row r="374" spans="1:6" x14ac:dyDescent="0.3">
      <c r="A374">
        <v>8378563200</v>
      </c>
      <c r="B374" t="s">
        <v>20</v>
      </c>
      <c r="C374">
        <v>1</v>
      </c>
      <c r="D374">
        <v>6.6333333333333337</v>
      </c>
      <c r="E374">
        <v>7.5166666666666666</v>
      </c>
      <c r="F374">
        <f t="shared" si="8"/>
        <v>0.88333333333333286</v>
      </c>
    </row>
    <row r="375" spans="1:6" x14ac:dyDescent="0.3">
      <c r="A375">
        <v>8378563200</v>
      </c>
      <c r="B375" t="s">
        <v>7</v>
      </c>
      <c r="C375">
        <v>1</v>
      </c>
      <c r="D375">
        <v>6.45</v>
      </c>
      <c r="E375">
        <v>7.0166666666666666</v>
      </c>
      <c r="F375">
        <f t="shared" si="8"/>
        <v>0.56666666666666643</v>
      </c>
    </row>
    <row r="376" spans="1:6" x14ac:dyDescent="0.3">
      <c r="A376">
        <v>8378563200</v>
      </c>
      <c r="B376" t="s">
        <v>8</v>
      </c>
      <c r="C376">
        <v>1</v>
      </c>
      <c r="D376">
        <v>6.35</v>
      </c>
      <c r="E376">
        <v>6.8166666666666664</v>
      </c>
      <c r="F376">
        <f t="shared" si="8"/>
        <v>0.46666666666666679</v>
      </c>
    </row>
    <row r="377" spans="1:6" x14ac:dyDescent="0.3">
      <c r="A377">
        <v>8378563200</v>
      </c>
      <c r="B377" t="s">
        <v>9</v>
      </c>
      <c r="C377">
        <v>1</v>
      </c>
      <c r="D377">
        <v>6.6</v>
      </c>
      <c r="E377">
        <v>6.95</v>
      </c>
      <c r="F377">
        <f t="shared" si="8"/>
        <v>0.35000000000000053</v>
      </c>
    </row>
    <row r="378" spans="1:6" x14ac:dyDescent="0.3">
      <c r="A378">
        <v>8378563200</v>
      </c>
      <c r="B378" t="s">
        <v>18</v>
      </c>
      <c r="C378">
        <v>1</v>
      </c>
      <c r="D378">
        <v>7.35</v>
      </c>
      <c r="E378">
        <v>7.8166666666666664</v>
      </c>
      <c r="F378">
        <f t="shared" si="8"/>
        <v>0.46666666666666679</v>
      </c>
    </row>
    <row r="379" spans="1:6" x14ac:dyDescent="0.3">
      <c r="A379">
        <v>8378563200</v>
      </c>
      <c r="B379" t="s">
        <v>10</v>
      </c>
      <c r="C379">
        <v>1</v>
      </c>
      <c r="D379">
        <v>9.4166666666666661</v>
      </c>
      <c r="E379">
        <v>9.85</v>
      </c>
      <c r="F379">
        <f t="shared" si="8"/>
        <v>0.43333333333333357</v>
      </c>
    </row>
    <row r="380" spans="1:6" x14ac:dyDescent="0.3">
      <c r="A380">
        <v>8378563200</v>
      </c>
      <c r="B380" t="s">
        <v>11</v>
      </c>
      <c r="C380">
        <v>1</v>
      </c>
      <c r="D380">
        <v>7.6333333333333337</v>
      </c>
      <c r="E380">
        <v>8.1999999999999993</v>
      </c>
      <c r="F380">
        <f t="shared" si="8"/>
        <v>0.56666666666666554</v>
      </c>
    </row>
    <row r="381" spans="1:6" x14ac:dyDescent="0.3">
      <c r="A381">
        <v>8378563200</v>
      </c>
      <c r="B381" t="s">
        <v>12</v>
      </c>
      <c r="C381">
        <v>1</v>
      </c>
      <c r="D381">
        <v>6.4666666666666668</v>
      </c>
      <c r="E381">
        <v>6.7</v>
      </c>
      <c r="F381">
        <f t="shared" si="8"/>
        <v>0.23333333333333339</v>
      </c>
    </row>
    <row r="382" spans="1:6" x14ac:dyDescent="0.3">
      <c r="A382">
        <v>8378563200</v>
      </c>
      <c r="B382" t="s">
        <v>12</v>
      </c>
      <c r="C382">
        <v>1</v>
      </c>
      <c r="D382">
        <v>6.4666666666666668</v>
      </c>
      <c r="E382">
        <v>6.7</v>
      </c>
      <c r="F382">
        <f t="shared" si="8"/>
        <v>0.23333333333333339</v>
      </c>
    </row>
    <row r="383" spans="1:6" x14ac:dyDescent="0.3">
      <c r="A383">
        <v>8378563200</v>
      </c>
      <c r="B383" t="s">
        <v>13</v>
      </c>
      <c r="C383">
        <v>1</v>
      </c>
      <c r="D383">
        <v>9.1666666666666661</v>
      </c>
      <c r="E383">
        <v>9.7333333333333325</v>
      </c>
      <c r="F383">
        <f t="shared" si="8"/>
        <v>0.56666666666666643</v>
      </c>
    </row>
    <row r="384" spans="1:6" x14ac:dyDescent="0.3">
      <c r="A384">
        <v>8378563200</v>
      </c>
      <c r="B384" t="s">
        <v>19</v>
      </c>
      <c r="C384">
        <v>1</v>
      </c>
      <c r="D384">
        <v>8.85</v>
      </c>
      <c r="E384">
        <v>10</v>
      </c>
      <c r="F384">
        <f t="shared" si="8"/>
        <v>1.1500000000000004</v>
      </c>
    </row>
    <row r="385" spans="1:6" x14ac:dyDescent="0.3">
      <c r="A385">
        <v>8378563200</v>
      </c>
      <c r="B385" t="s">
        <v>14</v>
      </c>
      <c r="C385">
        <v>1</v>
      </c>
      <c r="D385">
        <v>8.4333333333333336</v>
      </c>
      <c r="E385">
        <v>9.2666666666666675</v>
      </c>
      <c r="F385">
        <f t="shared" si="8"/>
        <v>0.83333333333333393</v>
      </c>
    </row>
    <row r="386" spans="1:6" x14ac:dyDescent="0.3">
      <c r="A386">
        <v>8378563200</v>
      </c>
      <c r="B386" t="s">
        <v>15</v>
      </c>
      <c r="C386">
        <v>1</v>
      </c>
      <c r="D386">
        <v>8.7833333333333332</v>
      </c>
      <c r="E386">
        <v>9.3666666666666671</v>
      </c>
      <c r="F386">
        <f t="shared" si="8"/>
        <v>0.58333333333333393</v>
      </c>
    </row>
    <row r="387" spans="1:6" x14ac:dyDescent="0.3">
      <c r="A387">
        <v>8378563200</v>
      </c>
      <c r="B387" t="s">
        <v>16</v>
      </c>
      <c r="C387">
        <v>1</v>
      </c>
      <c r="D387">
        <v>7.8</v>
      </c>
      <c r="E387">
        <v>9.25</v>
      </c>
      <c r="F387">
        <f t="shared" ref="F387:F414" si="9">E387-D387</f>
        <v>1.4500000000000002</v>
      </c>
    </row>
    <row r="388" spans="1:6" x14ac:dyDescent="0.3">
      <c r="A388">
        <v>8378563200</v>
      </c>
      <c r="B388" s="1">
        <v>42374</v>
      </c>
      <c r="C388">
        <v>1</v>
      </c>
      <c r="D388">
        <v>7.916666666666667</v>
      </c>
      <c r="E388">
        <v>8.9833333333333325</v>
      </c>
      <c r="F388">
        <f t="shared" si="9"/>
        <v>1.0666666666666655</v>
      </c>
    </row>
    <row r="389" spans="1:6" x14ac:dyDescent="0.3">
      <c r="A389">
        <v>8378563200</v>
      </c>
      <c r="B389" s="1">
        <v>42405</v>
      </c>
      <c r="C389">
        <v>1</v>
      </c>
      <c r="D389">
        <v>5.85</v>
      </c>
      <c r="E389">
        <v>6.416666666666667</v>
      </c>
      <c r="F389">
        <f t="shared" si="9"/>
        <v>0.56666666666666732</v>
      </c>
    </row>
    <row r="390" spans="1:6" x14ac:dyDescent="0.3">
      <c r="A390">
        <v>8378563200</v>
      </c>
      <c r="B390" s="1">
        <v>42434</v>
      </c>
      <c r="C390">
        <v>1</v>
      </c>
      <c r="D390">
        <v>6.75</v>
      </c>
      <c r="E390">
        <v>7.15</v>
      </c>
      <c r="F390">
        <f t="shared" si="9"/>
        <v>0.40000000000000036</v>
      </c>
    </row>
    <row r="391" spans="1:6" x14ac:dyDescent="0.3">
      <c r="A391">
        <v>8378563200</v>
      </c>
      <c r="B391" s="1">
        <v>42465</v>
      </c>
      <c r="C391">
        <v>1</v>
      </c>
      <c r="D391">
        <v>7.35</v>
      </c>
      <c r="E391">
        <v>7.95</v>
      </c>
      <c r="F391">
        <f t="shared" si="9"/>
        <v>0.60000000000000053</v>
      </c>
    </row>
    <row r="392" spans="1:6" x14ac:dyDescent="0.3">
      <c r="A392">
        <v>8378563200</v>
      </c>
      <c r="B392" s="1">
        <v>42495</v>
      </c>
      <c r="C392">
        <v>1</v>
      </c>
      <c r="D392">
        <v>6.35</v>
      </c>
      <c r="E392">
        <v>6.95</v>
      </c>
      <c r="F392">
        <f t="shared" si="9"/>
        <v>0.60000000000000053</v>
      </c>
    </row>
    <row r="393" spans="1:6" x14ac:dyDescent="0.3">
      <c r="A393">
        <v>8378563200</v>
      </c>
      <c r="B393" s="1">
        <v>42526</v>
      </c>
      <c r="C393">
        <v>1</v>
      </c>
      <c r="D393">
        <v>5.3833333333333337</v>
      </c>
      <c r="E393">
        <v>5.916666666666667</v>
      </c>
      <c r="F393">
        <f t="shared" si="9"/>
        <v>0.53333333333333321</v>
      </c>
    </row>
    <row r="394" spans="1:6" x14ac:dyDescent="0.3">
      <c r="A394">
        <v>8378563200</v>
      </c>
      <c r="B394" s="1">
        <v>42556</v>
      </c>
      <c r="C394">
        <v>2</v>
      </c>
      <c r="D394">
        <v>7.65</v>
      </c>
      <c r="E394">
        <v>8.5500000000000007</v>
      </c>
      <c r="F394">
        <f t="shared" si="9"/>
        <v>0.90000000000000036</v>
      </c>
    </row>
    <row r="395" spans="1:6" x14ac:dyDescent="0.3">
      <c r="A395">
        <v>8378563200</v>
      </c>
      <c r="B395" s="1">
        <v>42587</v>
      </c>
      <c r="C395">
        <v>1</v>
      </c>
      <c r="D395">
        <v>9.0833333333333339</v>
      </c>
      <c r="E395">
        <v>10.1</v>
      </c>
      <c r="F395">
        <f t="shared" si="9"/>
        <v>1.0166666666666657</v>
      </c>
    </row>
    <row r="396" spans="1:6" x14ac:dyDescent="0.3">
      <c r="A396">
        <v>8378563200</v>
      </c>
      <c r="B396" s="1">
        <v>42618</v>
      </c>
      <c r="C396">
        <v>1</v>
      </c>
      <c r="D396">
        <v>5.9833333333333334</v>
      </c>
      <c r="E396">
        <v>6.65</v>
      </c>
      <c r="F396">
        <f t="shared" si="9"/>
        <v>0.66666666666666696</v>
      </c>
    </row>
    <row r="397" spans="1:6" x14ac:dyDescent="0.3">
      <c r="A397">
        <v>8378563200</v>
      </c>
      <c r="B397" s="1">
        <v>42648</v>
      </c>
      <c r="C397">
        <v>1</v>
      </c>
      <c r="D397">
        <v>5.7</v>
      </c>
      <c r="E397">
        <v>6.5166666666666666</v>
      </c>
      <c r="F397">
        <f t="shared" si="9"/>
        <v>0.81666666666666643</v>
      </c>
    </row>
    <row r="398" spans="1:6" x14ac:dyDescent="0.3">
      <c r="A398">
        <v>8378563200</v>
      </c>
      <c r="B398" s="1">
        <v>42679</v>
      </c>
      <c r="C398">
        <v>1</v>
      </c>
      <c r="D398">
        <v>6.1333333333333337</v>
      </c>
      <c r="E398">
        <v>6.45</v>
      </c>
      <c r="F398">
        <f t="shared" si="9"/>
        <v>0.31666666666666643</v>
      </c>
    </row>
    <row r="399" spans="1:6" x14ac:dyDescent="0.3">
      <c r="A399">
        <v>8378563200</v>
      </c>
      <c r="B399" s="1">
        <v>42709</v>
      </c>
      <c r="C399">
        <v>1</v>
      </c>
      <c r="D399">
        <v>8.2666666666666675</v>
      </c>
      <c r="E399">
        <v>9.1</v>
      </c>
      <c r="F399">
        <f t="shared" si="9"/>
        <v>0.83333333333333215</v>
      </c>
    </row>
    <row r="400" spans="1:6" x14ac:dyDescent="0.3">
      <c r="A400">
        <v>8792009665</v>
      </c>
      <c r="B400" s="1">
        <v>42708</v>
      </c>
      <c r="C400">
        <v>1</v>
      </c>
      <c r="D400">
        <v>7.6333333333333337</v>
      </c>
      <c r="E400">
        <v>8.2166666666666668</v>
      </c>
      <c r="F400">
        <f t="shared" si="9"/>
        <v>0.58333333333333304</v>
      </c>
    </row>
    <row r="401" spans="1:6" x14ac:dyDescent="0.3">
      <c r="A401">
        <v>8792009665</v>
      </c>
      <c r="B401" t="s">
        <v>3</v>
      </c>
      <c r="C401">
        <v>1</v>
      </c>
      <c r="D401">
        <v>8.85</v>
      </c>
      <c r="E401">
        <v>9.1999999999999993</v>
      </c>
      <c r="F401">
        <f t="shared" si="9"/>
        <v>0.34999999999999964</v>
      </c>
    </row>
    <row r="402" spans="1:6" x14ac:dyDescent="0.3">
      <c r="A402">
        <v>8792009665</v>
      </c>
      <c r="B402" t="s">
        <v>17</v>
      </c>
      <c r="C402">
        <v>1</v>
      </c>
      <c r="D402">
        <v>8.1</v>
      </c>
      <c r="E402">
        <v>8.3833333333333329</v>
      </c>
      <c r="F402">
        <f t="shared" si="9"/>
        <v>0.28333333333333321</v>
      </c>
    </row>
    <row r="403" spans="1:6" x14ac:dyDescent="0.3">
      <c r="A403">
        <v>8792009665</v>
      </c>
      <c r="B403" t="s">
        <v>4</v>
      </c>
      <c r="C403">
        <v>1</v>
      </c>
      <c r="D403">
        <v>6.05</v>
      </c>
      <c r="E403">
        <v>6.2833333333333332</v>
      </c>
      <c r="F403">
        <f t="shared" si="9"/>
        <v>0.23333333333333339</v>
      </c>
    </row>
    <row r="404" spans="1:6" x14ac:dyDescent="0.3">
      <c r="A404">
        <v>8792009665</v>
      </c>
      <c r="B404" t="s">
        <v>8</v>
      </c>
      <c r="C404">
        <v>1</v>
      </c>
      <c r="D404">
        <v>8.8000000000000007</v>
      </c>
      <c r="E404">
        <v>9.1166666666666671</v>
      </c>
      <c r="F404">
        <f t="shared" si="9"/>
        <v>0.31666666666666643</v>
      </c>
    </row>
    <row r="405" spans="1:6" x14ac:dyDescent="0.3">
      <c r="A405">
        <v>8792009665</v>
      </c>
      <c r="B405" t="s">
        <v>18</v>
      </c>
      <c r="C405">
        <v>1</v>
      </c>
      <c r="D405">
        <v>6.5166666666666666</v>
      </c>
      <c r="E405">
        <v>6.7833333333333332</v>
      </c>
      <c r="F405">
        <f t="shared" si="9"/>
        <v>0.26666666666666661</v>
      </c>
    </row>
    <row r="406" spans="1:6" x14ac:dyDescent="0.3">
      <c r="A406">
        <v>8792009665</v>
      </c>
      <c r="B406" t="s">
        <v>10</v>
      </c>
      <c r="C406">
        <v>1</v>
      </c>
      <c r="D406">
        <v>5.65</v>
      </c>
      <c r="E406">
        <v>6</v>
      </c>
      <c r="F406">
        <f t="shared" si="9"/>
        <v>0.34999999999999964</v>
      </c>
    </row>
    <row r="407" spans="1:6" x14ac:dyDescent="0.3">
      <c r="A407">
        <v>8792009665</v>
      </c>
      <c r="B407" t="s">
        <v>19</v>
      </c>
      <c r="C407">
        <v>1</v>
      </c>
      <c r="D407">
        <v>7.05</v>
      </c>
      <c r="E407">
        <v>7.1333333333333337</v>
      </c>
      <c r="F407">
        <f t="shared" si="9"/>
        <v>8.3333333333333925E-2</v>
      </c>
    </row>
    <row r="408" spans="1:6" x14ac:dyDescent="0.3">
      <c r="A408">
        <v>8792009665</v>
      </c>
      <c r="B408" t="s">
        <v>14</v>
      </c>
      <c r="C408">
        <v>1</v>
      </c>
      <c r="D408">
        <v>6.7</v>
      </c>
      <c r="E408">
        <v>6.9333333333333336</v>
      </c>
      <c r="F408">
        <f t="shared" si="9"/>
        <v>0.23333333333333339</v>
      </c>
    </row>
    <row r="409" spans="1:6" x14ac:dyDescent="0.3">
      <c r="A409">
        <v>8792009665</v>
      </c>
      <c r="B409" t="s">
        <v>15</v>
      </c>
      <c r="C409">
        <v>1</v>
      </c>
      <c r="D409">
        <v>6.6333333333333337</v>
      </c>
      <c r="E409">
        <v>6.7666666666666666</v>
      </c>
      <c r="F409">
        <f t="shared" si="9"/>
        <v>0.13333333333333286</v>
      </c>
    </row>
    <row r="410" spans="1:6" x14ac:dyDescent="0.3">
      <c r="A410">
        <v>8792009665</v>
      </c>
      <c r="B410" t="s">
        <v>16</v>
      </c>
      <c r="C410">
        <v>1</v>
      </c>
      <c r="D410">
        <v>5.7166666666666668</v>
      </c>
      <c r="E410">
        <v>6</v>
      </c>
      <c r="F410">
        <f t="shared" si="9"/>
        <v>0.28333333333333321</v>
      </c>
    </row>
    <row r="411" spans="1:6" x14ac:dyDescent="0.3">
      <c r="A411">
        <v>8792009665</v>
      </c>
      <c r="B411" s="1">
        <v>42374</v>
      </c>
      <c r="C411">
        <v>1</v>
      </c>
      <c r="D411">
        <v>8.3833333333333329</v>
      </c>
      <c r="E411">
        <v>8.7833333333333332</v>
      </c>
      <c r="F411">
        <f t="shared" si="9"/>
        <v>0.40000000000000036</v>
      </c>
    </row>
    <row r="412" spans="1:6" x14ac:dyDescent="0.3">
      <c r="A412">
        <v>8792009665</v>
      </c>
      <c r="B412" s="1">
        <v>42405</v>
      </c>
      <c r="C412">
        <v>1</v>
      </c>
      <c r="D412">
        <v>6.916666666666667</v>
      </c>
      <c r="E412">
        <v>7.05</v>
      </c>
      <c r="F412">
        <f t="shared" si="9"/>
        <v>0.13333333333333286</v>
      </c>
    </row>
    <row r="413" spans="1:6" x14ac:dyDescent="0.3">
      <c r="A413">
        <v>8792009665</v>
      </c>
      <c r="B413" s="1">
        <v>42434</v>
      </c>
      <c r="C413">
        <v>1</v>
      </c>
      <c r="D413">
        <v>8.6</v>
      </c>
      <c r="E413">
        <v>9.0833333333333339</v>
      </c>
      <c r="F413">
        <f t="shared" si="9"/>
        <v>0.48333333333333428</v>
      </c>
    </row>
    <row r="414" spans="1:6" x14ac:dyDescent="0.3">
      <c r="A414">
        <v>8792009665</v>
      </c>
      <c r="B414" s="1">
        <v>42465</v>
      </c>
      <c r="C414">
        <v>1</v>
      </c>
      <c r="D414">
        <v>7.3166666666666664</v>
      </c>
      <c r="E414">
        <v>7.7166666666666668</v>
      </c>
      <c r="F414">
        <f t="shared" si="9"/>
        <v>0.40000000000000036</v>
      </c>
    </row>
    <row r="415" spans="1:6" x14ac:dyDescent="0.3">
      <c r="B415">
        <f>COUNT(B2:B26)</f>
        <v>11</v>
      </c>
      <c r="C415">
        <f>SUM(C2:C26)</f>
        <v>27</v>
      </c>
      <c r="D415">
        <f>SUM(D2:D26)</f>
        <v>150.11666666666662</v>
      </c>
    </row>
  </sheetData>
  <autoFilter ref="H2:N26" xr:uid="{00000000-0001-0000-0000-000000000000}"/>
  <conditionalFormatting sqref="I2:N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25E40-AB48-46E7-B027-B942521B1D18}">
  <dimension ref="A1:L27"/>
  <sheetViews>
    <sheetView tabSelected="1" zoomScaleNormal="100" workbookViewId="0">
      <selection activeCell="H31" sqref="H31"/>
    </sheetView>
  </sheetViews>
  <sheetFormatPr defaultRowHeight="14.4" x14ac:dyDescent="0.3"/>
  <cols>
    <col min="1" max="1" width="11" bestFit="1" customWidth="1"/>
    <col min="2" max="2" width="21.6640625" bestFit="1" customWidth="1"/>
    <col min="3" max="3" width="16.6640625" bestFit="1" customWidth="1"/>
    <col min="4" max="4" width="12" bestFit="1" customWidth="1"/>
    <col min="5" max="5" width="14.33203125" bestFit="1" customWidth="1"/>
    <col min="6" max="6" width="11" customWidth="1"/>
    <col min="7" max="7" width="20.44140625" bestFit="1" customWidth="1"/>
    <col min="12" max="12" width="18.77734375" bestFit="1" customWidth="1"/>
  </cols>
  <sheetData>
    <row r="1" spans="1:12" ht="15" thickBot="1" x14ac:dyDescent="0.35"/>
    <row r="2" spans="1:12" ht="16.8" thickTop="1" thickBot="1" x14ac:dyDescent="0.35">
      <c r="A2" s="5" t="s">
        <v>32</v>
      </c>
      <c r="B2" s="5" t="s">
        <v>27</v>
      </c>
      <c r="C2" s="6" t="s">
        <v>28</v>
      </c>
      <c r="D2" s="6" t="s">
        <v>29</v>
      </c>
      <c r="E2" s="6" t="s">
        <v>30</v>
      </c>
      <c r="F2" s="5" t="s">
        <v>35</v>
      </c>
      <c r="G2" s="5" t="s">
        <v>33</v>
      </c>
    </row>
    <row r="3" spans="1:12" ht="15.6" thickTop="1" thickBot="1" x14ac:dyDescent="0.35">
      <c r="A3" s="7">
        <v>1503960366</v>
      </c>
      <c r="B3" s="8">
        <v>150.11666666666662</v>
      </c>
      <c r="C3" s="8">
        <v>25</v>
      </c>
      <c r="D3" s="9">
        <v>6.0046666666666644</v>
      </c>
      <c r="E3" s="11" t="s">
        <v>37</v>
      </c>
      <c r="F3" s="11" t="s">
        <v>38</v>
      </c>
      <c r="G3" s="12" t="s">
        <v>33</v>
      </c>
    </row>
    <row r="4" spans="1:12" ht="15.6" thickTop="1" thickBot="1" x14ac:dyDescent="0.35">
      <c r="A4" s="7">
        <v>1644430081</v>
      </c>
      <c r="B4" s="8">
        <v>19.600000000000001</v>
      </c>
      <c r="C4" s="8">
        <v>4</v>
      </c>
      <c r="D4" s="9">
        <v>4.9000000000000004</v>
      </c>
      <c r="E4" s="11" t="s">
        <v>37</v>
      </c>
      <c r="F4" s="11" t="s">
        <v>38</v>
      </c>
      <c r="G4" s="12" t="s">
        <v>33</v>
      </c>
    </row>
    <row r="5" spans="1:12" ht="15.6" thickTop="1" thickBot="1" x14ac:dyDescent="0.35">
      <c r="A5" s="7">
        <v>1844505072</v>
      </c>
      <c r="B5" s="8">
        <v>32.6</v>
      </c>
      <c r="C5" s="8">
        <v>3</v>
      </c>
      <c r="D5" s="9">
        <v>10.866666666666667</v>
      </c>
      <c r="E5" s="11" t="s">
        <v>39</v>
      </c>
      <c r="F5" s="11" t="s">
        <v>38</v>
      </c>
      <c r="G5" s="12" t="s">
        <v>33</v>
      </c>
      <c r="K5" s="9" t="s">
        <v>44</v>
      </c>
      <c r="L5" s="9" t="s">
        <v>43</v>
      </c>
    </row>
    <row r="6" spans="1:12" ht="15.6" thickTop="1" thickBot="1" x14ac:dyDescent="0.35">
      <c r="A6" s="7">
        <v>1927972279</v>
      </c>
      <c r="B6" s="8">
        <v>34.75</v>
      </c>
      <c r="C6" s="8">
        <v>5</v>
      </c>
      <c r="D6" s="9">
        <v>6.95</v>
      </c>
      <c r="E6" s="11" t="s">
        <v>37</v>
      </c>
      <c r="F6" s="11" t="s">
        <v>40</v>
      </c>
      <c r="G6" s="12" t="s">
        <v>33</v>
      </c>
      <c r="K6" s="14">
        <v>1</v>
      </c>
      <c r="L6" s="10">
        <v>1503960366</v>
      </c>
    </row>
    <row r="7" spans="1:12" ht="15.6" thickTop="1" thickBot="1" x14ac:dyDescent="0.35">
      <c r="A7" s="7">
        <v>2026352035</v>
      </c>
      <c r="B7" s="8">
        <v>236.21666666666673</v>
      </c>
      <c r="C7" s="8">
        <v>28</v>
      </c>
      <c r="D7" s="9">
        <v>8.4363095238095251</v>
      </c>
      <c r="E7" s="11" t="s">
        <v>39</v>
      </c>
      <c r="F7" s="11" t="s">
        <v>38</v>
      </c>
      <c r="G7" s="12" t="s">
        <v>33</v>
      </c>
      <c r="K7" s="14">
        <v>2</v>
      </c>
      <c r="L7" s="10">
        <v>1644430081</v>
      </c>
    </row>
    <row r="8" spans="1:12" ht="15.6" thickTop="1" thickBot="1" x14ac:dyDescent="0.35">
      <c r="A8" s="7">
        <v>2320127002</v>
      </c>
      <c r="B8" s="8">
        <v>1.0166666666666666</v>
      </c>
      <c r="C8" s="8">
        <v>1</v>
      </c>
      <c r="D8" s="9">
        <v>1.0166666666666666</v>
      </c>
      <c r="E8" s="11" t="s">
        <v>37</v>
      </c>
      <c r="F8" s="11" t="s">
        <v>38</v>
      </c>
      <c r="G8" s="12" t="s">
        <v>33</v>
      </c>
      <c r="K8" s="14">
        <v>3</v>
      </c>
      <c r="L8" s="10">
        <v>1844505072</v>
      </c>
    </row>
    <row r="9" spans="1:12" ht="15.6" thickTop="1" thickBot="1" x14ac:dyDescent="0.35">
      <c r="A9" s="7">
        <v>2347167796</v>
      </c>
      <c r="B9" s="8">
        <v>111.69999999999999</v>
      </c>
      <c r="C9" s="8">
        <v>15</v>
      </c>
      <c r="D9" s="9">
        <v>7.4466666666666663</v>
      </c>
      <c r="E9" s="11" t="s">
        <v>41</v>
      </c>
      <c r="F9" s="11" t="s">
        <v>38</v>
      </c>
      <c r="G9" s="11" t="s">
        <v>42</v>
      </c>
      <c r="K9" s="14">
        <v>4</v>
      </c>
      <c r="L9" s="10">
        <v>1927972279</v>
      </c>
    </row>
    <row r="10" spans="1:12" ht="15.6" thickTop="1" thickBot="1" x14ac:dyDescent="0.35">
      <c r="A10" s="7">
        <v>3977333714</v>
      </c>
      <c r="B10" s="8">
        <v>137.0333333333333</v>
      </c>
      <c r="C10" s="8">
        <v>28</v>
      </c>
      <c r="D10" s="9">
        <v>4.8940476190476181</v>
      </c>
      <c r="E10" s="11" t="s">
        <v>37</v>
      </c>
      <c r="F10" s="11" t="s">
        <v>38</v>
      </c>
      <c r="G10" s="12" t="s">
        <v>33</v>
      </c>
      <c r="K10" s="14">
        <v>5</v>
      </c>
      <c r="L10" s="10">
        <v>2026352035</v>
      </c>
    </row>
    <row r="11" spans="1:12" ht="15.6" thickTop="1" thickBot="1" x14ac:dyDescent="0.35">
      <c r="A11" s="7">
        <v>4020332650</v>
      </c>
      <c r="B11" s="8">
        <v>46.583333333333336</v>
      </c>
      <c r="C11" s="8">
        <v>8</v>
      </c>
      <c r="D11" s="9">
        <v>5.822916666666667</v>
      </c>
      <c r="E11" s="11" t="s">
        <v>37</v>
      </c>
      <c r="F11" s="11" t="s">
        <v>38</v>
      </c>
      <c r="G11" s="12" t="s">
        <v>33</v>
      </c>
      <c r="K11" s="14">
        <v>6</v>
      </c>
      <c r="L11" s="10">
        <v>2320127002</v>
      </c>
    </row>
    <row r="12" spans="1:12" ht="15.6" thickTop="1" thickBot="1" x14ac:dyDescent="0.35">
      <c r="A12" s="7">
        <v>4319703577</v>
      </c>
      <c r="B12" s="8">
        <v>206.55</v>
      </c>
      <c r="C12" s="8">
        <v>26</v>
      </c>
      <c r="D12" s="9">
        <v>7.9442307692307699</v>
      </c>
      <c r="E12" s="11" t="s">
        <v>41</v>
      </c>
      <c r="F12" s="11" t="s">
        <v>38</v>
      </c>
      <c r="G12" s="11" t="s">
        <v>42</v>
      </c>
      <c r="K12" s="14">
        <v>7</v>
      </c>
      <c r="L12" s="10">
        <v>3977333714</v>
      </c>
    </row>
    <row r="13" spans="1:12" ht="15.6" thickTop="1" thickBot="1" x14ac:dyDescent="0.35">
      <c r="A13" s="7">
        <v>4388161847</v>
      </c>
      <c r="B13" s="8">
        <v>161.25</v>
      </c>
      <c r="C13" s="8">
        <v>24</v>
      </c>
      <c r="D13" s="9">
        <v>6.71875</v>
      </c>
      <c r="E13" s="11" t="s">
        <v>37</v>
      </c>
      <c r="F13" s="11" t="s">
        <v>38</v>
      </c>
      <c r="G13" s="12" t="s">
        <v>33</v>
      </c>
      <c r="K13" s="14">
        <v>8</v>
      </c>
      <c r="L13" s="10">
        <v>4020332650</v>
      </c>
    </row>
    <row r="14" spans="1:12" ht="15.6" thickTop="1" thickBot="1" x14ac:dyDescent="0.35">
      <c r="A14" s="7">
        <v>4445114986</v>
      </c>
      <c r="B14" s="8">
        <v>179.75</v>
      </c>
      <c r="C14" s="8">
        <v>28</v>
      </c>
      <c r="D14" s="9">
        <v>6.4196428571428568</v>
      </c>
      <c r="E14" s="11" t="s">
        <v>37</v>
      </c>
      <c r="F14" s="11" t="s">
        <v>38</v>
      </c>
      <c r="G14" s="12" t="s">
        <v>33</v>
      </c>
      <c r="K14" s="14">
        <v>9</v>
      </c>
      <c r="L14" s="10">
        <v>4388161847</v>
      </c>
    </row>
    <row r="15" spans="1:12" ht="15.6" thickTop="1" thickBot="1" x14ac:dyDescent="0.35">
      <c r="A15" s="7">
        <v>4558609924</v>
      </c>
      <c r="B15" s="8">
        <v>10.633333333333333</v>
      </c>
      <c r="C15" s="8">
        <v>5</v>
      </c>
      <c r="D15" s="9">
        <v>2.1266666666666665</v>
      </c>
      <c r="E15" s="11" t="s">
        <v>37</v>
      </c>
      <c r="F15" s="11" t="s">
        <v>38</v>
      </c>
      <c r="G15" s="12" t="s">
        <v>33</v>
      </c>
      <c r="K15" s="14">
        <v>10</v>
      </c>
      <c r="L15" s="10">
        <v>4445114986</v>
      </c>
    </row>
    <row r="16" spans="1:12" ht="15.6" thickTop="1" thickBot="1" x14ac:dyDescent="0.35">
      <c r="A16" s="7">
        <v>4702921684</v>
      </c>
      <c r="B16" s="8">
        <v>196.5333333333333</v>
      </c>
      <c r="C16" s="8">
        <v>28</v>
      </c>
      <c r="D16" s="9">
        <v>7.0190476190476181</v>
      </c>
      <c r="E16" s="11" t="s">
        <v>41</v>
      </c>
      <c r="F16" s="11" t="s">
        <v>38</v>
      </c>
      <c r="G16" s="11" t="s">
        <v>42</v>
      </c>
      <c r="K16" s="14">
        <v>11</v>
      </c>
      <c r="L16" s="10">
        <v>4558609924</v>
      </c>
    </row>
    <row r="17" spans="1:12" ht="15.6" thickTop="1" thickBot="1" x14ac:dyDescent="0.35">
      <c r="A17" s="7">
        <v>5553957443</v>
      </c>
      <c r="B17" s="8">
        <v>239.46666666666667</v>
      </c>
      <c r="C17" s="8">
        <v>31</v>
      </c>
      <c r="D17" s="9">
        <v>7.7247311827956988</v>
      </c>
      <c r="E17" s="11" t="s">
        <v>41</v>
      </c>
      <c r="F17" s="11" t="s">
        <v>38</v>
      </c>
      <c r="G17" s="11" t="s">
        <v>42</v>
      </c>
      <c r="K17" s="14">
        <v>12</v>
      </c>
      <c r="L17" s="10">
        <v>6775888955</v>
      </c>
    </row>
    <row r="18" spans="1:12" ht="15.6" thickTop="1" thickBot="1" x14ac:dyDescent="0.35">
      <c r="A18" s="7">
        <v>5577150313</v>
      </c>
      <c r="B18" s="8">
        <v>187.20000000000002</v>
      </c>
      <c r="C18" s="8">
        <v>26</v>
      </c>
      <c r="D18" s="9">
        <v>7.2000000000000011</v>
      </c>
      <c r="E18" s="11" t="s">
        <v>41</v>
      </c>
      <c r="F18" s="11" t="s">
        <v>38</v>
      </c>
      <c r="G18" s="11" t="s">
        <v>42</v>
      </c>
      <c r="K18" s="14">
        <v>13</v>
      </c>
      <c r="L18" s="10">
        <v>7007744171</v>
      </c>
    </row>
    <row r="19" spans="1:12" ht="15.6" thickTop="1" thickBot="1" x14ac:dyDescent="0.35">
      <c r="A19" s="7">
        <v>6117666160</v>
      </c>
      <c r="B19" s="8">
        <v>143.63333333333333</v>
      </c>
      <c r="C19" s="8">
        <v>18</v>
      </c>
      <c r="D19" s="9">
        <v>7.9796296296296294</v>
      </c>
      <c r="E19" s="11" t="s">
        <v>41</v>
      </c>
      <c r="F19" s="11" t="s">
        <v>38</v>
      </c>
      <c r="G19" s="11" t="s">
        <v>42</v>
      </c>
      <c r="K19" s="14">
        <v>14</v>
      </c>
      <c r="L19" s="10">
        <v>8053475328</v>
      </c>
    </row>
    <row r="20" spans="1:12" ht="15.6" thickTop="1" thickBot="1" x14ac:dyDescent="0.35">
      <c r="A20" s="7">
        <v>6775888955</v>
      </c>
      <c r="B20" s="8">
        <v>17.483333333333334</v>
      </c>
      <c r="C20" s="8">
        <v>3</v>
      </c>
      <c r="D20" s="9">
        <v>5.8277777777777784</v>
      </c>
      <c r="E20" s="11" t="s">
        <v>37</v>
      </c>
      <c r="F20" s="11" t="s">
        <v>38</v>
      </c>
      <c r="G20" s="12" t="s">
        <v>33</v>
      </c>
    </row>
    <row r="21" spans="1:12" ht="15.6" thickTop="1" thickBot="1" x14ac:dyDescent="0.35">
      <c r="A21" s="7">
        <v>6962181067</v>
      </c>
      <c r="B21" s="8">
        <v>231.46666666666667</v>
      </c>
      <c r="C21" s="8">
        <v>31</v>
      </c>
      <c r="D21" s="9">
        <v>7.4666666666666668</v>
      </c>
      <c r="E21" s="11" t="s">
        <v>41</v>
      </c>
      <c r="F21" s="11" t="s">
        <v>38</v>
      </c>
      <c r="G21" s="11" t="s">
        <v>42</v>
      </c>
    </row>
    <row r="22" spans="1:12" ht="15.6" thickTop="1" thickBot="1" x14ac:dyDescent="0.35">
      <c r="A22" s="7">
        <v>7007744171</v>
      </c>
      <c r="B22" s="8">
        <v>2.2833333333333332</v>
      </c>
      <c r="C22" s="8">
        <v>2</v>
      </c>
      <c r="D22" s="9">
        <v>1.1416666666666666</v>
      </c>
      <c r="E22" s="11" t="s">
        <v>37</v>
      </c>
      <c r="F22" s="11" t="s">
        <v>38</v>
      </c>
      <c r="G22" s="12" t="s">
        <v>33</v>
      </c>
    </row>
    <row r="23" spans="1:12" ht="15.6" thickTop="1" thickBot="1" x14ac:dyDescent="0.35">
      <c r="A23" s="7">
        <v>7086361926</v>
      </c>
      <c r="B23" s="8">
        <v>181.25000000000006</v>
      </c>
      <c r="C23" s="8">
        <v>24</v>
      </c>
      <c r="D23" s="9">
        <v>7.5520833333333357</v>
      </c>
      <c r="E23" s="11" t="s">
        <v>41</v>
      </c>
      <c r="F23" s="11" t="s">
        <v>38</v>
      </c>
      <c r="G23" s="11" t="s">
        <v>42</v>
      </c>
    </row>
    <row r="24" spans="1:12" ht="15.6" thickTop="1" thickBot="1" x14ac:dyDescent="0.35">
      <c r="A24" s="7">
        <v>8053475328</v>
      </c>
      <c r="B24" s="8">
        <v>14.850000000000001</v>
      </c>
      <c r="C24" s="8">
        <v>3</v>
      </c>
      <c r="D24" s="9">
        <v>4.95</v>
      </c>
      <c r="E24" s="11" t="s">
        <v>37</v>
      </c>
      <c r="F24" s="11" t="s">
        <v>38</v>
      </c>
      <c r="G24" s="12" t="s">
        <v>33</v>
      </c>
    </row>
    <row r="25" spans="1:12" ht="15.6" thickTop="1" thickBot="1" x14ac:dyDescent="0.35">
      <c r="A25" s="7">
        <v>8378563200</v>
      </c>
      <c r="B25" s="8">
        <v>236.45</v>
      </c>
      <c r="C25" s="8">
        <v>32</v>
      </c>
      <c r="D25" s="9">
        <v>7.3890624999999996</v>
      </c>
      <c r="E25" s="11" t="s">
        <v>41</v>
      </c>
      <c r="F25" s="11" t="s">
        <v>38</v>
      </c>
      <c r="G25" s="11" t="s">
        <v>42</v>
      </c>
    </row>
    <row r="26" spans="1:12" ht="15.6" thickTop="1" thickBot="1" x14ac:dyDescent="0.35">
      <c r="A26" s="7">
        <v>8792009665</v>
      </c>
      <c r="B26" s="8">
        <v>108.91666666666667</v>
      </c>
      <c r="C26" s="8">
        <v>15</v>
      </c>
      <c r="D26" s="9">
        <v>7.2611111111111111</v>
      </c>
      <c r="E26" s="11" t="s">
        <v>41</v>
      </c>
      <c r="F26" s="11" t="s">
        <v>38</v>
      </c>
      <c r="G26" s="11" t="s">
        <v>42</v>
      </c>
    </row>
    <row r="27" spans="1:12" ht="15" thickTop="1" x14ac:dyDescent="0.3"/>
  </sheetData>
  <conditionalFormatting sqref="B2:G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ntainsText" dxfId="0" priority="2" operator="containsText" text="&quot;Potential Customer&quot;">
      <formula>NOT(ISERROR(SEARCH("""Potential Customer""",G3)))</formula>
    </cfRule>
  </conditionalFormatting>
  <conditionalFormatting sqref="A3:A2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{5EF6D156-8DEF-42E0-947C-CDDD1F898EA2}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F6D156-8DEF-42E0-947C-CDDD1F898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A3:A26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Average</vt:lpstr>
      <vt:lpstr>Sheet6</vt:lpstr>
      <vt:lpstr>sleepDay_merged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2023-06-03T10:48:30Z</dcterms:created>
  <dcterms:modified xsi:type="dcterms:W3CDTF">2023-06-10T09:38:30Z</dcterms:modified>
</cp:coreProperties>
</file>