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1\anuragpawar_DSFT4_C1_S5\"/>
    </mc:Choice>
  </mc:AlternateContent>
  <xr:revisionPtr revIDLastSave="0" documentId="8_{B99E3CCE-44E6-4CE7-81C2-1C924600AC1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N3" i="1"/>
  <c r="M3" i="1"/>
  <c r="L3" i="1"/>
  <c r="K3" i="1"/>
  <c r="J3" i="1"/>
  <c r="I3" i="1"/>
  <c r="H3" i="1"/>
  <c r="G3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<sst xmlns="http://schemas.openxmlformats.org/spreadsheetml/2006/main" count="29" uniqueCount="29">
  <si>
    <t>Month</t>
  </si>
  <si>
    <t>Mobile Trans</t>
  </si>
  <si>
    <t>Website transactions</t>
  </si>
  <si>
    <t>Min</t>
  </si>
  <si>
    <t>Q1</t>
  </si>
  <si>
    <t>median</t>
  </si>
  <si>
    <t>Q3</t>
  </si>
  <si>
    <t>Max</t>
  </si>
  <si>
    <t>IQR</t>
  </si>
  <si>
    <t>Lower fence</t>
  </si>
  <si>
    <t>Upper fence</t>
  </si>
  <si>
    <t>Website</t>
  </si>
  <si>
    <t>Mobile</t>
  </si>
  <si>
    <t>There are no outliers in this data as the max and min values are well within upper and lower fence.</t>
  </si>
  <si>
    <t>Quarter and Year</t>
  </si>
  <si>
    <t>Row Labels</t>
  </si>
  <si>
    <t>Grand Total</t>
  </si>
  <si>
    <t>Sum of Mobile Trans</t>
  </si>
  <si>
    <t>Sum of Website transactions</t>
  </si>
  <si>
    <t>2020 Q1</t>
  </si>
  <si>
    <t>2020 Q2</t>
  </si>
  <si>
    <t>2020 Q3</t>
  </si>
  <si>
    <t>2020 Q4</t>
  </si>
  <si>
    <t>2021 Q1</t>
  </si>
  <si>
    <t>2021 Q2</t>
  </si>
  <si>
    <t>The above chart shows that the mobile transactions are increasing gradually</t>
  </si>
  <si>
    <t>even though the website transactions approximately steady.</t>
  </si>
  <si>
    <t>We can also see a jump in website transactions in 2020 Q3 owing to the new product launch in july</t>
  </si>
  <si>
    <t>But after that it is declining gradually due to the increase in moblie transactions.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</si>
</sst>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[AnuragPawar_DSFT_C1_S5_Story_Telling_Practice2_NuttyNut_DataSheet.xlsx]Sheet3!PivotTable11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10223</c:v>
                </c:pt>
                <c:pt idx="1">
                  <c:v>10190</c:v>
                </c:pt>
                <c:pt idx="2">
                  <c:v>12011</c:v>
                </c:pt>
                <c:pt idx="3">
                  <c:v>11061</c:v>
                </c:pt>
                <c:pt idx="4">
                  <c:v>10390</c:v>
                </c:pt>
                <c:pt idx="5">
                  <c:v>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6-4863-8E33-A6DC84B7583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Mobile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6"/>
                <c:pt idx="0">
                  <c:v>266</c:v>
                </c:pt>
                <c:pt idx="1">
                  <c:v>355</c:v>
                </c:pt>
                <c:pt idx="2">
                  <c:v>651</c:v>
                </c:pt>
                <c:pt idx="3">
                  <c:v>1211</c:v>
                </c:pt>
                <c:pt idx="4">
                  <c:v>2464</c:v>
                </c:pt>
                <c:pt idx="5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6-4863-8E33-A6DC84B7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05962952"/>
        <c:axId val="425691224"/>
      </c:barChart>
      <c:catAx>
        <c:axId val="50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1224"/>
        <c:crosses val="autoZero"/>
        <c:auto val="1"/>
        <c:lblAlgn val="ctr"/>
        <c:lblOffset val="100"/>
        <c:noMultiLvlLbl val="0"/>
      </c:catAx>
      <c:valAx>
        <c:axId val="4256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66F-B09E-13FD25373C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D-466F-B09E-13FD2537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836696"/>
        <c:axId val="716837024"/>
      </c:barChart>
      <c:dateAx>
        <c:axId val="716836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7024"/>
        <c:crosses val="autoZero"/>
        <c:auto val="1"/>
        <c:lblOffset val="100"/>
        <c:baseTimeUnit val="months"/>
      </c:dateAx>
      <c:valAx>
        <c:axId val="716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D-43B3-905F-0A1B156A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23144"/>
        <c:axId val="546324456"/>
      </c:barChart>
      <c:dateAx>
        <c:axId val="546323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4456"/>
        <c:crosses val="autoZero"/>
        <c:auto val="1"/>
        <c:lblOffset val="100"/>
        <c:baseTimeUnit val="months"/>
      </c:dateAx>
      <c:valAx>
        <c:axId val="5463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3-4D46-9D4F-D727C7FB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66784"/>
        <c:axId val="609866456"/>
      </c:barChart>
      <c:dateAx>
        <c:axId val="609866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6456"/>
        <c:crosses val="autoZero"/>
        <c:auto val="1"/>
        <c:lblOffset val="100"/>
        <c:baseTimeUnit val="months"/>
      </c:dateAx>
      <c:valAx>
        <c:axId val="6098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1264920</xdr:colOff>
      <xdr:row>0</xdr:row>
      <xdr:rowOff>3810</xdr:rowOff>
    </xdr:from>
    <xdr:to>
      <xdr:col>12</xdr:col>
      <xdr:colOff>0</xdr:colOff>
      <xdr:row>15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B05AB-BDFE-41A5-A1C9-8DFD9FE7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21</xdr:row>
      <xdr:rowOff>7620</xdr:rowOff>
    </xdr:from>
    <xdr:to>
      <xdr:col>12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4865CE-6BAA-4325-AC43-76F2D4F0E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406FF-6427-48A0-91CA-1C80F31E2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386A2-D388-407A-BD6A-0826D792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pawarrocks@gmail.com" refreshedDate="44580.425350231482" createdVersion="7" refreshedVersion="7" minRefreshableVersion="3" recordCount="17" xr:uid="{55656D67-A752-4477-98A1-FB20C11B7E8D}">
  <cacheSource type="worksheet">
    <worksheetSource ref="A1:D18" sheet="Sheet1"/>
  </cacheSource>
  <cacheFields count="4">
    <cacheField name="Month" numFmtId="17">
      <sharedItems containsSemiMixedTypes="0" containsNonDate="0" containsDate="1" containsString="0" minDate="2020-01-01T00:00:00" maxDate="2021-05-02T00:00:00"/>
    </cacheField>
    <cacheField name="Website transactions" numFmtId="0">
      <sharedItems containsSemiMixedTypes="0" containsString="0" containsNumber="1" containsInteger="1" minValue="3037" maxValue="4455"/>
    </cacheField>
    <cacheField name="Mobile Trans" numFmtId="0">
      <sharedItems containsSemiMixedTypes="0" containsString="0" containsNumber="1" containsInteger="1" minValue="75" maxValue="897"/>
    </cacheField>
    <cacheField name="Quarter and Year" numFmtId="0">
      <sharedItems count="6">
        <s v="2020 Q1"/>
        <s v="2020 Q2"/>
        <s v="2020 Q3"/>
        <s v="2020 Q4"/>
        <s v="2021 Q1"/>
        <s v="2021 Q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0-01-01T00:00:00"/>
    <n v="3313"/>
    <n v="75"/>
    <x v="0"/>
  </r>
  <r>
    <d v="2020-02-01T00:00:00"/>
    <n v="3350"/>
    <n v="88"/>
    <x v="0"/>
  </r>
  <r>
    <d v="2020-03-01T00:00:00"/>
    <n v="3560"/>
    <n v="103"/>
    <x v="0"/>
  </r>
  <r>
    <d v="2020-04-01T00:00:00"/>
    <n v="3934"/>
    <n v="128"/>
    <x v="1"/>
  </r>
  <r>
    <d v="2020-05-01T00:00:00"/>
    <n v="3064"/>
    <n v="101"/>
    <x v="1"/>
  </r>
  <r>
    <d v="2020-06-01T00:00:00"/>
    <n v="3192"/>
    <n v="126"/>
    <x v="1"/>
  </r>
  <r>
    <d v="2020-07-01T00:00:00"/>
    <n v="3540"/>
    <n v="152"/>
    <x v="2"/>
  </r>
  <r>
    <d v="2020-08-01T00:00:00"/>
    <n v="4016"/>
    <n v="230"/>
    <x v="2"/>
  </r>
  <r>
    <d v="2020-09-01T00:00:00"/>
    <n v="4455"/>
    <n v="269"/>
    <x v="2"/>
  </r>
  <r>
    <d v="2020-10-01T00:00:00"/>
    <n v="4222"/>
    <n v="324"/>
    <x v="3"/>
  </r>
  <r>
    <d v="2020-11-01T00:00:00"/>
    <n v="3802"/>
    <n v="418"/>
    <x v="3"/>
  </r>
  <r>
    <d v="2020-12-01T00:00:00"/>
    <n v="3037"/>
    <n v="469"/>
    <x v="3"/>
  </r>
  <r>
    <d v="2021-01-01T00:00:00"/>
    <n v="3728"/>
    <n v="803"/>
    <x v="4"/>
  </r>
  <r>
    <d v="2021-02-01T00:00:00"/>
    <n v="3120"/>
    <n v="768"/>
    <x v="4"/>
  </r>
  <r>
    <d v="2021-03-01T00:00:00"/>
    <n v="3542"/>
    <n v="893"/>
    <x v="4"/>
  </r>
  <r>
    <d v="2021-04-01T00:00:00"/>
    <n v="3725"/>
    <n v="895"/>
    <x v="5"/>
  </r>
  <r>
    <d v="2021-05-01T00:00:00"/>
    <n v="4099"/>
    <n v="89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3A258-5186-4665-875E-9CDDF84929A6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4">
    <pivotField numFmtId="17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bsite transactions" fld="1" baseField="0" baseItem="0"/>
    <dataField name="Sum of Mobile Tran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sqref="A1:C18"/>
    </sheetView>
  </sheetViews>
  <sheetFormatPr defaultRowHeight="14.4" x14ac:dyDescent="0.3"/>
  <cols>
    <col min="2" max="2" width="19.88671875" bestFit="1" customWidth="1"/>
    <col min="3" max="3" width="12.44140625" bestFit="1" customWidth="1"/>
    <col min="13" max="13" width="12.44140625" customWidth="1"/>
    <col min="14" max="14" width="11.21875" customWidth="1"/>
  </cols>
  <sheetData>
    <row r="1" spans="1:14" x14ac:dyDescent="0.3">
      <c r="A1" t="s">
        <v>0</v>
      </c>
      <c r="B1" t="s">
        <v>2</v>
      </c>
      <c r="C1" t="s">
        <v>1</v>
      </c>
      <c r="D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2" t="s">
        <v>10</v>
      </c>
    </row>
    <row r="2" spans="1:14" x14ac:dyDescent="0.3">
      <c r="A2" s="1">
        <v>43831</v>
      </c>
      <c r="B2">
        <v>3313</v>
      </c>
      <c r="C2">
        <v>75</v>
      </c>
      <c r="D2" t="str">
        <f>YEAR(A2)&amp;" "&amp;"Q"&amp;INT((MONTH(A2)-1)/3)+1</f>
        <v>2020 Q1</v>
      </c>
      <c r="F2" t="s">
        <v>11</v>
      </c>
      <c r="G2">
        <f>_xlfn.QUARTILE.INC($B$2:$B$18,0)</f>
        <v>3037</v>
      </c>
      <c r="H2">
        <f>_xlfn.QUARTILE.INC($B$2:$B$18,1)</f>
        <v>3313</v>
      </c>
      <c r="I2">
        <f>_xlfn.QUARTILE.INC($B$2:$B$18,2)</f>
        <v>3560</v>
      </c>
      <c r="J2">
        <f>_xlfn.QUARTILE.INC($B$2:$B$18,3)</f>
        <v>3934</v>
      </c>
      <c r="K2">
        <f>_xlfn.QUARTILE.INC($B$2:$B$18,4)</f>
        <v>4455</v>
      </c>
      <c r="L2">
        <f>J2-H2</f>
        <v>621</v>
      </c>
      <c r="M2">
        <f>H2-(1.5*L2)</f>
        <v>2381.5</v>
      </c>
      <c r="N2">
        <f>J2+(1.5*L2)</f>
        <v>4865.5</v>
      </c>
    </row>
    <row r="3" spans="1:14" x14ac:dyDescent="0.3">
      <c r="A3" s="1">
        <v>43862</v>
      </c>
      <c r="B3">
        <v>3350</v>
      </c>
      <c r="C3">
        <v>88</v>
      </c>
      <c r="D3" t="str">
        <f t="shared" ref="D3:D18" si="0">YEAR(A3)&amp;" "&amp;"Q"&amp;INT((MONTH(A3)-1)/3)+1</f>
        <v>2020 Q1</v>
      </c>
      <c r="F3" t="s">
        <v>12</v>
      </c>
      <c r="G3">
        <f>_xlfn.QUARTILE.INC($C$2:$C$18,0)</f>
        <v>75</v>
      </c>
      <c r="H3">
        <f>_xlfn.QUARTILE.INC($C$2:$C$18,1)</f>
        <v>126</v>
      </c>
      <c r="I3">
        <f>_xlfn.QUARTILE.INC($C$2:$C$18,2)</f>
        <v>269</v>
      </c>
      <c r="J3">
        <f>_xlfn.QUARTILE.INC($C$2:$C$18,3)</f>
        <v>768</v>
      </c>
      <c r="K3">
        <f>_xlfn.QUARTILE.INC($C$2:$C$18,4)</f>
        <v>897</v>
      </c>
      <c r="L3">
        <f>J3-H3</f>
        <v>642</v>
      </c>
      <c r="M3">
        <f>H3-(1.5*L3)</f>
        <v>-837</v>
      </c>
      <c r="N3">
        <f>J3+(1.5*L3)</f>
        <v>1731</v>
      </c>
    </row>
    <row r="4" spans="1:14" x14ac:dyDescent="0.3">
      <c r="A4" s="1">
        <v>43891</v>
      </c>
      <c r="B4">
        <v>3560</v>
      </c>
      <c r="C4">
        <v>103</v>
      </c>
      <c r="D4" t="str">
        <f t="shared" si="0"/>
        <v>2020 Q1</v>
      </c>
    </row>
    <row r="5" spans="1:14" x14ac:dyDescent="0.3">
      <c r="A5" s="1">
        <v>43922</v>
      </c>
      <c r="B5">
        <v>3934</v>
      </c>
      <c r="C5">
        <v>128</v>
      </c>
      <c r="D5" t="str">
        <f t="shared" si="0"/>
        <v>2020 Q2</v>
      </c>
      <c r="F5" t="s">
        <v>13</v>
      </c>
    </row>
    <row r="6" spans="1:14" x14ac:dyDescent="0.3">
      <c r="A6" s="1">
        <v>43952</v>
      </c>
      <c r="B6">
        <v>3064</v>
      </c>
      <c r="C6">
        <v>101</v>
      </c>
      <c r="D6" t="str">
        <f t="shared" si="0"/>
        <v>2020 Q2</v>
      </c>
    </row>
    <row r="7" spans="1:14" x14ac:dyDescent="0.3">
      <c r="A7" s="1">
        <v>43983</v>
      </c>
      <c r="B7">
        <v>3192</v>
      </c>
      <c r="C7">
        <v>126</v>
      </c>
      <c r="D7" t="str">
        <f t="shared" si="0"/>
        <v>2020 Q2</v>
      </c>
    </row>
    <row r="8" spans="1:14" x14ac:dyDescent="0.3">
      <c r="A8" s="1">
        <v>44013</v>
      </c>
      <c r="B8">
        <v>3540</v>
      </c>
      <c r="C8">
        <v>152</v>
      </c>
      <c r="D8" t="str">
        <f t="shared" si="0"/>
        <v>2020 Q3</v>
      </c>
    </row>
    <row r="9" spans="1:14" x14ac:dyDescent="0.3">
      <c r="A9" s="1">
        <v>44044</v>
      </c>
      <c r="B9">
        <v>4016</v>
      </c>
      <c r="C9">
        <v>230</v>
      </c>
      <c r="D9" t="str">
        <f t="shared" si="0"/>
        <v>2020 Q3</v>
      </c>
    </row>
    <row r="10" spans="1:14" x14ac:dyDescent="0.3">
      <c r="A10" s="1">
        <v>44075</v>
      </c>
      <c r="B10">
        <v>4455</v>
      </c>
      <c r="C10">
        <v>269</v>
      </c>
      <c r="D10" t="str">
        <f t="shared" si="0"/>
        <v>2020 Q3</v>
      </c>
    </row>
    <row r="11" spans="1:14" x14ac:dyDescent="0.3">
      <c r="A11" s="1">
        <v>44105</v>
      </c>
      <c r="B11">
        <v>4222</v>
      </c>
      <c r="C11">
        <v>324</v>
      </c>
      <c r="D11" t="str">
        <f t="shared" si="0"/>
        <v>2020 Q4</v>
      </c>
    </row>
    <row r="12" spans="1:14" x14ac:dyDescent="0.3">
      <c r="A12" s="1">
        <v>44136</v>
      </c>
      <c r="B12">
        <v>3802</v>
      </c>
      <c r="C12">
        <v>418</v>
      </c>
      <c r="D12" t="str">
        <f t="shared" si="0"/>
        <v>2020 Q4</v>
      </c>
    </row>
    <row r="13" spans="1:14" x14ac:dyDescent="0.3">
      <c r="A13" s="1">
        <v>44166</v>
      </c>
      <c r="B13">
        <v>3037</v>
      </c>
      <c r="C13">
        <v>469</v>
      </c>
      <c r="D13" t="str">
        <f t="shared" si="0"/>
        <v>2020 Q4</v>
      </c>
    </row>
    <row r="14" spans="1:14" x14ac:dyDescent="0.3">
      <c r="A14" s="1">
        <v>44197</v>
      </c>
      <c r="B14">
        <v>3728</v>
      </c>
      <c r="C14">
        <v>803</v>
      </c>
      <c r="D14" t="str">
        <f t="shared" si="0"/>
        <v>2021 Q1</v>
      </c>
    </row>
    <row r="15" spans="1:14" x14ac:dyDescent="0.3">
      <c r="A15" s="1">
        <v>44228</v>
      </c>
      <c r="B15">
        <v>3120</v>
      </c>
      <c r="C15">
        <v>768</v>
      </c>
      <c r="D15" t="str">
        <f t="shared" si="0"/>
        <v>2021 Q1</v>
      </c>
    </row>
    <row r="16" spans="1:14" x14ac:dyDescent="0.3">
      <c r="A16" s="1">
        <v>44256</v>
      </c>
      <c r="B16">
        <v>3542</v>
      </c>
      <c r="C16">
        <v>893</v>
      </c>
      <c r="D16" t="str">
        <f t="shared" si="0"/>
        <v>2021 Q1</v>
      </c>
    </row>
    <row r="17" spans="1:4" x14ac:dyDescent="0.3">
      <c r="A17" s="1">
        <v>44287</v>
      </c>
      <c r="B17">
        <v>3725</v>
      </c>
      <c r="C17">
        <v>895</v>
      </c>
      <c r="D17" t="str">
        <f t="shared" si="0"/>
        <v>2021 Q2</v>
      </c>
    </row>
    <row r="18" spans="1:4" x14ac:dyDescent="0.3">
      <c r="A18" s="1">
        <v>44317</v>
      </c>
      <c r="B18">
        <v>4099</v>
      </c>
      <c r="C18">
        <v>897</v>
      </c>
      <c r="D18" t="str">
        <f t="shared" si="0"/>
        <v>2021 Q2</v>
      </c>
    </row>
    <row r="19" spans="1:4" x14ac:dyDescent="0.3">
      <c r="A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EF83-56BB-46D8-9A4A-BB86D9D75057}">
  <dimension ref="A1:D20"/>
  <sheetViews>
    <sheetView tabSelected="1" topLeftCell="A4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25.21875" bestFit="1" customWidth="1"/>
    <col min="3" max="3" width="18.5546875" bestFit="1" customWidth="1"/>
  </cols>
  <sheetData>
    <row r="1" spans="1:3" x14ac:dyDescent="0.3">
      <c r="A1" s="3" t="s">
        <v>15</v>
      </c>
      <c r="B1" t="s">
        <v>18</v>
      </c>
      <c r="C1" t="s">
        <v>17</v>
      </c>
    </row>
    <row r="2" spans="1:3" x14ac:dyDescent="0.3">
      <c r="A2" s="4" t="s">
        <v>19</v>
      </c>
      <c r="B2" s="5">
        <v>10223</v>
      </c>
      <c r="C2" s="5">
        <v>266</v>
      </c>
    </row>
    <row r="3" spans="1:3" x14ac:dyDescent="0.3">
      <c r="A3" s="4" t="s">
        <v>20</v>
      </c>
      <c r="B3" s="5">
        <v>10190</v>
      </c>
      <c r="C3" s="5">
        <v>355</v>
      </c>
    </row>
    <row r="4" spans="1:3" x14ac:dyDescent="0.3">
      <c r="A4" s="4" t="s">
        <v>21</v>
      </c>
      <c r="B4" s="5">
        <v>12011</v>
      </c>
      <c r="C4" s="5">
        <v>651</v>
      </c>
    </row>
    <row r="5" spans="1:3" x14ac:dyDescent="0.3">
      <c r="A5" s="4" t="s">
        <v>22</v>
      </c>
      <c r="B5" s="5">
        <v>11061</v>
      </c>
      <c r="C5" s="5">
        <v>1211</v>
      </c>
    </row>
    <row r="6" spans="1:3" x14ac:dyDescent="0.3">
      <c r="A6" s="4" t="s">
        <v>23</v>
      </c>
      <c r="B6" s="5">
        <v>10390</v>
      </c>
      <c r="C6" s="5">
        <v>2464</v>
      </c>
    </row>
    <row r="7" spans="1:3" x14ac:dyDescent="0.3">
      <c r="A7" s="4" t="s">
        <v>24</v>
      </c>
      <c r="B7" s="5">
        <v>7824</v>
      </c>
      <c r="C7" s="5">
        <v>1792</v>
      </c>
    </row>
    <row r="8" spans="1:3" x14ac:dyDescent="0.3">
      <c r="A8" s="4" t="s">
        <v>16</v>
      </c>
      <c r="B8" s="5">
        <v>61699</v>
      </c>
      <c r="C8" s="5">
        <v>6739</v>
      </c>
    </row>
    <row r="17" spans="4:4" x14ac:dyDescent="0.3">
      <c r="D17" t="s">
        <v>25</v>
      </c>
    </row>
    <row r="18" spans="4:4" x14ac:dyDescent="0.3">
      <c r="D18" t="s">
        <v>26</v>
      </c>
    </row>
    <row r="19" spans="4:4" x14ac:dyDescent="0.3">
      <c r="D19" t="s">
        <v>27</v>
      </c>
    </row>
    <row r="20" spans="4:4" x14ac:dyDescent="0.3">
      <c r="D20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F331-43DC-4A89-BD03-7CE9B81BF173}">
  <dimension ref="A1"/>
  <sheetViews>
    <sheetView workbookViewId="0">
      <selection activeCell="G18" sqref="G1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385925-4EDB-44B7-AF9A-175156642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24F08D-45B7-40BD-A3DD-87DE83A80C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03754F-9333-4788-B0F4-4F4FAE56E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 Thirumalai</dc:creator>
  <cp:lastModifiedBy>anuragpawarrocks@gmail.com</cp:lastModifiedBy>
  <dcterms:created xsi:type="dcterms:W3CDTF">2021-06-01T02:15:43Z</dcterms:created>
  <dcterms:modified xsi:type="dcterms:W3CDTF">2022-01-19T16:17:19Z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