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166925"/>
  <mc:AlternateContent xmlns:mc="http://schemas.openxmlformats.org/markup-compatibility/2006">
    <mc:Choice Requires="x15">
      <x15ac:absPath xmlns:x15ac="http://schemas.microsoft.com/office/spreadsheetml/2010/11/ac" url="D:\Data Analysis\Statistics\"/>
    </mc:Choice>
  </mc:AlternateContent>
  <xr:revisionPtr revIDLastSave="0" documentId="13_ncr:1_{022C4587-0A83-4BB0-A6B8-36F8FD4DF347}" xr6:coauthVersionLast="47" xr6:coauthVersionMax="47" xr10:uidLastSave="{00000000-0000-0000-0000-000000000000}"/>
  <bookViews>
    <workbookView xWindow="-108" yWindow="-108" windowWidth="23256" windowHeight="12456" activeTab="4" xr2:uid="{BB2DE750-19A3-42AA-ACD2-694D1ECF10A9}"/>
  </bookViews>
  <sheets>
    <sheet name="Q1" sheetId="1" r:id="rId1"/>
    <sheet name="Q2" sheetId="2" r:id="rId2"/>
    <sheet name="Q3" sheetId="3" r:id="rId3"/>
    <sheet name="Q4" sheetId="4" r:id="rId4"/>
    <sheet name="Q5" sheetId="5"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15" i="5" l="1"/>
  <c r="M14" i="5"/>
  <c r="M13" i="5"/>
  <c r="M10" i="5"/>
  <c r="M9" i="5"/>
  <c r="M8" i="5"/>
  <c r="A131" i="4"/>
  <c r="M15" i="4"/>
  <c r="M14" i="4"/>
  <c r="M13" i="4"/>
  <c r="M10" i="4"/>
  <c r="M9" i="4"/>
  <c r="M8" i="4"/>
  <c r="M14" i="3" l="1"/>
  <c r="M13" i="3"/>
  <c r="M12" i="3"/>
  <c r="M9" i="3"/>
  <c r="M8" i="3"/>
  <c r="M7" i="3"/>
  <c r="L15" i="2"/>
  <c r="L14" i="2"/>
  <c r="L13" i="2"/>
  <c r="L10" i="2"/>
  <c r="L9" i="2"/>
  <c r="L8" i="2"/>
  <c r="L8" i="1" l="1"/>
  <c r="L9" i="1"/>
  <c r="L10" i="1"/>
  <c r="L16" i="1"/>
  <c r="L15" i="1"/>
  <c r="L14" i="1"/>
  <c r="L13" i="1"/>
</calcChain>
</file>

<file path=xl/sharedStrings.xml><?xml version="1.0" encoding="utf-8"?>
<sst xmlns="http://schemas.openxmlformats.org/spreadsheetml/2006/main" count="36" uniqueCount="13">
  <si>
    <t>Data:
 Let's consider the monthly salaries (in thousands of dollars) of a sample of 200
 employees:</t>
  </si>
  <si>
    <t xml:space="preserve"> Data:
 Let's consider the weights (in kilograms) of a sample of 100 individuals</t>
  </si>
  <si>
    <t>Data:
 Let's consider the purchase amounts (in dollars) of a sample of 150 customers:</t>
  </si>
  <si>
    <t>Data:
 Let's consider the commute times (in minutes) of a sample of 250 employees:</t>
  </si>
  <si>
    <t xml:space="preserve"> Data:
 Let's consider the defect rates (in percentage) for a sample of 300 products:</t>
  </si>
  <si>
    <t>Q1</t>
  </si>
  <si>
    <t>Q2</t>
  </si>
  <si>
    <t>Q3</t>
  </si>
  <si>
    <t>Question 1</t>
  </si>
  <si>
    <t>Question 2</t>
  </si>
  <si>
    <t xml:space="preserve">Question 3 </t>
  </si>
  <si>
    <t xml:space="preserve">Based on the quartiles and percentiles we can say that 25% of the employees earns less than 125.25k and 75% of the employees earns less than 378.75k and based on percentile 10% of the employees earns less than 72.3k and 90% of the employees earns less than 454.5k  </t>
  </si>
  <si>
    <t>Question 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</si>
</sst>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1"/>
      <color rgb="FFFF0000"/>
      <name val="Calibri"/>
      <family val="2"/>
      <scheme val="minor"/>
    </font>
    <font>
      <b/>
      <sz val="11"/>
      <color theme="1"/>
      <name val="Calibri"/>
      <family val="2"/>
      <scheme val="minor"/>
    </font>
  </fonts>
  <fills count="4">
    <fill>
      <patternFill patternType="none"/>
    </fill>
    <fill>
      <patternFill patternType="gray125"/>
    </fill>
    <fill>
      <patternFill patternType="solid">
        <fgColor theme="9" tint="0.59999389629810485"/>
        <bgColor indexed="64"/>
      </patternFill>
    </fill>
    <fill>
      <patternFill patternType="solid">
        <fgColor theme="8" tint="0.59999389629810485"/>
        <bgColor indexed="64"/>
      </patternFill>
    </fill>
  </fills>
  <borders count="2">
    <border>
      <left/>
      <right/>
      <top/>
      <bottom/>
      <diagonal/>
    </border>
    <border>
      <left/>
      <right/>
      <top/>
      <bottom style="medium">
        <color indexed="64"/>
      </bottom>
      <diagonal/>
    </border>
  </borders>
  <cellStyleXfs count="1">
    <xf numFmtId="0" fontId="0" fillId="0" borderId="0"/>
  </cellStyleXfs>
  <cellXfs count="12">
    <xf numFmtId="0" fontId="0" fillId="0" borderId="0" xfId="0"/>
    <xf numFmtId="0" fontId="2" fillId="2" borderId="0" xfId="0" applyFont="1" applyFill="1" applyAlignment="1">
      <alignment horizontal="center" wrapText="1"/>
    </xf>
    <xf numFmtId="0" fontId="0" fillId="0" borderId="0" xfId="0" applyFill="1" applyBorder="1" applyAlignment="1"/>
    <xf numFmtId="0" fontId="0" fillId="0" borderId="0" xfId="0" applyNumberFormat="1" applyFill="1" applyBorder="1" applyAlignment="1"/>
    <xf numFmtId="10" fontId="0" fillId="0" borderId="0" xfId="0" applyNumberFormat="1" applyFill="1" applyBorder="1" applyAlignment="1"/>
    <xf numFmtId="0" fontId="0" fillId="0" borderId="1" xfId="0" applyFill="1" applyBorder="1" applyAlignment="1"/>
    <xf numFmtId="0" fontId="0" fillId="0" borderId="1" xfId="0" applyNumberFormat="1" applyFill="1" applyBorder="1" applyAlignment="1"/>
    <xf numFmtId="10" fontId="0" fillId="0" borderId="1" xfId="0" applyNumberFormat="1" applyFill="1" applyBorder="1" applyAlignment="1"/>
    <xf numFmtId="0" fontId="2" fillId="0" borderId="0" xfId="0" applyFont="1"/>
    <xf numFmtId="0" fontId="1" fillId="0" borderId="0" xfId="0" applyFont="1"/>
    <xf numFmtId="0" fontId="0" fillId="0" borderId="0" xfId="0" applyAlignment="1">
      <alignment horizontal="right" vertical="center"/>
    </xf>
    <xf numFmtId="0" fontId="2" fillId="3" borderId="0" xfId="0" applyFont="1" applyFill="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541020</xdr:colOff>
      <xdr:row>3</xdr:row>
      <xdr:rowOff>99060</xdr:rowOff>
    </xdr:to>
    <xdr:sp macro="" textlink="">
      <xdr:nvSpPr>
        <xdr:cNvPr id="2" name="TextBox 1">
          <a:extLst>
            <a:ext uri="{FF2B5EF4-FFF2-40B4-BE49-F238E27FC236}">
              <a16:creationId xmlns:a16="http://schemas.microsoft.com/office/drawing/2014/main" id="{57B38C26-F4B2-464D-AE18-9C2C2C1A11F1}"/>
            </a:ext>
          </a:extLst>
        </xdr:cNvPr>
        <xdr:cNvSpPr txBox="1"/>
      </xdr:nvSpPr>
      <xdr:spPr>
        <a:xfrm>
          <a:off x="0" y="0"/>
          <a:ext cx="6027420" cy="647700"/>
        </a:xfrm>
        <a:prstGeom prst="rect">
          <a:avLst/>
        </a:prstGeom>
        <a:solidFill>
          <a:schemeClr val="accent6">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b="1"/>
            <a:t>) Question : A company wants to analyze the salary distribution of its employees to determine the income levels at different percentiles.</a:t>
          </a:r>
          <a:endParaRPr lang="en-IN" sz="1100" b="1"/>
        </a:p>
      </xdr:txBody>
    </xdr:sp>
    <xdr:clientData/>
  </xdr:twoCellAnchor>
  <xdr:twoCellAnchor>
    <xdr:from>
      <xdr:col>10</xdr:col>
      <xdr:colOff>45720</xdr:colOff>
      <xdr:row>0</xdr:row>
      <xdr:rowOff>99060</xdr:rowOff>
    </xdr:from>
    <xdr:to>
      <xdr:col>20</xdr:col>
      <xdr:colOff>182880</xdr:colOff>
      <xdr:row>6</xdr:row>
      <xdr:rowOff>68580</xdr:rowOff>
    </xdr:to>
    <xdr:sp macro="" textlink="">
      <xdr:nvSpPr>
        <xdr:cNvPr id="3" name="TextBox 2">
          <a:extLst>
            <a:ext uri="{FF2B5EF4-FFF2-40B4-BE49-F238E27FC236}">
              <a16:creationId xmlns:a16="http://schemas.microsoft.com/office/drawing/2014/main" id="{9C631B88-10D2-4076-9742-665AF2429241}"/>
            </a:ext>
          </a:extLst>
        </xdr:cNvPr>
        <xdr:cNvSpPr txBox="1"/>
      </xdr:nvSpPr>
      <xdr:spPr>
        <a:xfrm>
          <a:off x="6141720" y="99060"/>
          <a:ext cx="6233160" cy="1066800"/>
        </a:xfrm>
        <a:prstGeom prst="rect">
          <a:avLst/>
        </a:prstGeom>
        <a:solidFill>
          <a:schemeClr val="accent5">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b="1"/>
            <a:t>Questions: 1. Quartiles: Calculate the first quartile (Q1), median (Q2), and third quartile (Q3) of the salary distribution. 2. Percentiles: Calculate the 10th percentile, 25th percentile, 75th percentile, and 90th percentile of the salary distribution. 3. Interpretation: Based on the quartiles and percentiles, what can be inferred about the income distribution of the employees?</a:t>
          </a:r>
          <a:endParaRPr lang="en-IN" sz="1100" b="1"/>
        </a:p>
      </xdr:txBody>
    </xdr:sp>
    <xdr:clientData/>
  </xdr:twoCellAnchor>
  <xdr:twoCellAnchor>
    <xdr:from>
      <xdr:col>9</xdr:col>
      <xdr:colOff>0</xdr:colOff>
      <xdr:row>29</xdr:row>
      <xdr:rowOff>0</xdr:rowOff>
    </xdr:from>
    <xdr:to>
      <xdr:col>18</xdr:col>
      <xdr:colOff>541020</xdr:colOff>
      <xdr:row>33</xdr:row>
      <xdr:rowOff>114300</xdr:rowOff>
    </xdr:to>
    <xdr:sp macro="" textlink="">
      <xdr:nvSpPr>
        <xdr:cNvPr id="4" name="TextBox 3">
          <a:extLst>
            <a:ext uri="{FF2B5EF4-FFF2-40B4-BE49-F238E27FC236}">
              <a16:creationId xmlns:a16="http://schemas.microsoft.com/office/drawing/2014/main" id="{B8FF0ECF-BBB9-4184-BE63-DDC3A028D129}"/>
            </a:ext>
          </a:extLst>
        </xdr:cNvPr>
        <xdr:cNvSpPr txBox="1"/>
      </xdr:nvSpPr>
      <xdr:spPr>
        <a:xfrm>
          <a:off x="5486400" y="5303520"/>
          <a:ext cx="6027420" cy="845820"/>
        </a:xfrm>
        <a:prstGeom prst="rect">
          <a:avLst/>
        </a:prstGeom>
        <a:solidFill>
          <a:schemeClr val="accent2">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b="1"/>
            <a:t>By answering these questions using quartiles and percentiles, the company can understand the income levels at different points in the distribution, identify the median salary and the spread of salaries, and make informed decisions related to compensation, employee benefits, and salary structures</a:t>
          </a:r>
          <a:endParaRPr lang="en-IN" sz="1100" b="1"/>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541020</xdr:colOff>
      <xdr:row>3</xdr:row>
      <xdr:rowOff>99060</xdr:rowOff>
    </xdr:to>
    <xdr:sp macro="" textlink="">
      <xdr:nvSpPr>
        <xdr:cNvPr id="2" name="TextBox 1">
          <a:extLst>
            <a:ext uri="{FF2B5EF4-FFF2-40B4-BE49-F238E27FC236}">
              <a16:creationId xmlns:a16="http://schemas.microsoft.com/office/drawing/2014/main" id="{E0D3A311-2794-4404-A3CA-A77E01D24FE6}"/>
            </a:ext>
          </a:extLst>
        </xdr:cNvPr>
        <xdr:cNvSpPr txBox="1"/>
      </xdr:nvSpPr>
      <xdr:spPr>
        <a:xfrm>
          <a:off x="0" y="0"/>
          <a:ext cx="6027420" cy="647700"/>
        </a:xfrm>
        <a:prstGeom prst="rect">
          <a:avLst/>
        </a:prstGeom>
        <a:solidFill>
          <a:schemeClr val="accent6">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b="1"/>
            <a:t>Question : A research study wants to analyze the weight distribution of a sample of individuals to assess their health and body composition.</a:t>
          </a:r>
          <a:endParaRPr lang="en-IN" sz="1100" b="1"/>
        </a:p>
      </xdr:txBody>
    </xdr:sp>
    <xdr:clientData/>
  </xdr:twoCellAnchor>
  <xdr:twoCellAnchor>
    <xdr:from>
      <xdr:col>10</xdr:col>
      <xdr:colOff>152400</xdr:colOff>
      <xdr:row>0</xdr:row>
      <xdr:rowOff>121920</xdr:rowOff>
    </xdr:from>
    <xdr:to>
      <xdr:col>20</xdr:col>
      <xdr:colOff>7620</xdr:colOff>
      <xdr:row>6</xdr:row>
      <xdr:rowOff>30480</xdr:rowOff>
    </xdr:to>
    <xdr:sp macro="" textlink="">
      <xdr:nvSpPr>
        <xdr:cNvPr id="3" name="TextBox 2">
          <a:extLst>
            <a:ext uri="{FF2B5EF4-FFF2-40B4-BE49-F238E27FC236}">
              <a16:creationId xmlns:a16="http://schemas.microsoft.com/office/drawing/2014/main" id="{8F5429FD-D0F9-4F66-8150-AA35B86BB7F2}"/>
            </a:ext>
          </a:extLst>
        </xdr:cNvPr>
        <xdr:cNvSpPr txBox="1"/>
      </xdr:nvSpPr>
      <xdr:spPr>
        <a:xfrm>
          <a:off x="6248400" y="121920"/>
          <a:ext cx="5951220" cy="1005840"/>
        </a:xfrm>
        <a:prstGeom prst="rect">
          <a:avLst/>
        </a:prstGeom>
        <a:solidFill>
          <a:schemeClr val="accent5">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b="1"/>
            <a:t>Questions: 1. Quartiles: Calculate the first quartile (Q1), median (Q2), and third quartile (Q3) of the weight distribution. 2. Percentiles: Calculate the 15th percentile, 50th percentile, and 85th percentile of the weight distribution. 3. Interpretation: Based on the quartiles and percentiles, what can be inferred about the weight distribution of the individuals?</a:t>
          </a:r>
          <a:endParaRPr lang="en-IN" sz="1100" b="1"/>
        </a:p>
      </xdr:txBody>
    </xdr:sp>
    <xdr:clientData/>
  </xdr:twoCellAnchor>
  <xdr:twoCellAnchor>
    <xdr:from>
      <xdr:col>9</xdr:col>
      <xdr:colOff>0</xdr:colOff>
      <xdr:row>29</xdr:row>
      <xdr:rowOff>0</xdr:rowOff>
    </xdr:from>
    <xdr:to>
      <xdr:col>18</xdr:col>
      <xdr:colOff>541020</xdr:colOff>
      <xdr:row>34</xdr:row>
      <xdr:rowOff>0</xdr:rowOff>
    </xdr:to>
    <xdr:sp macro="" textlink="">
      <xdr:nvSpPr>
        <xdr:cNvPr id="4" name="TextBox 3">
          <a:extLst>
            <a:ext uri="{FF2B5EF4-FFF2-40B4-BE49-F238E27FC236}">
              <a16:creationId xmlns:a16="http://schemas.microsoft.com/office/drawing/2014/main" id="{E31F9E6B-CE94-439D-A5F4-D43334C0C6D6}"/>
            </a:ext>
          </a:extLst>
        </xdr:cNvPr>
        <xdr:cNvSpPr txBox="1"/>
      </xdr:nvSpPr>
      <xdr:spPr>
        <a:xfrm>
          <a:off x="5486400" y="5303520"/>
          <a:ext cx="6027420" cy="914400"/>
        </a:xfrm>
        <a:prstGeom prst="rect">
          <a:avLst/>
        </a:prstGeom>
        <a:solidFill>
          <a:schemeClr val="accent2">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b="1"/>
            <a:t>By answering these questions using quartiles and percentiles, the research study can understand the weight distribution and identify the weight ranges at different percentiles, such as underweight, normal weight, overweight, and obese categories. This information can be used for evaluating health risks, designing appropriate interventions, and providing personalized recommendations for weight management.</a:t>
          </a:r>
          <a:endParaRPr lang="en-IN" sz="1100" b="1"/>
        </a:p>
      </xdr:txBody>
    </xdr:sp>
    <xdr:clientData/>
  </xdr:twoCellAnchor>
  <xdr:twoCellAnchor>
    <xdr:from>
      <xdr:col>10</xdr:col>
      <xdr:colOff>22860</xdr:colOff>
      <xdr:row>16</xdr:row>
      <xdr:rowOff>60960</xdr:rowOff>
    </xdr:from>
    <xdr:to>
      <xdr:col>19</xdr:col>
      <xdr:colOff>541020</xdr:colOff>
      <xdr:row>20</xdr:row>
      <xdr:rowOff>83820</xdr:rowOff>
    </xdr:to>
    <xdr:sp macro="" textlink="">
      <xdr:nvSpPr>
        <xdr:cNvPr id="5" name="TextBox 4">
          <a:extLst>
            <a:ext uri="{FF2B5EF4-FFF2-40B4-BE49-F238E27FC236}">
              <a16:creationId xmlns:a16="http://schemas.microsoft.com/office/drawing/2014/main" id="{0839E075-42E4-AEE9-D4E4-348E52726984}"/>
            </a:ext>
          </a:extLst>
        </xdr:cNvPr>
        <xdr:cNvSpPr txBox="1"/>
      </xdr:nvSpPr>
      <xdr:spPr>
        <a:xfrm>
          <a:off x="6179820" y="2987040"/>
          <a:ext cx="6004560" cy="754380"/>
        </a:xfrm>
        <a:prstGeom prst="rect">
          <a:avLst/>
        </a:prstGeom>
        <a:solidFill>
          <a:schemeClr val="accent5">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t>Based on the percentiles and</a:t>
          </a:r>
          <a:r>
            <a:rPr lang="en-IN" sz="1100" b="1" baseline="0"/>
            <a:t> quartiles it can be interpreted that 25% of the people weight is less than 141.25kg and 50% of the people weight is less than 267.5kg and 50% people is more than that. The percentiles shows that 15% of people weights is less than 92.45kg and 85% of people weight is less than 444.25kg and above 85% have more than that </a:t>
          </a:r>
          <a:endParaRPr lang="en-IN" sz="1100" b="1"/>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541020</xdr:colOff>
      <xdr:row>3</xdr:row>
      <xdr:rowOff>99060</xdr:rowOff>
    </xdr:to>
    <xdr:sp macro="" textlink="">
      <xdr:nvSpPr>
        <xdr:cNvPr id="2" name="TextBox 1">
          <a:extLst>
            <a:ext uri="{FF2B5EF4-FFF2-40B4-BE49-F238E27FC236}">
              <a16:creationId xmlns:a16="http://schemas.microsoft.com/office/drawing/2014/main" id="{88931BF3-414C-4858-9DA8-7C30C6233B04}"/>
            </a:ext>
          </a:extLst>
        </xdr:cNvPr>
        <xdr:cNvSpPr txBox="1"/>
      </xdr:nvSpPr>
      <xdr:spPr>
        <a:xfrm>
          <a:off x="0" y="0"/>
          <a:ext cx="6027420" cy="647700"/>
        </a:xfrm>
        <a:prstGeom prst="rect">
          <a:avLst/>
        </a:prstGeom>
        <a:solidFill>
          <a:schemeClr val="accent6">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b="1"/>
            <a:t>Question : A retail store wants to analyze the distribution of customer purchase amounts to identify their spending patterns</a:t>
          </a:r>
          <a:endParaRPr lang="en-IN" sz="1100" b="1"/>
        </a:p>
      </xdr:txBody>
    </xdr:sp>
    <xdr:clientData/>
  </xdr:twoCellAnchor>
  <xdr:twoCellAnchor>
    <xdr:from>
      <xdr:col>10</xdr:col>
      <xdr:colOff>68580</xdr:colOff>
      <xdr:row>0</xdr:row>
      <xdr:rowOff>68580</xdr:rowOff>
    </xdr:from>
    <xdr:to>
      <xdr:col>20</xdr:col>
      <xdr:colOff>281940</xdr:colOff>
      <xdr:row>5</xdr:row>
      <xdr:rowOff>60960</xdr:rowOff>
    </xdr:to>
    <xdr:sp macro="" textlink="">
      <xdr:nvSpPr>
        <xdr:cNvPr id="3" name="TextBox 2">
          <a:extLst>
            <a:ext uri="{FF2B5EF4-FFF2-40B4-BE49-F238E27FC236}">
              <a16:creationId xmlns:a16="http://schemas.microsoft.com/office/drawing/2014/main" id="{05A4AE4B-93E3-4E93-BC99-C260AC43219D}"/>
            </a:ext>
          </a:extLst>
        </xdr:cNvPr>
        <xdr:cNvSpPr txBox="1"/>
      </xdr:nvSpPr>
      <xdr:spPr>
        <a:xfrm>
          <a:off x="6164580" y="68580"/>
          <a:ext cx="6309360" cy="906780"/>
        </a:xfrm>
        <a:prstGeom prst="rect">
          <a:avLst/>
        </a:prstGeom>
        <a:solidFill>
          <a:schemeClr val="accent5">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b="1"/>
            <a:t>Questions: 1. Quartiles: Calculate the first quartile (Q1), median (Q2), and third quartile (Q3) of the purchase amount distribution. 2. Percentiles: Calculate the 20th percentile, 40th percentile, and 80th percentile of the purchase amount distribution. 3. Interpretation: Based on the quartiles and percentiles, what can be inferred about the spending patterns of the customers?</a:t>
          </a:r>
          <a:endParaRPr lang="en-IN" sz="1100" b="1"/>
        </a:p>
      </xdr:txBody>
    </xdr:sp>
    <xdr:clientData/>
  </xdr:twoCellAnchor>
  <xdr:twoCellAnchor>
    <xdr:from>
      <xdr:col>9</xdr:col>
      <xdr:colOff>0</xdr:colOff>
      <xdr:row>29</xdr:row>
      <xdr:rowOff>0</xdr:rowOff>
    </xdr:from>
    <xdr:to>
      <xdr:col>18</xdr:col>
      <xdr:colOff>541020</xdr:colOff>
      <xdr:row>34</xdr:row>
      <xdr:rowOff>7620</xdr:rowOff>
    </xdr:to>
    <xdr:sp macro="" textlink="">
      <xdr:nvSpPr>
        <xdr:cNvPr id="4" name="TextBox 3">
          <a:extLst>
            <a:ext uri="{FF2B5EF4-FFF2-40B4-BE49-F238E27FC236}">
              <a16:creationId xmlns:a16="http://schemas.microsoft.com/office/drawing/2014/main" id="{8D291D0A-1FE1-4EBC-AE1B-9EB1EC761F25}"/>
            </a:ext>
          </a:extLst>
        </xdr:cNvPr>
        <xdr:cNvSpPr txBox="1"/>
      </xdr:nvSpPr>
      <xdr:spPr>
        <a:xfrm>
          <a:off x="5486400" y="5303520"/>
          <a:ext cx="6027420" cy="922020"/>
        </a:xfrm>
        <a:prstGeom prst="rect">
          <a:avLst/>
        </a:prstGeom>
        <a:solidFill>
          <a:schemeClr val="accent2">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b="1"/>
            <a:t>Questions: 1. Quartiles: Calculate the first quartile (Q1), median (Q2), and third quartile (Q3) of the purchase amount distribution. 2. Percentiles: Calculate the 20th percentile, 40th percentile, and 80th percentile of the purchase amount distribution. 3. Interpretation: Based on the quartiles and percentiles, what can be inferred about the spending patterns of the customers?</a:t>
          </a:r>
          <a:endParaRPr lang="en-IN" sz="1100" b="1"/>
        </a:p>
      </xdr:txBody>
    </xdr:sp>
    <xdr:clientData/>
  </xdr:twoCellAnchor>
  <xdr:twoCellAnchor>
    <xdr:from>
      <xdr:col>11</xdr:col>
      <xdr:colOff>22860</xdr:colOff>
      <xdr:row>15</xdr:row>
      <xdr:rowOff>60960</xdr:rowOff>
    </xdr:from>
    <xdr:to>
      <xdr:col>20</xdr:col>
      <xdr:colOff>541020</xdr:colOff>
      <xdr:row>20</xdr:row>
      <xdr:rowOff>137160</xdr:rowOff>
    </xdr:to>
    <xdr:sp macro="" textlink="">
      <xdr:nvSpPr>
        <xdr:cNvPr id="5" name="TextBox 4">
          <a:extLst>
            <a:ext uri="{FF2B5EF4-FFF2-40B4-BE49-F238E27FC236}">
              <a16:creationId xmlns:a16="http://schemas.microsoft.com/office/drawing/2014/main" id="{63FFC182-4825-4E13-816D-E151950B7656}"/>
            </a:ext>
          </a:extLst>
        </xdr:cNvPr>
        <xdr:cNvSpPr txBox="1"/>
      </xdr:nvSpPr>
      <xdr:spPr>
        <a:xfrm>
          <a:off x="6804660" y="2804160"/>
          <a:ext cx="6004560" cy="990600"/>
        </a:xfrm>
        <a:prstGeom prst="rect">
          <a:avLst/>
        </a:prstGeom>
        <a:solidFill>
          <a:schemeClr val="accent5">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IN" sz="1100" b="1"/>
            <a:t>Based on the percentiles and</a:t>
          </a:r>
          <a:r>
            <a:rPr lang="en-IN" sz="1100" b="1" baseline="0"/>
            <a:t> quartiles it can be interpreted that 25% of the customers Puchase amt is less than $153.75 and 50% of the customer purchase amt is less than $292.5 and 50% customer is more than that, the 75% customers purchase amt is less than $431.25. The percentiles shows that 20%  of the customers purchase amt is less than $126, 40% of the customers purchase amt is less than $237 and 80% of the customers purchase amt is less than $459.</a:t>
          </a:r>
          <a:endParaRPr lang="en-IN" sz="1100" b="1"/>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541020</xdr:colOff>
      <xdr:row>3</xdr:row>
      <xdr:rowOff>99060</xdr:rowOff>
    </xdr:to>
    <xdr:sp macro="" textlink="">
      <xdr:nvSpPr>
        <xdr:cNvPr id="2" name="TextBox 1">
          <a:extLst>
            <a:ext uri="{FF2B5EF4-FFF2-40B4-BE49-F238E27FC236}">
              <a16:creationId xmlns:a16="http://schemas.microsoft.com/office/drawing/2014/main" id="{8DBE66C7-289D-4660-B132-72209448C6C0}"/>
            </a:ext>
          </a:extLst>
        </xdr:cNvPr>
        <xdr:cNvSpPr txBox="1"/>
      </xdr:nvSpPr>
      <xdr:spPr>
        <a:xfrm>
          <a:off x="0" y="0"/>
          <a:ext cx="6027420" cy="647700"/>
        </a:xfrm>
        <a:prstGeom prst="rect">
          <a:avLst/>
        </a:prstGeom>
        <a:solidFill>
          <a:schemeClr val="accent6">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b="1"/>
            <a:t>Question : A study wants to analyze the distribution of commute times of employees to determine the average time spent traveling to work.</a:t>
          </a:r>
          <a:endParaRPr lang="en-IN" sz="1100" b="1"/>
        </a:p>
      </xdr:txBody>
    </xdr:sp>
    <xdr:clientData/>
  </xdr:twoCellAnchor>
  <xdr:twoCellAnchor>
    <xdr:from>
      <xdr:col>10</xdr:col>
      <xdr:colOff>83820</xdr:colOff>
      <xdr:row>0</xdr:row>
      <xdr:rowOff>38100</xdr:rowOff>
    </xdr:from>
    <xdr:to>
      <xdr:col>20</xdr:col>
      <xdr:colOff>251460</xdr:colOff>
      <xdr:row>5</xdr:row>
      <xdr:rowOff>152400</xdr:rowOff>
    </xdr:to>
    <xdr:sp macro="" textlink="">
      <xdr:nvSpPr>
        <xdr:cNvPr id="3" name="TextBox 2">
          <a:extLst>
            <a:ext uri="{FF2B5EF4-FFF2-40B4-BE49-F238E27FC236}">
              <a16:creationId xmlns:a16="http://schemas.microsoft.com/office/drawing/2014/main" id="{D44446C1-6602-43C8-85DD-2C96E14C11A2}"/>
            </a:ext>
          </a:extLst>
        </xdr:cNvPr>
        <xdr:cNvSpPr txBox="1"/>
      </xdr:nvSpPr>
      <xdr:spPr>
        <a:xfrm>
          <a:off x="6179820" y="38100"/>
          <a:ext cx="6263640" cy="1028700"/>
        </a:xfrm>
        <a:prstGeom prst="rect">
          <a:avLst/>
        </a:prstGeom>
        <a:solidFill>
          <a:schemeClr val="accent5">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b="1"/>
            <a:t>Questions: 1. Quartiles: Calculate the first quartile (Q1), median (Q2), and third quartile (Q3) of the commute time distribution. 2. Percentiles: Calculate the 30th percentile, 50th percentile, and 70th percentile of the commute time distribution. 3. Interpretation: Based on the quartiles and percentiles, what can be inferred about the average commute time of the employees?</a:t>
          </a:r>
          <a:endParaRPr lang="en-IN" sz="1100" b="1"/>
        </a:p>
      </xdr:txBody>
    </xdr:sp>
    <xdr:clientData/>
  </xdr:twoCellAnchor>
  <xdr:twoCellAnchor>
    <xdr:from>
      <xdr:col>9</xdr:col>
      <xdr:colOff>0</xdr:colOff>
      <xdr:row>29</xdr:row>
      <xdr:rowOff>0</xdr:rowOff>
    </xdr:from>
    <xdr:to>
      <xdr:col>18</xdr:col>
      <xdr:colOff>541020</xdr:colOff>
      <xdr:row>32</xdr:row>
      <xdr:rowOff>91440</xdr:rowOff>
    </xdr:to>
    <xdr:sp macro="" textlink="">
      <xdr:nvSpPr>
        <xdr:cNvPr id="4" name="TextBox 3">
          <a:extLst>
            <a:ext uri="{FF2B5EF4-FFF2-40B4-BE49-F238E27FC236}">
              <a16:creationId xmlns:a16="http://schemas.microsoft.com/office/drawing/2014/main" id="{1BB291DD-6EF0-457E-BA7F-A65EFBF97F80}"/>
            </a:ext>
          </a:extLst>
        </xdr:cNvPr>
        <xdr:cNvSpPr txBox="1"/>
      </xdr:nvSpPr>
      <xdr:spPr>
        <a:xfrm>
          <a:off x="5486400" y="5303520"/>
          <a:ext cx="6027420" cy="640080"/>
        </a:xfrm>
        <a:prstGeom prst="rect">
          <a:avLst/>
        </a:prstGeom>
        <a:solidFill>
          <a:schemeClr val="accent2">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b="1"/>
            <a:t>By answering these questions using quartiles and percentiles, the study can determine the typical commute times, understand the spread of commute times, identify any outliers or extreme values, and provide insights for transportation planning, scheduling, and employee well-being initiatives.</a:t>
          </a:r>
          <a:endParaRPr lang="en-IN" sz="1100" b="1"/>
        </a:p>
      </xdr:txBody>
    </xdr:sp>
    <xdr:clientData/>
  </xdr:twoCellAnchor>
  <xdr:twoCellAnchor>
    <xdr:from>
      <xdr:col>11</xdr:col>
      <xdr:colOff>22860</xdr:colOff>
      <xdr:row>16</xdr:row>
      <xdr:rowOff>60960</xdr:rowOff>
    </xdr:from>
    <xdr:to>
      <xdr:col>20</xdr:col>
      <xdr:colOff>541020</xdr:colOff>
      <xdr:row>22</xdr:row>
      <xdr:rowOff>114300</xdr:rowOff>
    </xdr:to>
    <xdr:sp macro="" textlink="">
      <xdr:nvSpPr>
        <xdr:cNvPr id="5" name="TextBox 4">
          <a:extLst>
            <a:ext uri="{FF2B5EF4-FFF2-40B4-BE49-F238E27FC236}">
              <a16:creationId xmlns:a16="http://schemas.microsoft.com/office/drawing/2014/main" id="{29496692-9912-48F2-8FB8-99F5CC3AC0BD}"/>
            </a:ext>
          </a:extLst>
        </xdr:cNvPr>
        <xdr:cNvSpPr txBox="1"/>
      </xdr:nvSpPr>
      <xdr:spPr>
        <a:xfrm>
          <a:off x="6804660" y="2987040"/>
          <a:ext cx="6004560" cy="1150620"/>
        </a:xfrm>
        <a:prstGeom prst="rect">
          <a:avLst/>
        </a:prstGeom>
        <a:solidFill>
          <a:schemeClr val="accent5">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t>Based</a:t>
          </a:r>
          <a:r>
            <a:rPr lang="en-IN" sz="1100" b="1" baseline="0"/>
            <a:t> on Quartiles and percentiles it can be said that 25% of the employees commute times is less than 161.25 minutes, 50% of the employees commute time is less than 312.5 minutes and 75% of the employees commute time is  less than 463.75 minutes.</a:t>
          </a:r>
        </a:p>
        <a:p>
          <a:r>
            <a:rPr lang="en-IN" b="1"/>
            <a:t>The 30th percentile of 193.5 minutes indicates that 30% of employees have commute times less than or equal to 193.5 minutes.The 70th percentile of 431.5 minutes indicates that 70% of employees have commute times less than or equal to 431.5 minutes.</a:t>
          </a:r>
          <a:endParaRPr lang="en-IN" sz="1100" b="1"/>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541020</xdr:colOff>
      <xdr:row>3</xdr:row>
      <xdr:rowOff>99060</xdr:rowOff>
    </xdr:to>
    <xdr:sp macro="" textlink="">
      <xdr:nvSpPr>
        <xdr:cNvPr id="2" name="TextBox 1">
          <a:extLst>
            <a:ext uri="{FF2B5EF4-FFF2-40B4-BE49-F238E27FC236}">
              <a16:creationId xmlns:a16="http://schemas.microsoft.com/office/drawing/2014/main" id="{F6CDA99D-5228-452E-8FFA-3B64FF98612B}"/>
            </a:ext>
          </a:extLst>
        </xdr:cNvPr>
        <xdr:cNvSpPr txBox="1"/>
      </xdr:nvSpPr>
      <xdr:spPr>
        <a:xfrm>
          <a:off x="0" y="0"/>
          <a:ext cx="6027420" cy="647700"/>
        </a:xfrm>
        <a:prstGeom prst="rect">
          <a:avLst/>
        </a:prstGeom>
        <a:solidFill>
          <a:schemeClr val="accent6">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b="1"/>
            <a:t>Question : A manufacturing company wants to analyze the defect rates in its production process to evaluate product quality.</a:t>
          </a:r>
          <a:endParaRPr lang="en-IN" sz="1100" b="1"/>
        </a:p>
      </xdr:txBody>
    </xdr:sp>
    <xdr:clientData/>
  </xdr:twoCellAnchor>
  <xdr:twoCellAnchor>
    <xdr:from>
      <xdr:col>10</xdr:col>
      <xdr:colOff>297180</xdr:colOff>
      <xdr:row>0</xdr:row>
      <xdr:rowOff>106680</xdr:rowOff>
    </xdr:from>
    <xdr:to>
      <xdr:col>20</xdr:col>
      <xdr:colOff>38100</xdr:colOff>
      <xdr:row>5</xdr:row>
      <xdr:rowOff>114300</xdr:rowOff>
    </xdr:to>
    <xdr:sp macro="" textlink="">
      <xdr:nvSpPr>
        <xdr:cNvPr id="3" name="TextBox 2">
          <a:extLst>
            <a:ext uri="{FF2B5EF4-FFF2-40B4-BE49-F238E27FC236}">
              <a16:creationId xmlns:a16="http://schemas.microsoft.com/office/drawing/2014/main" id="{71CA6E36-72CA-4888-9E03-C1364F695C45}"/>
            </a:ext>
          </a:extLst>
        </xdr:cNvPr>
        <xdr:cNvSpPr txBox="1"/>
      </xdr:nvSpPr>
      <xdr:spPr>
        <a:xfrm>
          <a:off x="6393180" y="106680"/>
          <a:ext cx="5836920" cy="922020"/>
        </a:xfrm>
        <a:prstGeom prst="rect">
          <a:avLst/>
        </a:prstGeom>
        <a:solidFill>
          <a:schemeClr val="accent5">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b="1"/>
            <a:t>Questions: 1. Quartiles: Calculate the first quartile (Q1), median (Q2), and third quartile (Q3) of the defect rate distribution. 2. Percentiles: Calculate the 25th percentile, 50th percentile, and 75th percentile of the defect rate distribution. 3. Interpretation: Based on the quartiles and percentiles, what can be inferred about the quality of the products?</a:t>
          </a:r>
          <a:endParaRPr lang="en-IN" sz="1100" b="1"/>
        </a:p>
      </xdr:txBody>
    </xdr:sp>
    <xdr:clientData/>
  </xdr:twoCellAnchor>
  <xdr:twoCellAnchor>
    <xdr:from>
      <xdr:col>8</xdr:col>
      <xdr:colOff>182880</xdr:colOff>
      <xdr:row>25</xdr:row>
      <xdr:rowOff>152400</xdr:rowOff>
    </xdr:from>
    <xdr:to>
      <xdr:col>18</xdr:col>
      <xdr:colOff>114300</xdr:colOff>
      <xdr:row>29</xdr:row>
      <xdr:rowOff>60960</xdr:rowOff>
    </xdr:to>
    <xdr:sp macro="" textlink="">
      <xdr:nvSpPr>
        <xdr:cNvPr id="4" name="TextBox 3">
          <a:extLst>
            <a:ext uri="{FF2B5EF4-FFF2-40B4-BE49-F238E27FC236}">
              <a16:creationId xmlns:a16="http://schemas.microsoft.com/office/drawing/2014/main" id="{77CA7943-90BF-4136-B9D2-1EF125AF1016}"/>
            </a:ext>
          </a:extLst>
        </xdr:cNvPr>
        <xdr:cNvSpPr txBox="1"/>
      </xdr:nvSpPr>
      <xdr:spPr>
        <a:xfrm>
          <a:off x="5059680" y="4724400"/>
          <a:ext cx="6027420" cy="640080"/>
        </a:xfrm>
        <a:prstGeom prst="rect">
          <a:avLst/>
        </a:prstGeom>
        <a:solidFill>
          <a:schemeClr val="accent2">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b="1"/>
            <a:t>By answering these questions using quartiles and percentiles, the manufacturing company can evaluate the defect rates, understand the spread of defects, identify any quality issues or deviations from standards, and take corrective actions to improve the production process and product quality</a:t>
          </a:r>
          <a:endParaRPr lang="en-IN" sz="1100" b="1"/>
        </a:p>
      </xdr:txBody>
    </xdr:sp>
    <xdr:clientData/>
  </xdr:twoCellAnchor>
  <xdr:twoCellAnchor>
    <xdr:from>
      <xdr:col>11</xdr:col>
      <xdr:colOff>22860</xdr:colOff>
      <xdr:row>16</xdr:row>
      <xdr:rowOff>60960</xdr:rowOff>
    </xdr:from>
    <xdr:to>
      <xdr:col>20</xdr:col>
      <xdr:colOff>541020</xdr:colOff>
      <xdr:row>23</xdr:row>
      <xdr:rowOff>99060</xdr:rowOff>
    </xdr:to>
    <xdr:sp macro="" textlink="">
      <xdr:nvSpPr>
        <xdr:cNvPr id="5" name="TextBox 4">
          <a:extLst>
            <a:ext uri="{FF2B5EF4-FFF2-40B4-BE49-F238E27FC236}">
              <a16:creationId xmlns:a16="http://schemas.microsoft.com/office/drawing/2014/main" id="{09E47D4D-3FDE-4CB0-A9C8-ACE2D4D629CA}"/>
            </a:ext>
          </a:extLst>
        </xdr:cNvPr>
        <xdr:cNvSpPr txBox="1"/>
      </xdr:nvSpPr>
      <xdr:spPr>
        <a:xfrm>
          <a:off x="6804660" y="2987040"/>
          <a:ext cx="6004560" cy="1318260"/>
        </a:xfrm>
        <a:prstGeom prst="rect">
          <a:avLst/>
        </a:prstGeom>
        <a:solidFill>
          <a:schemeClr val="accent5">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b="1"/>
            <a:t>The first quartile (Q1) of 0.4% indicates that 25% of the products have defect rates less than or equal to this value.The third quartile (Q3) of 0.9% indicates that 75% of the products have defect rates less than or equal to this value.The interquartile range (IQR) is Q3 - Q1 = 0.5%, showing the range within which the middle 50% of the defect rates fall. The defect rates of the products show a relatively small range, with the majority of products having defect rates between 0.4% and 0.9%. The median defect rate of 0.7% suggests that most products have low defect rates.</a:t>
          </a:r>
          <a:endParaRPr lang="en-IN" sz="1100" b="1"/>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107398-DF08-4449-A7E7-B8894F474691}">
  <dimension ref="A5:T114"/>
  <sheetViews>
    <sheetView workbookViewId="0">
      <selection activeCell="N13" sqref="N13"/>
    </sheetView>
  </sheetViews>
  <sheetFormatPr defaultRowHeight="14.4" x14ac:dyDescent="0.3"/>
  <cols>
    <col min="10" max="10" width="9.77734375" bestFit="1" customWidth="1"/>
    <col min="12" max="12" width="8.21875" customWidth="1"/>
  </cols>
  <sheetData>
    <row r="5" spans="1:17" ht="14.4" customHeight="1" x14ac:dyDescent="0.3">
      <c r="A5" s="1" t="s">
        <v>0</v>
      </c>
      <c r="B5" s="1"/>
      <c r="C5" s="1"/>
      <c r="D5" s="1"/>
      <c r="E5" s="1"/>
      <c r="F5" s="1"/>
    </row>
    <row r="6" spans="1:17" x14ac:dyDescent="0.3">
      <c r="A6" s="1"/>
      <c r="B6" s="1"/>
      <c r="C6" s="1"/>
      <c r="D6" s="1"/>
      <c r="E6" s="1"/>
      <c r="F6" s="1"/>
    </row>
    <row r="7" spans="1:17" x14ac:dyDescent="0.3">
      <c r="A7" s="1"/>
      <c r="B7" s="1"/>
      <c r="C7" s="1"/>
      <c r="D7" s="1"/>
      <c r="E7" s="1"/>
      <c r="F7" s="1"/>
    </row>
    <row r="8" spans="1:17" x14ac:dyDescent="0.3">
      <c r="A8" s="1"/>
      <c r="B8" s="1"/>
      <c r="C8" s="1"/>
      <c r="D8" s="1"/>
      <c r="E8" s="1"/>
      <c r="F8" s="1"/>
      <c r="J8" s="8" t="s">
        <v>8</v>
      </c>
      <c r="K8" t="s">
        <v>5</v>
      </c>
      <c r="L8">
        <f>_xlfn.QUARTILE.EXC(A9:A108,1)</f>
        <v>126.25</v>
      </c>
    </row>
    <row r="9" spans="1:17" x14ac:dyDescent="0.3">
      <c r="A9">
        <v>40</v>
      </c>
      <c r="K9" t="s">
        <v>6</v>
      </c>
      <c r="L9">
        <f>_xlfn.QUARTILE.EXC(A9:A108,2)</f>
        <v>252.5</v>
      </c>
    </row>
    <row r="10" spans="1:17" x14ac:dyDescent="0.3">
      <c r="A10">
        <v>45</v>
      </c>
      <c r="K10" t="s">
        <v>7</v>
      </c>
      <c r="L10">
        <f>_xlfn.QUARTILE.EXC(A9:A108,3)</f>
        <v>378.75</v>
      </c>
    </row>
    <row r="11" spans="1:17" x14ac:dyDescent="0.3">
      <c r="A11">
        <v>50</v>
      </c>
    </row>
    <row r="12" spans="1:17" x14ac:dyDescent="0.3">
      <c r="A12">
        <v>55</v>
      </c>
    </row>
    <row r="13" spans="1:17" x14ac:dyDescent="0.3">
      <c r="A13">
        <v>60</v>
      </c>
      <c r="J13" s="8" t="s">
        <v>9</v>
      </c>
      <c r="K13">
        <v>10</v>
      </c>
      <c r="L13">
        <f>_xlfn.PERCENTILE.EXC(A9:A108,0.1)</f>
        <v>72.300000000000011</v>
      </c>
    </row>
    <row r="14" spans="1:17" x14ac:dyDescent="0.3">
      <c r="A14">
        <v>62</v>
      </c>
      <c r="K14">
        <v>25</v>
      </c>
      <c r="L14">
        <f>_xlfn.PERCENTILE.EXC(A9:A108,0.25)</f>
        <v>126.25</v>
      </c>
    </row>
    <row r="15" spans="1:17" x14ac:dyDescent="0.3">
      <c r="A15">
        <v>65</v>
      </c>
      <c r="K15">
        <v>75</v>
      </c>
      <c r="L15">
        <f>_xlfn.PERCENTILE.EXC(A9:A108,0.75)</f>
        <v>378.75</v>
      </c>
      <c r="N15" s="2"/>
      <c r="O15" s="3"/>
      <c r="P15" s="2"/>
      <c r="Q15" s="4"/>
    </row>
    <row r="16" spans="1:17" x14ac:dyDescent="0.3">
      <c r="A16">
        <v>68</v>
      </c>
      <c r="K16">
        <v>90</v>
      </c>
      <c r="L16">
        <f>_xlfn.PERCENTILE.EXC(A9:A108,0.9)</f>
        <v>454.5</v>
      </c>
      <c r="N16" s="2"/>
      <c r="O16" s="3"/>
      <c r="P16" s="2"/>
      <c r="Q16" s="4"/>
    </row>
    <row r="17" spans="1:20" x14ac:dyDescent="0.3">
      <c r="A17">
        <v>70</v>
      </c>
      <c r="N17" s="2"/>
      <c r="O17" s="3"/>
      <c r="P17" s="2"/>
      <c r="Q17" s="4"/>
    </row>
    <row r="18" spans="1:20" x14ac:dyDescent="0.3">
      <c r="A18">
        <v>72</v>
      </c>
      <c r="J18" s="8" t="s">
        <v>10</v>
      </c>
      <c r="K18" s="11" t="s">
        <v>11</v>
      </c>
      <c r="L18" s="11"/>
      <c r="M18" s="11"/>
      <c r="N18" s="11"/>
      <c r="O18" s="11"/>
      <c r="P18" s="11"/>
      <c r="Q18" s="11"/>
      <c r="R18" s="11"/>
      <c r="S18" s="11"/>
      <c r="T18" s="11"/>
    </row>
    <row r="19" spans="1:20" x14ac:dyDescent="0.3">
      <c r="A19">
        <v>75</v>
      </c>
      <c r="K19" s="11"/>
      <c r="L19" s="11"/>
      <c r="M19" s="11"/>
      <c r="N19" s="11"/>
      <c r="O19" s="11"/>
      <c r="P19" s="11"/>
      <c r="Q19" s="11"/>
      <c r="R19" s="11"/>
      <c r="S19" s="11"/>
      <c r="T19" s="11"/>
    </row>
    <row r="20" spans="1:20" x14ac:dyDescent="0.3">
      <c r="A20">
        <v>78</v>
      </c>
      <c r="K20" s="11"/>
      <c r="L20" s="11"/>
      <c r="M20" s="11"/>
      <c r="N20" s="11"/>
      <c r="O20" s="11"/>
      <c r="P20" s="11"/>
      <c r="Q20" s="11"/>
      <c r="R20" s="11"/>
      <c r="S20" s="11"/>
      <c r="T20" s="11"/>
    </row>
    <row r="21" spans="1:20" x14ac:dyDescent="0.3">
      <c r="A21">
        <v>80</v>
      </c>
      <c r="K21" s="11"/>
      <c r="L21" s="11"/>
      <c r="M21" s="11"/>
      <c r="N21" s="11"/>
      <c r="O21" s="11"/>
      <c r="P21" s="11"/>
      <c r="Q21" s="11"/>
      <c r="R21" s="11"/>
      <c r="S21" s="11"/>
      <c r="T21" s="11"/>
    </row>
    <row r="22" spans="1:20" x14ac:dyDescent="0.3">
      <c r="A22">
        <v>82</v>
      </c>
      <c r="K22" s="11"/>
      <c r="L22" s="11"/>
      <c r="M22" s="11"/>
      <c r="N22" s="11"/>
      <c r="O22" s="11"/>
      <c r="P22" s="11"/>
      <c r="Q22" s="11"/>
      <c r="R22" s="11"/>
      <c r="S22" s="11"/>
      <c r="T22" s="11"/>
    </row>
    <row r="23" spans="1:20" x14ac:dyDescent="0.3">
      <c r="A23">
        <v>85</v>
      </c>
      <c r="N23" s="2"/>
      <c r="O23" s="3"/>
      <c r="P23" s="2"/>
      <c r="Q23" s="4"/>
    </row>
    <row r="24" spans="1:20" x14ac:dyDescent="0.3">
      <c r="A24">
        <v>88</v>
      </c>
      <c r="N24" s="2"/>
      <c r="O24" s="3"/>
      <c r="P24" s="2"/>
      <c r="Q24" s="4"/>
    </row>
    <row r="25" spans="1:20" x14ac:dyDescent="0.3">
      <c r="A25">
        <v>90</v>
      </c>
      <c r="N25" s="2"/>
      <c r="O25" s="3"/>
      <c r="P25" s="2"/>
      <c r="Q25" s="4"/>
    </row>
    <row r="26" spans="1:20" x14ac:dyDescent="0.3">
      <c r="A26">
        <v>92</v>
      </c>
      <c r="N26" s="2"/>
      <c r="O26" s="3"/>
      <c r="P26" s="2"/>
      <c r="Q26" s="4"/>
    </row>
    <row r="27" spans="1:20" x14ac:dyDescent="0.3">
      <c r="A27">
        <v>95</v>
      </c>
      <c r="N27" s="2"/>
      <c r="O27" s="3"/>
      <c r="P27" s="2"/>
      <c r="Q27" s="4"/>
    </row>
    <row r="28" spans="1:20" x14ac:dyDescent="0.3">
      <c r="A28">
        <v>100</v>
      </c>
      <c r="N28" s="2"/>
      <c r="O28" s="3"/>
      <c r="P28" s="2"/>
      <c r="Q28" s="4"/>
    </row>
    <row r="29" spans="1:20" x14ac:dyDescent="0.3">
      <c r="A29">
        <v>105</v>
      </c>
      <c r="N29" s="2"/>
      <c r="O29" s="3"/>
      <c r="P29" s="2"/>
      <c r="Q29" s="4"/>
    </row>
    <row r="30" spans="1:20" x14ac:dyDescent="0.3">
      <c r="A30">
        <v>110</v>
      </c>
      <c r="N30" s="2"/>
      <c r="O30" s="3"/>
      <c r="P30" s="2"/>
      <c r="Q30" s="4"/>
    </row>
    <row r="31" spans="1:20" x14ac:dyDescent="0.3">
      <c r="A31">
        <v>115</v>
      </c>
      <c r="N31" s="2"/>
      <c r="O31" s="3"/>
      <c r="P31" s="2"/>
      <c r="Q31" s="4"/>
    </row>
    <row r="32" spans="1:20" x14ac:dyDescent="0.3">
      <c r="A32">
        <v>120</v>
      </c>
      <c r="N32" s="2"/>
      <c r="O32" s="3"/>
      <c r="P32" s="2"/>
      <c r="Q32" s="4"/>
    </row>
    <row r="33" spans="1:17" x14ac:dyDescent="0.3">
      <c r="A33">
        <v>125</v>
      </c>
      <c r="N33" s="2"/>
      <c r="O33" s="3"/>
      <c r="P33" s="2"/>
      <c r="Q33" s="4"/>
    </row>
    <row r="34" spans="1:17" x14ac:dyDescent="0.3">
      <c r="A34">
        <v>130</v>
      </c>
      <c r="N34" s="2"/>
      <c r="O34" s="3"/>
      <c r="P34" s="2"/>
      <c r="Q34" s="4"/>
    </row>
    <row r="35" spans="1:17" x14ac:dyDescent="0.3">
      <c r="A35">
        <v>135</v>
      </c>
      <c r="N35" s="2"/>
      <c r="O35" s="3"/>
      <c r="P35" s="2"/>
      <c r="Q35" s="4"/>
    </row>
    <row r="36" spans="1:17" x14ac:dyDescent="0.3">
      <c r="A36">
        <v>140</v>
      </c>
      <c r="N36" s="2"/>
      <c r="O36" s="3"/>
      <c r="P36" s="2"/>
      <c r="Q36" s="4"/>
    </row>
    <row r="37" spans="1:17" x14ac:dyDescent="0.3">
      <c r="A37">
        <v>145</v>
      </c>
      <c r="N37" s="2"/>
      <c r="O37" s="3"/>
      <c r="P37" s="2"/>
      <c r="Q37" s="4"/>
    </row>
    <row r="38" spans="1:17" x14ac:dyDescent="0.3">
      <c r="A38">
        <v>150</v>
      </c>
      <c r="N38" s="2"/>
      <c r="O38" s="3"/>
      <c r="P38" s="2"/>
      <c r="Q38" s="4"/>
    </row>
    <row r="39" spans="1:17" x14ac:dyDescent="0.3">
      <c r="A39">
        <v>155</v>
      </c>
      <c r="N39" s="2"/>
      <c r="O39" s="3"/>
      <c r="P39" s="2"/>
      <c r="Q39" s="4"/>
    </row>
    <row r="40" spans="1:17" x14ac:dyDescent="0.3">
      <c r="A40">
        <v>160</v>
      </c>
      <c r="N40" s="2"/>
      <c r="O40" s="3"/>
      <c r="P40" s="2"/>
      <c r="Q40" s="4"/>
    </row>
    <row r="41" spans="1:17" x14ac:dyDescent="0.3">
      <c r="A41">
        <v>165</v>
      </c>
      <c r="N41" s="2"/>
      <c r="O41" s="3"/>
      <c r="P41" s="2"/>
      <c r="Q41" s="4"/>
    </row>
    <row r="42" spans="1:17" x14ac:dyDescent="0.3">
      <c r="A42">
        <v>170</v>
      </c>
      <c r="N42" s="2"/>
      <c r="O42" s="3"/>
      <c r="P42" s="2"/>
      <c r="Q42" s="4"/>
    </row>
    <row r="43" spans="1:17" x14ac:dyDescent="0.3">
      <c r="A43">
        <v>175</v>
      </c>
      <c r="N43" s="2"/>
      <c r="O43" s="3"/>
      <c r="P43" s="2"/>
      <c r="Q43" s="4"/>
    </row>
    <row r="44" spans="1:17" x14ac:dyDescent="0.3">
      <c r="A44">
        <v>180</v>
      </c>
      <c r="N44" s="2"/>
      <c r="O44" s="3"/>
      <c r="P44" s="2"/>
      <c r="Q44" s="4"/>
    </row>
    <row r="45" spans="1:17" x14ac:dyDescent="0.3">
      <c r="A45">
        <v>185</v>
      </c>
      <c r="N45" s="2"/>
      <c r="O45" s="3"/>
      <c r="P45" s="2"/>
      <c r="Q45" s="4"/>
    </row>
    <row r="46" spans="1:17" x14ac:dyDescent="0.3">
      <c r="A46">
        <v>190</v>
      </c>
      <c r="N46" s="2"/>
      <c r="O46" s="3"/>
      <c r="P46" s="2"/>
      <c r="Q46" s="4"/>
    </row>
    <row r="47" spans="1:17" x14ac:dyDescent="0.3">
      <c r="A47">
        <v>195</v>
      </c>
      <c r="N47" s="2"/>
      <c r="O47" s="3"/>
      <c r="P47" s="2"/>
      <c r="Q47" s="4"/>
    </row>
    <row r="48" spans="1:17" x14ac:dyDescent="0.3">
      <c r="A48">
        <v>200</v>
      </c>
      <c r="N48" s="2"/>
      <c r="O48" s="3"/>
      <c r="P48" s="2"/>
      <c r="Q48" s="4"/>
    </row>
    <row r="49" spans="1:17" x14ac:dyDescent="0.3">
      <c r="A49">
        <v>205</v>
      </c>
      <c r="N49" s="2"/>
      <c r="O49" s="3"/>
      <c r="P49" s="2"/>
      <c r="Q49" s="4"/>
    </row>
    <row r="50" spans="1:17" x14ac:dyDescent="0.3">
      <c r="A50">
        <v>210</v>
      </c>
      <c r="N50" s="2"/>
      <c r="O50" s="3"/>
      <c r="P50" s="2"/>
      <c r="Q50" s="4"/>
    </row>
    <row r="51" spans="1:17" x14ac:dyDescent="0.3">
      <c r="A51">
        <v>215</v>
      </c>
      <c r="N51" s="2"/>
      <c r="O51" s="3"/>
      <c r="P51" s="2"/>
      <c r="Q51" s="4"/>
    </row>
    <row r="52" spans="1:17" x14ac:dyDescent="0.3">
      <c r="A52">
        <v>220</v>
      </c>
      <c r="N52" s="2"/>
      <c r="O52" s="3"/>
      <c r="P52" s="2"/>
      <c r="Q52" s="4"/>
    </row>
    <row r="53" spans="1:17" x14ac:dyDescent="0.3">
      <c r="A53">
        <v>225</v>
      </c>
      <c r="N53" s="2"/>
      <c r="O53" s="3"/>
      <c r="P53" s="2"/>
      <c r="Q53" s="4"/>
    </row>
    <row r="54" spans="1:17" x14ac:dyDescent="0.3">
      <c r="A54">
        <v>230</v>
      </c>
      <c r="N54" s="2"/>
      <c r="O54" s="3"/>
      <c r="P54" s="2"/>
      <c r="Q54" s="4"/>
    </row>
    <row r="55" spans="1:17" x14ac:dyDescent="0.3">
      <c r="A55">
        <v>235</v>
      </c>
      <c r="N55" s="2"/>
      <c r="O55" s="3"/>
      <c r="P55" s="2"/>
      <c r="Q55" s="4"/>
    </row>
    <row r="56" spans="1:17" x14ac:dyDescent="0.3">
      <c r="A56">
        <v>240</v>
      </c>
      <c r="N56" s="2"/>
      <c r="O56" s="3"/>
      <c r="P56" s="2"/>
      <c r="Q56" s="4"/>
    </row>
    <row r="57" spans="1:17" x14ac:dyDescent="0.3">
      <c r="A57">
        <v>245</v>
      </c>
      <c r="N57" s="2"/>
      <c r="O57" s="3"/>
      <c r="P57" s="2"/>
      <c r="Q57" s="4"/>
    </row>
    <row r="58" spans="1:17" x14ac:dyDescent="0.3">
      <c r="A58">
        <v>250</v>
      </c>
      <c r="N58" s="2"/>
      <c r="O58" s="3"/>
      <c r="P58" s="2"/>
      <c r="Q58" s="4"/>
    </row>
    <row r="59" spans="1:17" x14ac:dyDescent="0.3">
      <c r="A59">
        <v>255</v>
      </c>
      <c r="N59" s="2"/>
      <c r="O59" s="3"/>
      <c r="P59" s="2"/>
      <c r="Q59" s="4"/>
    </row>
    <row r="60" spans="1:17" x14ac:dyDescent="0.3">
      <c r="A60">
        <v>260</v>
      </c>
      <c r="N60" s="2"/>
      <c r="O60" s="3"/>
      <c r="P60" s="2"/>
      <c r="Q60" s="4"/>
    </row>
    <row r="61" spans="1:17" x14ac:dyDescent="0.3">
      <c r="A61">
        <v>265</v>
      </c>
      <c r="N61" s="2"/>
      <c r="O61" s="3"/>
      <c r="P61" s="2"/>
      <c r="Q61" s="4"/>
    </row>
    <row r="62" spans="1:17" x14ac:dyDescent="0.3">
      <c r="A62">
        <v>270</v>
      </c>
      <c r="N62" s="2"/>
      <c r="O62" s="3"/>
      <c r="P62" s="2"/>
      <c r="Q62" s="4"/>
    </row>
    <row r="63" spans="1:17" x14ac:dyDescent="0.3">
      <c r="A63">
        <v>275</v>
      </c>
      <c r="N63" s="2"/>
      <c r="O63" s="3"/>
      <c r="P63" s="2"/>
      <c r="Q63" s="4"/>
    </row>
    <row r="64" spans="1:17" x14ac:dyDescent="0.3">
      <c r="A64">
        <v>280</v>
      </c>
      <c r="N64" s="2"/>
      <c r="O64" s="3"/>
      <c r="P64" s="2"/>
      <c r="Q64" s="4"/>
    </row>
    <row r="65" spans="1:17" x14ac:dyDescent="0.3">
      <c r="A65">
        <v>285</v>
      </c>
      <c r="N65" s="2"/>
      <c r="O65" s="3"/>
      <c r="P65" s="2"/>
      <c r="Q65" s="4"/>
    </row>
    <row r="66" spans="1:17" x14ac:dyDescent="0.3">
      <c r="A66">
        <v>290</v>
      </c>
      <c r="N66" s="2"/>
      <c r="O66" s="3"/>
      <c r="P66" s="2"/>
      <c r="Q66" s="4"/>
    </row>
    <row r="67" spans="1:17" x14ac:dyDescent="0.3">
      <c r="A67">
        <v>295</v>
      </c>
      <c r="N67" s="2"/>
      <c r="O67" s="3"/>
      <c r="P67" s="2"/>
      <c r="Q67" s="4"/>
    </row>
    <row r="68" spans="1:17" x14ac:dyDescent="0.3">
      <c r="A68">
        <v>300</v>
      </c>
      <c r="N68" s="2"/>
      <c r="O68" s="3"/>
      <c r="P68" s="2"/>
      <c r="Q68" s="4"/>
    </row>
    <row r="69" spans="1:17" x14ac:dyDescent="0.3">
      <c r="A69">
        <v>305</v>
      </c>
      <c r="N69" s="2"/>
      <c r="O69" s="3"/>
      <c r="P69" s="2"/>
      <c r="Q69" s="4"/>
    </row>
    <row r="70" spans="1:17" x14ac:dyDescent="0.3">
      <c r="A70">
        <v>310</v>
      </c>
      <c r="N70" s="2"/>
      <c r="O70" s="3"/>
      <c r="P70" s="2"/>
      <c r="Q70" s="4"/>
    </row>
    <row r="71" spans="1:17" x14ac:dyDescent="0.3">
      <c r="A71">
        <v>315</v>
      </c>
      <c r="N71" s="2"/>
      <c r="O71" s="3"/>
      <c r="P71" s="2"/>
      <c r="Q71" s="4"/>
    </row>
    <row r="72" spans="1:17" x14ac:dyDescent="0.3">
      <c r="A72">
        <v>320</v>
      </c>
      <c r="N72" s="2"/>
      <c r="O72" s="3"/>
      <c r="P72" s="2"/>
      <c r="Q72" s="4"/>
    </row>
    <row r="73" spans="1:17" x14ac:dyDescent="0.3">
      <c r="A73">
        <v>325</v>
      </c>
      <c r="N73" s="2"/>
      <c r="O73" s="3"/>
      <c r="P73" s="2"/>
      <c r="Q73" s="4"/>
    </row>
    <row r="74" spans="1:17" x14ac:dyDescent="0.3">
      <c r="A74">
        <v>330</v>
      </c>
      <c r="N74" s="2"/>
      <c r="O74" s="3"/>
      <c r="P74" s="2"/>
      <c r="Q74" s="4"/>
    </row>
    <row r="75" spans="1:17" x14ac:dyDescent="0.3">
      <c r="A75">
        <v>335</v>
      </c>
      <c r="N75" s="2"/>
      <c r="O75" s="3"/>
      <c r="P75" s="2"/>
      <c r="Q75" s="4"/>
    </row>
    <row r="76" spans="1:17" x14ac:dyDescent="0.3">
      <c r="A76">
        <v>340</v>
      </c>
      <c r="N76" s="2"/>
      <c r="O76" s="3"/>
      <c r="P76" s="2"/>
      <c r="Q76" s="4"/>
    </row>
    <row r="77" spans="1:17" x14ac:dyDescent="0.3">
      <c r="A77">
        <v>345</v>
      </c>
      <c r="N77" s="2"/>
      <c r="O77" s="3"/>
      <c r="P77" s="2"/>
      <c r="Q77" s="4"/>
    </row>
    <row r="78" spans="1:17" x14ac:dyDescent="0.3">
      <c r="A78">
        <v>350</v>
      </c>
      <c r="N78" s="2"/>
      <c r="O78" s="3"/>
      <c r="P78" s="2"/>
      <c r="Q78" s="4"/>
    </row>
    <row r="79" spans="1:17" x14ac:dyDescent="0.3">
      <c r="A79">
        <v>355</v>
      </c>
      <c r="N79" s="2"/>
      <c r="O79" s="3"/>
      <c r="P79" s="2"/>
      <c r="Q79" s="4"/>
    </row>
    <row r="80" spans="1:17" x14ac:dyDescent="0.3">
      <c r="A80">
        <v>360</v>
      </c>
      <c r="N80" s="2"/>
      <c r="O80" s="3"/>
      <c r="P80" s="2"/>
      <c r="Q80" s="4"/>
    </row>
    <row r="81" spans="1:17" x14ac:dyDescent="0.3">
      <c r="A81">
        <v>365</v>
      </c>
      <c r="N81" s="2"/>
      <c r="O81" s="3"/>
      <c r="P81" s="2"/>
      <c r="Q81" s="4"/>
    </row>
    <row r="82" spans="1:17" x14ac:dyDescent="0.3">
      <c r="A82">
        <v>370</v>
      </c>
      <c r="N82" s="2"/>
      <c r="O82" s="3"/>
      <c r="P82" s="2"/>
      <c r="Q82" s="4"/>
    </row>
    <row r="83" spans="1:17" x14ac:dyDescent="0.3">
      <c r="A83">
        <v>375</v>
      </c>
      <c r="N83" s="2"/>
      <c r="O83" s="3"/>
      <c r="P83" s="2"/>
      <c r="Q83" s="4"/>
    </row>
    <row r="84" spans="1:17" x14ac:dyDescent="0.3">
      <c r="A84">
        <v>380</v>
      </c>
      <c r="N84" s="2"/>
      <c r="O84" s="3"/>
      <c r="P84" s="2"/>
      <c r="Q84" s="4"/>
    </row>
    <row r="85" spans="1:17" x14ac:dyDescent="0.3">
      <c r="A85">
        <v>385</v>
      </c>
      <c r="N85" s="2"/>
      <c r="O85" s="3"/>
      <c r="P85" s="2"/>
      <c r="Q85" s="4"/>
    </row>
    <row r="86" spans="1:17" x14ac:dyDescent="0.3">
      <c r="A86">
        <v>390</v>
      </c>
      <c r="N86" s="2"/>
      <c r="O86" s="3"/>
      <c r="P86" s="2"/>
      <c r="Q86" s="4"/>
    </row>
    <row r="87" spans="1:17" x14ac:dyDescent="0.3">
      <c r="A87">
        <v>395</v>
      </c>
      <c r="N87" s="2"/>
      <c r="O87" s="3"/>
      <c r="P87" s="2"/>
      <c r="Q87" s="4"/>
    </row>
    <row r="88" spans="1:17" x14ac:dyDescent="0.3">
      <c r="A88">
        <v>400</v>
      </c>
      <c r="N88" s="2"/>
      <c r="O88" s="3"/>
      <c r="P88" s="2"/>
      <c r="Q88" s="4"/>
    </row>
    <row r="89" spans="1:17" x14ac:dyDescent="0.3">
      <c r="A89">
        <v>405</v>
      </c>
      <c r="N89" s="2"/>
      <c r="O89" s="3"/>
      <c r="P89" s="2"/>
      <c r="Q89" s="4"/>
    </row>
    <row r="90" spans="1:17" x14ac:dyDescent="0.3">
      <c r="A90">
        <v>410</v>
      </c>
      <c r="N90" s="2"/>
      <c r="O90" s="3"/>
      <c r="P90" s="2"/>
      <c r="Q90" s="4"/>
    </row>
    <row r="91" spans="1:17" x14ac:dyDescent="0.3">
      <c r="A91">
        <v>415</v>
      </c>
      <c r="N91" s="2"/>
      <c r="O91" s="3"/>
      <c r="P91" s="2"/>
      <c r="Q91" s="4"/>
    </row>
    <row r="92" spans="1:17" x14ac:dyDescent="0.3">
      <c r="A92">
        <v>420</v>
      </c>
      <c r="N92" s="2"/>
      <c r="O92" s="3"/>
      <c r="P92" s="2"/>
      <c r="Q92" s="4"/>
    </row>
    <row r="93" spans="1:17" x14ac:dyDescent="0.3">
      <c r="A93">
        <v>425</v>
      </c>
      <c r="N93" s="2"/>
      <c r="O93" s="3"/>
      <c r="P93" s="2"/>
      <c r="Q93" s="4"/>
    </row>
    <row r="94" spans="1:17" x14ac:dyDescent="0.3">
      <c r="A94">
        <v>430</v>
      </c>
      <c r="N94" s="2"/>
      <c r="O94" s="3"/>
      <c r="P94" s="2"/>
      <c r="Q94" s="4"/>
    </row>
    <row r="95" spans="1:17" x14ac:dyDescent="0.3">
      <c r="A95">
        <v>435</v>
      </c>
      <c r="N95" s="2"/>
      <c r="O95" s="3"/>
      <c r="P95" s="2"/>
      <c r="Q95" s="4"/>
    </row>
    <row r="96" spans="1:17" x14ac:dyDescent="0.3">
      <c r="A96">
        <v>440</v>
      </c>
      <c r="N96" s="2"/>
      <c r="O96" s="3"/>
      <c r="P96" s="2"/>
      <c r="Q96" s="4"/>
    </row>
    <row r="97" spans="1:17" x14ac:dyDescent="0.3">
      <c r="A97">
        <v>445</v>
      </c>
      <c r="N97" s="2"/>
      <c r="O97" s="3"/>
      <c r="P97" s="2"/>
      <c r="Q97" s="4"/>
    </row>
    <row r="98" spans="1:17" x14ac:dyDescent="0.3">
      <c r="A98">
        <v>450</v>
      </c>
      <c r="N98" s="2"/>
      <c r="O98" s="3"/>
      <c r="P98" s="2"/>
      <c r="Q98" s="4"/>
    </row>
    <row r="99" spans="1:17" x14ac:dyDescent="0.3">
      <c r="A99">
        <v>455</v>
      </c>
      <c r="N99" s="2"/>
      <c r="O99" s="3"/>
      <c r="P99" s="2"/>
      <c r="Q99" s="4"/>
    </row>
    <row r="100" spans="1:17" x14ac:dyDescent="0.3">
      <c r="A100">
        <v>460</v>
      </c>
      <c r="N100" s="2"/>
      <c r="O100" s="3"/>
      <c r="P100" s="2"/>
      <c r="Q100" s="4"/>
    </row>
    <row r="101" spans="1:17" x14ac:dyDescent="0.3">
      <c r="A101">
        <v>465</v>
      </c>
      <c r="N101" s="2"/>
      <c r="O101" s="3"/>
      <c r="P101" s="2"/>
      <c r="Q101" s="4"/>
    </row>
    <row r="102" spans="1:17" x14ac:dyDescent="0.3">
      <c r="A102">
        <v>470</v>
      </c>
      <c r="N102" s="2"/>
      <c r="O102" s="3"/>
      <c r="P102" s="2"/>
      <c r="Q102" s="4"/>
    </row>
    <row r="103" spans="1:17" x14ac:dyDescent="0.3">
      <c r="A103">
        <v>475</v>
      </c>
      <c r="N103" s="2"/>
      <c r="O103" s="3"/>
      <c r="P103" s="2"/>
      <c r="Q103" s="4"/>
    </row>
    <row r="104" spans="1:17" x14ac:dyDescent="0.3">
      <c r="A104">
        <v>480</v>
      </c>
      <c r="N104" s="2"/>
      <c r="O104" s="3"/>
      <c r="P104" s="2"/>
      <c r="Q104" s="4"/>
    </row>
    <row r="105" spans="1:17" x14ac:dyDescent="0.3">
      <c r="A105">
        <v>485</v>
      </c>
      <c r="N105" s="2"/>
      <c r="O105" s="3"/>
      <c r="P105" s="2"/>
      <c r="Q105" s="4"/>
    </row>
    <row r="106" spans="1:17" x14ac:dyDescent="0.3">
      <c r="A106">
        <v>490</v>
      </c>
      <c r="N106" s="2"/>
      <c r="O106" s="3"/>
      <c r="P106" s="2"/>
      <c r="Q106" s="4"/>
    </row>
    <row r="107" spans="1:17" x14ac:dyDescent="0.3">
      <c r="A107">
        <v>495</v>
      </c>
      <c r="N107" s="2"/>
      <c r="O107" s="3"/>
      <c r="P107" s="2"/>
      <c r="Q107" s="4"/>
    </row>
    <row r="108" spans="1:17" x14ac:dyDescent="0.3">
      <c r="A108">
        <v>500</v>
      </c>
      <c r="N108" s="2"/>
      <c r="O108" s="3"/>
      <c r="P108" s="2"/>
      <c r="Q108" s="4"/>
    </row>
    <row r="109" spans="1:17" x14ac:dyDescent="0.3">
      <c r="N109" s="2"/>
      <c r="O109" s="3"/>
      <c r="P109" s="2"/>
      <c r="Q109" s="4"/>
    </row>
    <row r="110" spans="1:17" x14ac:dyDescent="0.3">
      <c r="N110" s="2"/>
      <c r="O110" s="3"/>
      <c r="P110" s="2"/>
      <c r="Q110" s="4"/>
    </row>
    <row r="111" spans="1:17" x14ac:dyDescent="0.3">
      <c r="N111" s="2"/>
      <c r="O111" s="3"/>
      <c r="P111" s="2"/>
      <c r="Q111" s="4"/>
    </row>
    <row r="112" spans="1:17" x14ac:dyDescent="0.3">
      <c r="N112" s="2"/>
      <c r="O112" s="3"/>
      <c r="P112" s="2"/>
      <c r="Q112" s="4"/>
    </row>
    <row r="113" spans="14:17" x14ac:dyDescent="0.3">
      <c r="N113" s="2"/>
      <c r="O113" s="3"/>
      <c r="P113" s="2"/>
      <c r="Q113" s="4"/>
    </row>
    <row r="114" spans="14:17" ht="15" thickBot="1" x14ac:dyDescent="0.35">
      <c r="N114" s="5"/>
      <c r="O114" s="6"/>
      <c r="P114" s="5"/>
      <c r="Q114" s="7"/>
    </row>
  </sheetData>
  <sortState xmlns:xlrd2="http://schemas.microsoft.com/office/spreadsheetml/2017/richdata2" ref="N15:Q114">
    <sortCondition ref="P16"/>
  </sortState>
  <mergeCells count="2">
    <mergeCell ref="A5:F8"/>
    <mergeCell ref="K18:T22"/>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D6B1F5-2CD3-4787-8E7D-9D7E0FF6104B}">
  <dimension ref="A5:L108"/>
  <sheetViews>
    <sheetView workbookViewId="0">
      <selection activeCell="J8" sqref="J8:T21"/>
    </sheetView>
  </sheetViews>
  <sheetFormatPr defaultRowHeight="14.4" x14ac:dyDescent="0.3"/>
  <cols>
    <col min="10" max="10" width="9.77734375" bestFit="1" customWidth="1"/>
  </cols>
  <sheetData>
    <row r="5" spans="1:12" ht="14.4" customHeight="1" x14ac:dyDescent="0.3">
      <c r="A5" s="1" t="s">
        <v>1</v>
      </c>
      <c r="B5" s="1"/>
      <c r="C5" s="1"/>
      <c r="D5" s="1"/>
      <c r="E5" s="1"/>
      <c r="F5" s="1"/>
    </row>
    <row r="6" spans="1:12" x14ac:dyDescent="0.3">
      <c r="A6" s="1"/>
      <c r="B6" s="1"/>
      <c r="C6" s="1"/>
      <c r="D6" s="1"/>
      <c r="E6" s="1"/>
      <c r="F6" s="1"/>
    </row>
    <row r="7" spans="1:12" x14ac:dyDescent="0.3">
      <c r="A7" s="1"/>
      <c r="B7" s="1"/>
      <c r="C7" s="1"/>
      <c r="D7" s="1"/>
      <c r="E7" s="1"/>
      <c r="F7" s="1"/>
    </row>
    <row r="8" spans="1:12" x14ac:dyDescent="0.3">
      <c r="A8" s="1"/>
      <c r="B8" s="1"/>
      <c r="C8" s="1"/>
      <c r="D8" s="1"/>
      <c r="E8" s="1"/>
      <c r="F8" s="1"/>
      <c r="J8" s="8" t="s">
        <v>8</v>
      </c>
      <c r="K8" s="10" t="s">
        <v>5</v>
      </c>
      <c r="L8" s="9">
        <f>_xlfn.QUARTILE.EXC(A9:A108,1)</f>
        <v>141.25</v>
      </c>
    </row>
    <row r="9" spans="1:12" x14ac:dyDescent="0.3">
      <c r="A9">
        <v>55</v>
      </c>
      <c r="K9" s="10" t="s">
        <v>6</v>
      </c>
      <c r="L9" s="9">
        <f>_xlfn.QUARTILE.EXC(A9:A108,2)</f>
        <v>267.5</v>
      </c>
    </row>
    <row r="10" spans="1:12" x14ac:dyDescent="0.3">
      <c r="A10">
        <v>60</v>
      </c>
      <c r="K10" s="10" t="s">
        <v>7</v>
      </c>
      <c r="L10" s="9">
        <f>_xlfn.QUARTILE.EXC(A9:A108,3)</f>
        <v>393.75</v>
      </c>
    </row>
    <row r="11" spans="1:12" x14ac:dyDescent="0.3">
      <c r="A11">
        <v>62</v>
      </c>
    </row>
    <row r="12" spans="1:12" x14ac:dyDescent="0.3">
      <c r="A12">
        <v>65</v>
      </c>
    </row>
    <row r="13" spans="1:12" x14ac:dyDescent="0.3">
      <c r="A13">
        <v>68</v>
      </c>
      <c r="J13" s="8" t="s">
        <v>9</v>
      </c>
      <c r="K13">
        <v>15</v>
      </c>
      <c r="L13" s="9">
        <f>_xlfn.PERCENTILE.EXC(A9:A108,0.15)</f>
        <v>92.449999999999989</v>
      </c>
    </row>
    <row r="14" spans="1:12" x14ac:dyDescent="0.3">
      <c r="A14">
        <v>70</v>
      </c>
      <c r="K14">
        <v>50</v>
      </c>
      <c r="L14" s="9">
        <f>_xlfn.PERCENTILE.EXC(A9:A108,0.5)</f>
        <v>267.5</v>
      </c>
    </row>
    <row r="15" spans="1:12" x14ac:dyDescent="0.3">
      <c r="A15">
        <v>72</v>
      </c>
      <c r="K15">
        <v>85</v>
      </c>
      <c r="L15" s="9">
        <f>_xlfn.PERCENTILE.EXC(A9:A108,0.85)</f>
        <v>444.25</v>
      </c>
    </row>
    <row r="16" spans="1:12" x14ac:dyDescent="0.3">
      <c r="A16">
        <v>75</v>
      </c>
    </row>
    <row r="17" spans="1:10" x14ac:dyDescent="0.3">
      <c r="A17">
        <v>78</v>
      </c>
      <c r="J17" s="8" t="s">
        <v>12</v>
      </c>
    </row>
    <row r="18" spans="1:10" x14ac:dyDescent="0.3">
      <c r="A18">
        <v>80</v>
      </c>
    </row>
    <row r="19" spans="1:10" x14ac:dyDescent="0.3">
      <c r="A19">
        <v>82</v>
      </c>
    </row>
    <row r="20" spans="1:10" x14ac:dyDescent="0.3">
      <c r="A20">
        <v>85</v>
      </c>
    </row>
    <row r="21" spans="1:10" x14ac:dyDescent="0.3">
      <c r="A21">
        <v>88</v>
      </c>
    </row>
    <row r="22" spans="1:10" x14ac:dyDescent="0.3">
      <c r="A22">
        <v>90</v>
      </c>
    </row>
    <row r="23" spans="1:10" x14ac:dyDescent="0.3">
      <c r="A23">
        <v>92</v>
      </c>
    </row>
    <row r="24" spans="1:10" x14ac:dyDescent="0.3">
      <c r="A24">
        <v>95</v>
      </c>
    </row>
    <row r="25" spans="1:10" x14ac:dyDescent="0.3">
      <c r="A25">
        <v>100</v>
      </c>
    </row>
    <row r="26" spans="1:10" x14ac:dyDescent="0.3">
      <c r="A26">
        <v>105</v>
      </c>
    </row>
    <row r="27" spans="1:10" x14ac:dyDescent="0.3">
      <c r="A27">
        <v>110</v>
      </c>
    </row>
    <row r="28" spans="1:10" x14ac:dyDescent="0.3">
      <c r="A28">
        <v>115</v>
      </c>
    </row>
    <row r="29" spans="1:10" x14ac:dyDescent="0.3">
      <c r="A29">
        <v>120</v>
      </c>
    </row>
    <row r="30" spans="1:10" x14ac:dyDescent="0.3">
      <c r="A30">
        <v>125</v>
      </c>
    </row>
    <row r="31" spans="1:10" x14ac:dyDescent="0.3">
      <c r="A31">
        <v>130</v>
      </c>
    </row>
    <row r="32" spans="1:10" x14ac:dyDescent="0.3">
      <c r="A32">
        <v>135</v>
      </c>
    </row>
    <row r="33" spans="1:1" x14ac:dyDescent="0.3">
      <c r="A33">
        <v>140</v>
      </c>
    </row>
    <row r="34" spans="1:1" x14ac:dyDescent="0.3">
      <c r="A34">
        <v>145</v>
      </c>
    </row>
    <row r="35" spans="1:1" x14ac:dyDescent="0.3">
      <c r="A35">
        <v>150</v>
      </c>
    </row>
    <row r="36" spans="1:1" x14ac:dyDescent="0.3">
      <c r="A36">
        <v>155</v>
      </c>
    </row>
    <row r="37" spans="1:1" x14ac:dyDescent="0.3">
      <c r="A37">
        <v>160</v>
      </c>
    </row>
    <row r="38" spans="1:1" x14ac:dyDescent="0.3">
      <c r="A38">
        <v>165</v>
      </c>
    </row>
    <row r="39" spans="1:1" x14ac:dyDescent="0.3">
      <c r="A39">
        <v>170</v>
      </c>
    </row>
    <row r="40" spans="1:1" x14ac:dyDescent="0.3">
      <c r="A40">
        <v>175</v>
      </c>
    </row>
    <row r="41" spans="1:1" x14ac:dyDescent="0.3">
      <c r="A41">
        <v>180</v>
      </c>
    </row>
    <row r="42" spans="1:1" x14ac:dyDescent="0.3">
      <c r="A42">
        <v>185</v>
      </c>
    </row>
    <row r="43" spans="1:1" x14ac:dyDescent="0.3">
      <c r="A43">
        <v>190</v>
      </c>
    </row>
    <row r="44" spans="1:1" x14ac:dyDescent="0.3">
      <c r="A44">
        <v>195</v>
      </c>
    </row>
    <row r="45" spans="1:1" x14ac:dyDescent="0.3">
      <c r="A45">
        <v>200</v>
      </c>
    </row>
    <row r="46" spans="1:1" x14ac:dyDescent="0.3">
      <c r="A46">
        <v>205</v>
      </c>
    </row>
    <row r="47" spans="1:1" x14ac:dyDescent="0.3">
      <c r="A47">
        <v>210</v>
      </c>
    </row>
    <row r="48" spans="1:1" x14ac:dyDescent="0.3">
      <c r="A48">
        <v>215</v>
      </c>
    </row>
    <row r="49" spans="1:1" x14ac:dyDescent="0.3">
      <c r="A49">
        <v>220</v>
      </c>
    </row>
    <row r="50" spans="1:1" x14ac:dyDescent="0.3">
      <c r="A50">
        <v>225</v>
      </c>
    </row>
    <row r="51" spans="1:1" x14ac:dyDescent="0.3">
      <c r="A51">
        <v>230</v>
      </c>
    </row>
    <row r="52" spans="1:1" x14ac:dyDescent="0.3">
      <c r="A52">
        <v>235</v>
      </c>
    </row>
    <row r="53" spans="1:1" x14ac:dyDescent="0.3">
      <c r="A53">
        <v>240</v>
      </c>
    </row>
    <row r="54" spans="1:1" x14ac:dyDescent="0.3">
      <c r="A54">
        <v>245</v>
      </c>
    </row>
    <row r="55" spans="1:1" x14ac:dyDescent="0.3">
      <c r="A55">
        <v>250</v>
      </c>
    </row>
    <row r="56" spans="1:1" x14ac:dyDescent="0.3">
      <c r="A56">
        <v>255</v>
      </c>
    </row>
    <row r="57" spans="1:1" x14ac:dyDescent="0.3">
      <c r="A57">
        <v>260</v>
      </c>
    </row>
    <row r="58" spans="1:1" x14ac:dyDescent="0.3">
      <c r="A58">
        <v>265</v>
      </c>
    </row>
    <row r="59" spans="1:1" x14ac:dyDescent="0.3">
      <c r="A59">
        <v>270</v>
      </c>
    </row>
    <row r="60" spans="1:1" x14ac:dyDescent="0.3">
      <c r="A60">
        <v>275</v>
      </c>
    </row>
    <row r="61" spans="1:1" x14ac:dyDescent="0.3">
      <c r="A61">
        <v>280</v>
      </c>
    </row>
    <row r="62" spans="1:1" x14ac:dyDescent="0.3">
      <c r="A62">
        <v>285</v>
      </c>
    </row>
    <row r="63" spans="1:1" x14ac:dyDescent="0.3">
      <c r="A63">
        <v>290</v>
      </c>
    </row>
    <row r="64" spans="1:1" x14ac:dyDescent="0.3">
      <c r="A64">
        <v>295</v>
      </c>
    </row>
    <row r="65" spans="1:1" x14ac:dyDescent="0.3">
      <c r="A65">
        <v>300</v>
      </c>
    </row>
    <row r="66" spans="1:1" x14ac:dyDescent="0.3">
      <c r="A66">
        <v>305</v>
      </c>
    </row>
    <row r="67" spans="1:1" x14ac:dyDescent="0.3">
      <c r="A67">
        <v>310</v>
      </c>
    </row>
    <row r="68" spans="1:1" x14ac:dyDescent="0.3">
      <c r="A68">
        <v>315</v>
      </c>
    </row>
    <row r="69" spans="1:1" x14ac:dyDescent="0.3">
      <c r="A69">
        <v>320</v>
      </c>
    </row>
    <row r="70" spans="1:1" x14ac:dyDescent="0.3">
      <c r="A70">
        <v>325</v>
      </c>
    </row>
    <row r="71" spans="1:1" x14ac:dyDescent="0.3">
      <c r="A71">
        <v>330</v>
      </c>
    </row>
    <row r="72" spans="1:1" x14ac:dyDescent="0.3">
      <c r="A72">
        <v>335</v>
      </c>
    </row>
    <row r="73" spans="1:1" x14ac:dyDescent="0.3">
      <c r="A73">
        <v>340</v>
      </c>
    </row>
    <row r="74" spans="1:1" x14ac:dyDescent="0.3">
      <c r="A74">
        <v>345</v>
      </c>
    </row>
    <row r="75" spans="1:1" x14ac:dyDescent="0.3">
      <c r="A75">
        <v>350</v>
      </c>
    </row>
    <row r="76" spans="1:1" x14ac:dyDescent="0.3">
      <c r="A76">
        <v>355</v>
      </c>
    </row>
    <row r="77" spans="1:1" x14ac:dyDescent="0.3">
      <c r="A77">
        <v>360</v>
      </c>
    </row>
    <row r="78" spans="1:1" x14ac:dyDescent="0.3">
      <c r="A78">
        <v>365</v>
      </c>
    </row>
    <row r="79" spans="1:1" x14ac:dyDescent="0.3">
      <c r="A79">
        <v>370</v>
      </c>
    </row>
    <row r="80" spans="1:1" x14ac:dyDescent="0.3">
      <c r="A80">
        <v>375</v>
      </c>
    </row>
    <row r="81" spans="1:1" x14ac:dyDescent="0.3">
      <c r="A81">
        <v>380</v>
      </c>
    </row>
    <row r="82" spans="1:1" x14ac:dyDescent="0.3">
      <c r="A82">
        <v>385</v>
      </c>
    </row>
    <row r="83" spans="1:1" x14ac:dyDescent="0.3">
      <c r="A83">
        <v>390</v>
      </c>
    </row>
    <row r="84" spans="1:1" x14ac:dyDescent="0.3">
      <c r="A84">
        <v>395</v>
      </c>
    </row>
    <row r="85" spans="1:1" x14ac:dyDescent="0.3">
      <c r="A85">
        <v>400</v>
      </c>
    </row>
    <row r="86" spans="1:1" x14ac:dyDescent="0.3">
      <c r="A86">
        <v>405</v>
      </c>
    </row>
    <row r="87" spans="1:1" x14ac:dyDescent="0.3">
      <c r="A87">
        <v>410</v>
      </c>
    </row>
    <row r="88" spans="1:1" x14ac:dyDescent="0.3">
      <c r="A88">
        <v>415</v>
      </c>
    </row>
    <row r="89" spans="1:1" x14ac:dyDescent="0.3">
      <c r="A89">
        <v>420</v>
      </c>
    </row>
    <row r="90" spans="1:1" x14ac:dyDescent="0.3">
      <c r="A90">
        <v>425</v>
      </c>
    </row>
    <row r="91" spans="1:1" x14ac:dyDescent="0.3">
      <c r="A91">
        <v>430</v>
      </c>
    </row>
    <row r="92" spans="1:1" x14ac:dyDescent="0.3">
      <c r="A92">
        <v>435</v>
      </c>
    </row>
    <row r="93" spans="1:1" x14ac:dyDescent="0.3">
      <c r="A93">
        <v>440</v>
      </c>
    </row>
    <row r="94" spans="1:1" x14ac:dyDescent="0.3">
      <c r="A94">
        <v>445</v>
      </c>
    </row>
    <row r="95" spans="1:1" x14ac:dyDescent="0.3">
      <c r="A95">
        <v>450</v>
      </c>
    </row>
    <row r="96" spans="1:1" x14ac:dyDescent="0.3">
      <c r="A96">
        <v>455</v>
      </c>
    </row>
    <row r="97" spans="1:1" x14ac:dyDescent="0.3">
      <c r="A97">
        <v>460</v>
      </c>
    </row>
    <row r="98" spans="1:1" x14ac:dyDescent="0.3">
      <c r="A98">
        <v>465</v>
      </c>
    </row>
    <row r="99" spans="1:1" x14ac:dyDescent="0.3">
      <c r="A99">
        <v>470</v>
      </c>
    </row>
    <row r="100" spans="1:1" x14ac:dyDescent="0.3">
      <c r="A100">
        <v>475</v>
      </c>
    </row>
    <row r="101" spans="1:1" x14ac:dyDescent="0.3">
      <c r="A101">
        <v>480</v>
      </c>
    </row>
    <row r="102" spans="1:1" x14ac:dyDescent="0.3">
      <c r="A102">
        <v>485</v>
      </c>
    </row>
    <row r="103" spans="1:1" x14ac:dyDescent="0.3">
      <c r="A103">
        <v>490</v>
      </c>
    </row>
    <row r="104" spans="1:1" x14ac:dyDescent="0.3">
      <c r="A104">
        <v>495</v>
      </c>
    </row>
    <row r="105" spans="1:1" x14ac:dyDescent="0.3">
      <c r="A105">
        <v>500</v>
      </c>
    </row>
    <row r="106" spans="1:1" x14ac:dyDescent="0.3">
      <c r="A106">
        <v>505</v>
      </c>
    </row>
    <row r="107" spans="1:1" x14ac:dyDescent="0.3">
      <c r="A107">
        <v>510</v>
      </c>
    </row>
    <row r="108" spans="1:1" x14ac:dyDescent="0.3">
      <c r="A108">
        <v>515</v>
      </c>
    </row>
  </sheetData>
  <mergeCells count="1">
    <mergeCell ref="A5:F8"/>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4A96AB-DB5E-41A8-A1BF-F245DA4C9FA6}">
  <dimension ref="A5:M118"/>
  <sheetViews>
    <sheetView workbookViewId="0">
      <selection activeCell="T24" sqref="T24:T25"/>
    </sheetView>
  </sheetViews>
  <sheetFormatPr defaultRowHeight="14.4" x14ac:dyDescent="0.3"/>
  <cols>
    <col min="11" max="11" width="10" bestFit="1" customWidth="1"/>
  </cols>
  <sheetData>
    <row r="5" spans="1:13" ht="14.4" customHeight="1" x14ac:dyDescent="0.3">
      <c r="A5" s="1" t="s">
        <v>2</v>
      </c>
      <c r="B5" s="1"/>
      <c r="C5" s="1"/>
      <c r="D5" s="1"/>
      <c r="E5" s="1"/>
      <c r="F5" s="1"/>
    </row>
    <row r="6" spans="1:13" x14ac:dyDescent="0.3">
      <c r="A6" s="1"/>
      <c r="B6" s="1"/>
      <c r="C6" s="1"/>
      <c r="D6" s="1"/>
      <c r="E6" s="1"/>
      <c r="F6" s="1"/>
    </row>
    <row r="7" spans="1:13" x14ac:dyDescent="0.3">
      <c r="A7" s="1"/>
      <c r="B7" s="1"/>
      <c r="C7" s="1"/>
      <c r="D7" s="1"/>
      <c r="E7" s="1"/>
      <c r="F7" s="1"/>
      <c r="K7" s="8" t="s">
        <v>8</v>
      </c>
      <c r="L7" s="10" t="s">
        <v>5</v>
      </c>
      <c r="M7" s="9">
        <f>_xlfn.QUARTILE.EXC(A9:A118,1)</f>
        <v>153.75</v>
      </c>
    </row>
    <row r="8" spans="1:13" x14ac:dyDescent="0.3">
      <c r="A8" s="1"/>
      <c r="B8" s="1"/>
      <c r="C8" s="1"/>
      <c r="D8" s="1"/>
      <c r="E8" s="1"/>
      <c r="F8" s="1"/>
      <c r="L8" s="10" t="s">
        <v>6</v>
      </c>
      <c r="M8" s="9">
        <f>_xlfn.QUARTILE.EXC(A9:A118,2)</f>
        <v>292.5</v>
      </c>
    </row>
    <row r="9" spans="1:13" x14ac:dyDescent="0.3">
      <c r="A9">
        <v>20</v>
      </c>
      <c r="L9" s="10" t="s">
        <v>7</v>
      </c>
      <c r="M9" s="9">
        <f>_xlfn.QUARTILE.EXC(A9:A118,3)</f>
        <v>431.25</v>
      </c>
    </row>
    <row r="10" spans="1:13" x14ac:dyDescent="0.3">
      <c r="A10">
        <v>25</v>
      </c>
    </row>
    <row r="11" spans="1:13" x14ac:dyDescent="0.3">
      <c r="A11">
        <v>30</v>
      </c>
    </row>
    <row r="12" spans="1:13" x14ac:dyDescent="0.3">
      <c r="A12">
        <v>35</v>
      </c>
      <c r="K12" s="8" t="s">
        <v>9</v>
      </c>
      <c r="L12">
        <v>20</v>
      </c>
      <c r="M12" s="9">
        <f>_xlfn.PERCENTILE.EXC(A9:A118,0.2)</f>
        <v>126.00000000000001</v>
      </c>
    </row>
    <row r="13" spans="1:13" x14ac:dyDescent="0.3">
      <c r="A13">
        <v>40</v>
      </c>
      <c r="L13">
        <v>40</v>
      </c>
      <c r="M13" s="9">
        <f>_xlfn.PERCENTILE.EXC(A9:A118,0.4)</f>
        <v>237.00000000000003</v>
      </c>
    </row>
    <row r="14" spans="1:13" x14ac:dyDescent="0.3">
      <c r="A14">
        <v>45</v>
      </c>
      <c r="L14">
        <v>80</v>
      </c>
      <c r="M14" s="9">
        <f>_xlfn.PERCENTILE.EXC(A9:A118,0.8)</f>
        <v>459.00000000000006</v>
      </c>
    </row>
    <row r="15" spans="1:13" x14ac:dyDescent="0.3">
      <c r="A15">
        <v>50</v>
      </c>
    </row>
    <row r="16" spans="1:13" x14ac:dyDescent="0.3">
      <c r="A16">
        <v>55</v>
      </c>
      <c r="K16" s="8" t="s">
        <v>12</v>
      </c>
    </row>
    <row r="17" spans="1:1" x14ac:dyDescent="0.3">
      <c r="A17">
        <v>60</v>
      </c>
    </row>
    <row r="18" spans="1:1" x14ac:dyDescent="0.3">
      <c r="A18">
        <v>65</v>
      </c>
    </row>
    <row r="19" spans="1:1" x14ac:dyDescent="0.3">
      <c r="A19">
        <v>70</v>
      </c>
    </row>
    <row r="20" spans="1:1" x14ac:dyDescent="0.3">
      <c r="A20">
        <v>75</v>
      </c>
    </row>
    <row r="21" spans="1:1" x14ac:dyDescent="0.3">
      <c r="A21">
        <v>80</v>
      </c>
    </row>
    <row r="22" spans="1:1" x14ac:dyDescent="0.3">
      <c r="A22">
        <v>85</v>
      </c>
    </row>
    <row r="23" spans="1:1" x14ac:dyDescent="0.3">
      <c r="A23">
        <v>90</v>
      </c>
    </row>
    <row r="24" spans="1:1" x14ac:dyDescent="0.3">
      <c r="A24">
        <v>95</v>
      </c>
    </row>
    <row r="25" spans="1:1" x14ac:dyDescent="0.3">
      <c r="A25">
        <v>100</v>
      </c>
    </row>
    <row r="26" spans="1:1" x14ac:dyDescent="0.3">
      <c r="A26">
        <v>105</v>
      </c>
    </row>
    <row r="27" spans="1:1" x14ac:dyDescent="0.3">
      <c r="A27">
        <v>110</v>
      </c>
    </row>
    <row r="28" spans="1:1" x14ac:dyDescent="0.3">
      <c r="A28">
        <v>115</v>
      </c>
    </row>
    <row r="29" spans="1:1" x14ac:dyDescent="0.3">
      <c r="A29">
        <v>120</v>
      </c>
    </row>
    <row r="30" spans="1:1" x14ac:dyDescent="0.3">
      <c r="A30">
        <v>125</v>
      </c>
    </row>
    <row r="31" spans="1:1" x14ac:dyDescent="0.3">
      <c r="A31">
        <v>130</v>
      </c>
    </row>
    <row r="32" spans="1:1" x14ac:dyDescent="0.3">
      <c r="A32">
        <v>135</v>
      </c>
    </row>
    <row r="33" spans="1:1" x14ac:dyDescent="0.3">
      <c r="A33">
        <v>140</v>
      </c>
    </row>
    <row r="34" spans="1:1" x14ac:dyDescent="0.3">
      <c r="A34">
        <v>145</v>
      </c>
    </row>
    <row r="35" spans="1:1" x14ac:dyDescent="0.3">
      <c r="A35">
        <v>150</v>
      </c>
    </row>
    <row r="36" spans="1:1" x14ac:dyDescent="0.3">
      <c r="A36">
        <v>155</v>
      </c>
    </row>
    <row r="37" spans="1:1" x14ac:dyDescent="0.3">
      <c r="A37">
        <v>160</v>
      </c>
    </row>
    <row r="38" spans="1:1" x14ac:dyDescent="0.3">
      <c r="A38">
        <v>165</v>
      </c>
    </row>
    <row r="39" spans="1:1" x14ac:dyDescent="0.3">
      <c r="A39">
        <v>170</v>
      </c>
    </row>
    <row r="40" spans="1:1" x14ac:dyDescent="0.3">
      <c r="A40">
        <v>175</v>
      </c>
    </row>
    <row r="41" spans="1:1" x14ac:dyDescent="0.3">
      <c r="A41">
        <v>180</v>
      </c>
    </row>
    <row r="42" spans="1:1" x14ac:dyDescent="0.3">
      <c r="A42">
        <v>185</v>
      </c>
    </row>
    <row r="43" spans="1:1" x14ac:dyDescent="0.3">
      <c r="A43">
        <v>190</v>
      </c>
    </row>
    <row r="44" spans="1:1" x14ac:dyDescent="0.3">
      <c r="A44">
        <v>195</v>
      </c>
    </row>
    <row r="45" spans="1:1" x14ac:dyDescent="0.3">
      <c r="A45">
        <v>200</v>
      </c>
    </row>
    <row r="46" spans="1:1" x14ac:dyDescent="0.3">
      <c r="A46">
        <v>205</v>
      </c>
    </row>
    <row r="47" spans="1:1" x14ac:dyDescent="0.3">
      <c r="A47">
        <v>210</v>
      </c>
    </row>
    <row r="48" spans="1:1" x14ac:dyDescent="0.3">
      <c r="A48">
        <v>215</v>
      </c>
    </row>
    <row r="49" spans="1:1" x14ac:dyDescent="0.3">
      <c r="A49">
        <v>220</v>
      </c>
    </row>
    <row r="50" spans="1:1" x14ac:dyDescent="0.3">
      <c r="A50">
        <v>225</v>
      </c>
    </row>
    <row r="51" spans="1:1" x14ac:dyDescent="0.3">
      <c r="A51">
        <v>230</v>
      </c>
    </row>
    <row r="52" spans="1:1" x14ac:dyDescent="0.3">
      <c r="A52">
        <v>235</v>
      </c>
    </row>
    <row r="53" spans="1:1" x14ac:dyDescent="0.3">
      <c r="A53">
        <v>240</v>
      </c>
    </row>
    <row r="54" spans="1:1" x14ac:dyDescent="0.3">
      <c r="A54">
        <v>245</v>
      </c>
    </row>
    <row r="55" spans="1:1" x14ac:dyDescent="0.3">
      <c r="A55">
        <v>250</v>
      </c>
    </row>
    <row r="56" spans="1:1" x14ac:dyDescent="0.3">
      <c r="A56">
        <v>255</v>
      </c>
    </row>
    <row r="57" spans="1:1" x14ac:dyDescent="0.3">
      <c r="A57">
        <v>260</v>
      </c>
    </row>
    <row r="58" spans="1:1" x14ac:dyDescent="0.3">
      <c r="A58">
        <v>265</v>
      </c>
    </row>
    <row r="59" spans="1:1" x14ac:dyDescent="0.3">
      <c r="A59">
        <v>270</v>
      </c>
    </row>
    <row r="60" spans="1:1" x14ac:dyDescent="0.3">
      <c r="A60">
        <v>275</v>
      </c>
    </row>
    <row r="61" spans="1:1" x14ac:dyDescent="0.3">
      <c r="A61">
        <v>280</v>
      </c>
    </row>
    <row r="62" spans="1:1" x14ac:dyDescent="0.3">
      <c r="A62">
        <v>285</v>
      </c>
    </row>
    <row r="63" spans="1:1" x14ac:dyDescent="0.3">
      <c r="A63">
        <v>290</v>
      </c>
    </row>
    <row r="64" spans="1:1" x14ac:dyDescent="0.3">
      <c r="A64">
        <v>295</v>
      </c>
    </row>
    <row r="65" spans="1:1" x14ac:dyDescent="0.3">
      <c r="A65">
        <v>300</v>
      </c>
    </row>
    <row r="66" spans="1:1" x14ac:dyDescent="0.3">
      <c r="A66">
        <v>305</v>
      </c>
    </row>
    <row r="67" spans="1:1" x14ac:dyDescent="0.3">
      <c r="A67">
        <v>310</v>
      </c>
    </row>
    <row r="68" spans="1:1" x14ac:dyDescent="0.3">
      <c r="A68">
        <v>315</v>
      </c>
    </row>
    <row r="69" spans="1:1" x14ac:dyDescent="0.3">
      <c r="A69">
        <v>320</v>
      </c>
    </row>
    <row r="70" spans="1:1" x14ac:dyDescent="0.3">
      <c r="A70">
        <v>325</v>
      </c>
    </row>
    <row r="71" spans="1:1" x14ac:dyDescent="0.3">
      <c r="A71">
        <v>330</v>
      </c>
    </row>
    <row r="72" spans="1:1" x14ac:dyDescent="0.3">
      <c r="A72">
        <v>335</v>
      </c>
    </row>
    <row r="73" spans="1:1" x14ac:dyDescent="0.3">
      <c r="A73">
        <v>340</v>
      </c>
    </row>
    <row r="74" spans="1:1" x14ac:dyDescent="0.3">
      <c r="A74">
        <v>345</v>
      </c>
    </row>
    <row r="75" spans="1:1" x14ac:dyDescent="0.3">
      <c r="A75">
        <v>350</v>
      </c>
    </row>
    <row r="76" spans="1:1" x14ac:dyDescent="0.3">
      <c r="A76">
        <v>355</v>
      </c>
    </row>
    <row r="77" spans="1:1" x14ac:dyDescent="0.3">
      <c r="A77">
        <v>360</v>
      </c>
    </row>
    <row r="78" spans="1:1" x14ac:dyDescent="0.3">
      <c r="A78">
        <v>365</v>
      </c>
    </row>
    <row r="79" spans="1:1" x14ac:dyDescent="0.3">
      <c r="A79">
        <v>370</v>
      </c>
    </row>
    <row r="80" spans="1:1" x14ac:dyDescent="0.3">
      <c r="A80">
        <v>375</v>
      </c>
    </row>
    <row r="81" spans="1:1" x14ac:dyDescent="0.3">
      <c r="A81">
        <v>380</v>
      </c>
    </row>
    <row r="82" spans="1:1" x14ac:dyDescent="0.3">
      <c r="A82">
        <v>385</v>
      </c>
    </row>
    <row r="83" spans="1:1" x14ac:dyDescent="0.3">
      <c r="A83">
        <v>390</v>
      </c>
    </row>
    <row r="84" spans="1:1" x14ac:dyDescent="0.3">
      <c r="A84">
        <v>395</v>
      </c>
    </row>
    <row r="85" spans="1:1" x14ac:dyDescent="0.3">
      <c r="A85">
        <v>400</v>
      </c>
    </row>
    <row r="86" spans="1:1" x14ac:dyDescent="0.3">
      <c r="A86">
        <v>405</v>
      </c>
    </row>
    <row r="87" spans="1:1" x14ac:dyDescent="0.3">
      <c r="A87">
        <v>410</v>
      </c>
    </row>
    <row r="88" spans="1:1" x14ac:dyDescent="0.3">
      <c r="A88">
        <v>415</v>
      </c>
    </row>
    <row r="89" spans="1:1" x14ac:dyDescent="0.3">
      <c r="A89">
        <v>420</v>
      </c>
    </row>
    <row r="90" spans="1:1" x14ac:dyDescent="0.3">
      <c r="A90">
        <v>425</v>
      </c>
    </row>
    <row r="91" spans="1:1" x14ac:dyDescent="0.3">
      <c r="A91">
        <v>430</v>
      </c>
    </row>
    <row r="92" spans="1:1" x14ac:dyDescent="0.3">
      <c r="A92">
        <v>435</v>
      </c>
    </row>
    <row r="93" spans="1:1" x14ac:dyDescent="0.3">
      <c r="A93">
        <v>440</v>
      </c>
    </row>
    <row r="94" spans="1:1" x14ac:dyDescent="0.3">
      <c r="A94">
        <v>445</v>
      </c>
    </row>
    <row r="95" spans="1:1" x14ac:dyDescent="0.3">
      <c r="A95">
        <v>450</v>
      </c>
    </row>
    <row r="96" spans="1:1" x14ac:dyDescent="0.3">
      <c r="A96">
        <v>455</v>
      </c>
    </row>
    <row r="97" spans="1:1" x14ac:dyDescent="0.3">
      <c r="A97">
        <v>460</v>
      </c>
    </row>
    <row r="98" spans="1:1" x14ac:dyDescent="0.3">
      <c r="A98">
        <v>465</v>
      </c>
    </row>
    <row r="99" spans="1:1" x14ac:dyDescent="0.3">
      <c r="A99">
        <v>470</v>
      </c>
    </row>
    <row r="100" spans="1:1" x14ac:dyDescent="0.3">
      <c r="A100">
        <v>475</v>
      </c>
    </row>
    <row r="101" spans="1:1" x14ac:dyDescent="0.3">
      <c r="A101">
        <v>480</v>
      </c>
    </row>
    <row r="102" spans="1:1" x14ac:dyDescent="0.3">
      <c r="A102">
        <v>485</v>
      </c>
    </row>
    <row r="103" spans="1:1" x14ac:dyDescent="0.3">
      <c r="A103">
        <v>490</v>
      </c>
    </row>
    <row r="104" spans="1:1" x14ac:dyDescent="0.3">
      <c r="A104">
        <v>495</v>
      </c>
    </row>
    <row r="105" spans="1:1" x14ac:dyDescent="0.3">
      <c r="A105">
        <v>500</v>
      </c>
    </row>
    <row r="106" spans="1:1" x14ac:dyDescent="0.3">
      <c r="A106">
        <v>505</v>
      </c>
    </row>
    <row r="107" spans="1:1" x14ac:dyDescent="0.3">
      <c r="A107">
        <v>510</v>
      </c>
    </row>
    <row r="108" spans="1:1" x14ac:dyDescent="0.3">
      <c r="A108">
        <v>515</v>
      </c>
    </row>
    <row r="109" spans="1:1" x14ac:dyDescent="0.3">
      <c r="A109">
        <v>520</v>
      </c>
    </row>
    <row r="110" spans="1:1" x14ac:dyDescent="0.3">
      <c r="A110">
        <v>525</v>
      </c>
    </row>
    <row r="111" spans="1:1" x14ac:dyDescent="0.3">
      <c r="A111">
        <v>530</v>
      </c>
    </row>
    <row r="112" spans="1:1" x14ac:dyDescent="0.3">
      <c r="A112">
        <v>535</v>
      </c>
    </row>
    <row r="113" spans="1:1" x14ac:dyDescent="0.3">
      <c r="A113">
        <v>540</v>
      </c>
    </row>
    <row r="114" spans="1:1" x14ac:dyDescent="0.3">
      <c r="A114">
        <v>545</v>
      </c>
    </row>
    <row r="115" spans="1:1" x14ac:dyDescent="0.3">
      <c r="A115">
        <v>550</v>
      </c>
    </row>
    <row r="116" spans="1:1" x14ac:dyDescent="0.3">
      <c r="A116">
        <v>555</v>
      </c>
    </row>
    <row r="117" spans="1:1" x14ac:dyDescent="0.3">
      <c r="A117">
        <v>560</v>
      </c>
    </row>
    <row r="118" spans="1:1" x14ac:dyDescent="0.3">
      <c r="A118">
        <v>565</v>
      </c>
    </row>
  </sheetData>
  <mergeCells count="1">
    <mergeCell ref="A5:F8"/>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91D04B-685B-4791-84DC-1D8F51F2CC3A}">
  <dimension ref="A5:M131"/>
  <sheetViews>
    <sheetView topLeftCell="A4" workbookViewId="0">
      <selection activeCell="P16" sqref="P16"/>
    </sheetView>
  </sheetViews>
  <sheetFormatPr defaultRowHeight="14.4" x14ac:dyDescent="0.3"/>
  <cols>
    <col min="11" max="11" width="10" bestFit="1" customWidth="1"/>
  </cols>
  <sheetData>
    <row r="5" spans="1:13" ht="14.4" customHeight="1" x14ac:dyDescent="0.3">
      <c r="A5" s="1" t="s">
        <v>3</v>
      </c>
      <c r="B5" s="1"/>
      <c r="C5" s="1"/>
      <c r="D5" s="1"/>
      <c r="E5" s="1"/>
      <c r="F5" s="1"/>
    </row>
    <row r="6" spans="1:13" x14ac:dyDescent="0.3">
      <c r="A6" s="1"/>
      <c r="B6" s="1"/>
      <c r="C6" s="1"/>
      <c r="D6" s="1"/>
      <c r="E6" s="1"/>
      <c r="F6" s="1"/>
    </row>
    <row r="7" spans="1:13" x14ac:dyDescent="0.3">
      <c r="A7" s="1"/>
      <c r="B7" s="1"/>
      <c r="C7" s="1"/>
      <c r="D7" s="1"/>
      <c r="E7" s="1"/>
      <c r="F7" s="1"/>
    </row>
    <row r="8" spans="1:13" x14ac:dyDescent="0.3">
      <c r="A8" s="1"/>
      <c r="B8" s="1"/>
      <c r="C8" s="1"/>
      <c r="D8" s="1"/>
      <c r="E8" s="1"/>
      <c r="F8" s="1"/>
      <c r="K8" s="8" t="s">
        <v>8</v>
      </c>
      <c r="L8" s="10" t="s">
        <v>5</v>
      </c>
      <c r="M8" s="9">
        <f>_xlfn.QUARTILE.EXC(A9:A128,1)</f>
        <v>161.25</v>
      </c>
    </row>
    <row r="9" spans="1:13" x14ac:dyDescent="0.3">
      <c r="A9">
        <v>15</v>
      </c>
      <c r="L9" s="10" t="s">
        <v>6</v>
      </c>
      <c r="M9" s="9">
        <f>_xlfn.QUARTILE.EXC(A9:A128,2)</f>
        <v>312.5</v>
      </c>
    </row>
    <row r="10" spans="1:13" x14ac:dyDescent="0.3">
      <c r="A10">
        <v>20</v>
      </c>
      <c r="L10" s="10" t="s">
        <v>7</v>
      </c>
      <c r="M10" s="9">
        <f>_xlfn.QUARTILE.EXC(A9:A128,3)</f>
        <v>463.75</v>
      </c>
    </row>
    <row r="11" spans="1:13" x14ac:dyDescent="0.3">
      <c r="A11">
        <v>25</v>
      </c>
    </row>
    <row r="12" spans="1:13" x14ac:dyDescent="0.3">
      <c r="A12">
        <v>30</v>
      </c>
    </row>
    <row r="13" spans="1:13" x14ac:dyDescent="0.3">
      <c r="A13">
        <v>35</v>
      </c>
      <c r="K13" s="8" t="s">
        <v>9</v>
      </c>
      <c r="L13">
        <v>30</v>
      </c>
      <c r="M13" s="9">
        <f>_xlfn.PERCENTILE.EXC(A9:A128,0.3)</f>
        <v>191.5</v>
      </c>
    </row>
    <row r="14" spans="1:13" x14ac:dyDescent="0.3">
      <c r="A14">
        <v>40</v>
      </c>
      <c r="L14">
        <v>50</v>
      </c>
      <c r="M14" s="9">
        <f>_xlfn.PERCENTILE.EXC(A9:A128,0.5)</f>
        <v>312.5</v>
      </c>
    </row>
    <row r="15" spans="1:13" x14ac:dyDescent="0.3">
      <c r="A15">
        <v>45</v>
      </c>
      <c r="L15">
        <v>70</v>
      </c>
      <c r="M15" s="9">
        <f>_xlfn.PERCENTILE.EXC(A9:A128,0.7)</f>
        <v>433.49999999999994</v>
      </c>
    </row>
    <row r="16" spans="1:13" x14ac:dyDescent="0.3">
      <c r="A16">
        <v>50</v>
      </c>
    </row>
    <row r="17" spans="1:11" x14ac:dyDescent="0.3">
      <c r="A17">
        <v>55</v>
      </c>
      <c r="K17" s="8" t="s">
        <v>12</v>
      </c>
    </row>
    <row r="18" spans="1:11" x14ac:dyDescent="0.3">
      <c r="A18">
        <v>60</v>
      </c>
    </row>
    <row r="19" spans="1:11" x14ac:dyDescent="0.3">
      <c r="A19">
        <v>65</v>
      </c>
    </row>
    <row r="20" spans="1:11" x14ac:dyDescent="0.3">
      <c r="A20">
        <v>70</v>
      </c>
    </row>
    <row r="21" spans="1:11" x14ac:dyDescent="0.3">
      <c r="A21">
        <v>75</v>
      </c>
    </row>
    <row r="22" spans="1:11" x14ac:dyDescent="0.3">
      <c r="A22">
        <v>80</v>
      </c>
    </row>
    <row r="23" spans="1:11" x14ac:dyDescent="0.3">
      <c r="A23">
        <v>85</v>
      </c>
    </row>
    <row r="24" spans="1:11" x14ac:dyDescent="0.3">
      <c r="A24">
        <v>90</v>
      </c>
    </row>
    <row r="25" spans="1:11" x14ac:dyDescent="0.3">
      <c r="A25">
        <v>95</v>
      </c>
    </row>
    <row r="26" spans="1:11" x14ac:dyDescent="0.3">
      <c r="A26">
        <v>100</v>
      </c>
    </row>
    <row r="27" spans="1:11" x14ac:dyDescent="0.3">
      <c r="A27">
        <v>105</v>
      </c>
    </row>
    <row r="28" spans="1:11" x14ac:dyDescent="0.3">
      <c r="A28">
        <v>110</v>
      </c>
    </row>
    <row r="29" spans="1:11" x14ac:dyDescent="0.3">
      <c r="A29">
        <v>115</v>
      </c>
    </row>
    <row r="30" spans="1:11" x14ac:dyDescent="0.3">
      <c r="A30">
        <v>120</v>
      </c>
    </row>
    <row r="31" spans="1:11" x14ac:dyDescent="0.3">
      <c r="A31">
        <v>125</v>
      </c>
    </row>
    <row r="32" spans="1:11" x14ac:dyDescent="0.3">
      <c r="A32">
        <v>130</v>
      </c>
    </row>
    <row r="33" spans="1:1" x14ac:dyDescent="0.3">
      <c r="A33">
        <v>135</v>
      </c>
    </row>
    <row r="34" spans="1:1" x14ac:dyDescent="0.3">
      <c r="A34">
        <v>140</v>
      </c>
    </row>
    <row r="35" spans="1:1" x14ac:dyDescent="0.3">
      <c r="A35">
        <v>145</v>
      </c>
    </row>
    <row r="36" spans="1:1" x14ac:dyDescent="0.3">
      <c r="A36">
        <v>150</v>
      </c>
    </row>
    <row r="37" spans="1:1" x14ac:dyDescent="0.3">
      <c r="A37">
        <v>155</v>
      </c>
    </row>
    <row r="38" spans="1:1" x14ac:dyDescent="0.3">
      <c r="A38">
        <v>160</v>
      </c>
    </row>
    <row r="39" spans="1:1" x14ac:dyDescent="0.3">
      <c r="A39">
        <v>165</v>
      </c>
    </row>
    <row r="40" spans="1:1" x14ac:dyDescent="0.3">
      <c r="A40">
        <v>170</v>
      </c>
    </row>
    <row r="41" spans="1:1" x14ac:dyDescent="0.3">
      <c r="A41">
        <v>175</v>
      </c>
    </row>
    <row r="42" spans="1:1" x14ac:dyDescent="0.3">
      <c r="A42">
        <v>180</v>
      </c>
    </row>
    <row r="43" spans="1:1" x14ac:dyDescent="0.3">
      <c r="A43">
        <v>185</v>
      </c>
    </row>
    <row r="44" spans="1:1" x14ac:dyDescent="0.3">
      <c r="A44">
        <v>190</v>
      </c>
    </row>
    <row r="45" spans="1:1" x14ac:dyDescent="0.3">
      <c r="A45">
        <v>195</v>
      </c>
    </row>
    <row r="46" spans="1:1" x14ac:dyDescent="0.3">
      <c r="A46">
        <v>200</v>
      </c>
    </row>
    <row r="47" spans="1:1" x14ac:dyDescent="0.3">
      <c r="A47">
        <v>205</v>
      </c>
    </row>
    <row r="48" spans="1:1" x14ac:dyDescent="0.3">
      <c r="A48">
        <v>210</v>
      </c>
    </row>
    <row r="49" spans="1:1" x14ac:dyDescent="0.3">
      <c r="A49">
        <v>215</v>
      </c>
    </row>
    <row r="50" spans="1:1" x14ac:dyDescent="0.3">
      <c r="A50">
        <v>220</v>
      </c>
    </row>
    <row r="51" spans="1:1" x14ac:dyDescent="0.3">
      <c r="A51">
        <v>225</v>
      </c>
    </row>
    <row r="52" spans="1:1" x14ac:dyDescent="0.3">
      <c r="A52">
        <v>230</v>
      </c>
    </row>
    <row r="53" spans="1:1" x14ac:dyDescent="0.3">
      <c r="A53">
        <v>235</v>
      </c>
    </row>
    <row r="54" spans="1:1" x14ac:dyDescent="0.3">
      <c r="A54">
        <v>240</v>
      </c>
    </row>
    <row r="55" spans="1:1" x14ac:dyDescent="0.3">
      <c r="A55">
        <v>245</v>
      </c>
    </row>
    <row r="56" spans="1:1" x14ac:dyDescent="0.3">
      <c r="A56">
        <v>250</v>
      </c>
    </row>
    <row r="57" spans="1:1" x14ac:dyDescent="0.3">
      <c r="A57">
        <v>255</v>
      </c>
    </row>
    <row r="58" spans="1:1" x14ac:dyDescent="0.3">
      <c r="A58">
        <v>260</v>
      </c>
    </row>
    <row r="59" spans="1:1" x14ac:dyDescent="0.3">
      <c r="A59">
        <v>265</v>
      </c>
    </row>
    <row r="60" spans="1:1" x14ac:dyDescent="0.3">
      <c r="A60">
        <v>270</v>
      </c>
    </row>
    <row r="61" spans="1:1" x14ac:dyDescent="0.3">
      <c r="A61">
        <v>275</v>
      </c>
    </row>
    <row r="62" spans="1:1" x14ac:dyDescent="0.3">
      <c r="A62">
        <v>280</v>
      </c>
    </row>
    <row r="63" spans="1:1" x14ac:dyDescent="0.3">
      <c r="A63">
        <v>285</v>
      </c>
    </row>
    <row r="64" spans="1:1" x14ac:dyDescent="0.3">
      <c r="A64">
        <v>290</v>
      </c>
    </row>
    <row r="65" spans="1:1" x14ac:dyDescent="0.3">
      <c r="A65">
        <v>295</v>
      </c>
    </row>
    <row r="66" spans="1:1" x14ac:dyDescent="0.3">
      <c r="A66">
        <v>300</v>
      </c>
    </row>
    <row r="67" spans="1:1" x14ac:dyDescent="0.3">
      <c r="A67">
        <v>305</v>
      </c>
    </row>
    <row r="68" spans="1:1" x14ac:dyDescent="0.3">
      <c r="A68">
        <v>310</v>
      </c>
    </row>
    <row r="69" spans="1:1" x14ac:dyDescent="0.3">
      <c r="A69">
        <v>315</v>
      </c>
    </row>
    <row r="70" spans="1:1" x14ac:dyDescent="0.3">
      <c r="A70">
        <v>320</v>
      </c>
    </row>
    <row r="71" spans="1:1" x14ac:dyDescent="0.3">
      <c r="A71">
        <v>325</v>
      </c>
    </row>
    <row r="72" spans="1:1" x14ac:dyDescent="0.3">
      <c r="A72">
        <v>330</v>
      </c>
    </row>
    <row r="73" spans="1:1" x14ac:dyDescent="0.3">
      <c r="A73">
        <v>335</v>
      </c>
    </row>
    <row r="74" spans="1:1" x14ac:dyDescent="0.3">
      <c r="A74">
        <v>340</v>
      </c>
    </row>
    <row r="75" spans="1:1" x14ac:dyDescent="0.3">
      <c r="A75">
        <v>345</v>
      </c>
    </row>
    <row r="76" spans="1:1" x14ac:dyDescent="0.3">
      <c r="A76">
        <v>350</v>
      </c>
    </row>
    <row r="77" spans="1:1" x14ac:dyDescent="0.3">
      <c r="A77">
        <v>355</v>
      </c>
    </row>
    <row r="78" spans="1:1" x14ac:dyDescent="0.3">
      <c r="A78">
        <v>360</v>
      </c>
    </row>
    <row r="79" spans="1:1" x14ac:dyDescent="0.3">
      <c r="A79">
        <v>365</v>
      </c>
    </row>
    <row r="80" spans="1:1" x14ac:dyDescent="0.3">
      <c r="A80">
        <v>370</v>
      </c>
    </row>
    <row r="81" spans="1:1" x14ac:dyDescent="0.3">
      <c r="A81">
        <v>375</v>
      </c>
    </row>
    <row r="82" spans="1:1" x14ac:dyDescent="0.3">
      <c r="A82">
        <v>380</v>
      </c>
    </row>
    <row r="83" spans="1:1" x14ac:dyDescent="0.3">
      <c r="A83">
        <v>385</v>
      </c>
    </row>
    <row r="84" spans="1:1" x14ac:dyDescent="0.3">
      <c r="A84">
        <v>390</v>
      </c>
    </row>
    <row r="85" spans="1:1" x14ac:dyDescent="0.3">
      <c r="A85">
        <v>395</v>
      </c>
    </row>
    <row r="86" spans="1:1" x14ac:dyDescent="0.3">
      <c r="A86">
        <v>400</v>
      </c>
    </row>
    <row r="87" spans="1:1" x14ac:dyDescent="0.3">
      <c r="A87">
        <v>405</v>
      </c>
    </row>
    <row r="88" spans="1:1" x14ac:dyDescent="0.3">
      <c r="A88">
        <v>410</v>
      </c>
    </row>
    <row r="89" spans="1:1" x14ac:dyDescent="0.3">
      <c r="A89">
        <v>415</v>
      </c>
    </row>
    <row r="90" spans="1:1" x14ac:dyDescent="0.3">
      <c r="A90">
        <v>420</v>
      </c>
    </row>
    <row r="91" spans="1:1" x14ac:dyDescent="0.3">
      <c r="A91">
        <v>425</v>
      </c>
    </row>
    <row r="92" spans="1:1" x14ac:dyDescent="0.3">
      <c r="A92">
        <v>430</v>
      </c>
    </row>
    <row r="93" spans="1:1" x14ac:dyDescent="0.3">
      <c r="A93">
        <v>435</v>
      </c>
    </row>
    <row r="94" spans="1:1" x14ac:dyDescent="0.3">
      <c r="A94">
        <v>440</v>
      </c>
    </row>
    <row r="95" spans="1:1" x14ac:dyDescent="0.3">
      <c r="A95">
        <v>445</v>
      </c>
    </row>
    <row r="96" spans="1:1" x14ac:dyDescent="0.3">
      <c r="A96">
        <v>450</v>
      </c>
    </row>
    <row r="97" spans="1:1" x14ac:dyDescent="0.3">
      <c r="A97">
        <v>455</v>
      </c>
    </row>
    <row r="98" spans="1:1" x14ac:dyDescent="0.3">
      <c r="A98">
        <v>460</v>
      </c>
    </row>
    <row r="99" spans="1:1" x14ac:dyDescent="0.3">
      <c r="A99">
        <v>465</v>
      </c>
    </row>
    <row r="100" spans="1:1" x14ac:dyDescent="0.3">
      <c r="A100">
        <v>470</v>
      </c>
    </row>
    <row r="101" spans="1:1" x14ac:dyDescent="0.3">
      <c r="A101">
        <v>475</v>
      </c>
    </row>
    <row r="102" spans="1:1" x14ac:dyDescent="0.3">
      <c r="A102">
        <v>480</v>
      </c>
    </row>
    <row r="103" spans="1:1" x14ac:dyDescent="0.3">
      <c r="A103">
        <v>485</v>
      </c>
    </row>
    <row r="104" spans="1:1" x14ac:dyDescent="0.3">
      <c r="A104">
        <v>490</v>
      </c>
    </row>
    <row r="105" spans="1:1" x14ac:dyDescent="0.3">
      <c r="A105">
        <v>495</v>
      </c>
    </row>
    <row r="106" spans="1:1" x14ac:dyDescent="0.3">
      <c r="A106">
        <v>500</v>
      </c>
    </row>
    <row r="107" spans="1:1" x14ac:dyDescent="0.3">
      <c r="A107">
        <v>505</v>
      </c>
    </row>
    <row r="108" spans="1:1" x14ac:dyDescent="0.3">
      <c r="A108">
        <v>510</v>
      </c>
    </row>
    <row r="109" spans="1:1" x14ac:dyDescent="0.3">
      <c r="A109">
        <v>515</v>
      </c>
    </row>
    <row r="110" spans="1:1" x14ac:dyDescent="0.3">
      <c r="A110">
        <v>520</v>
      </c>
    </row>
    <row r="111" spans="1:1" x14ac:dyDescent="0.3">
      <c r="A111">
        <v>525</v>
      </c>
    </row>
    <row r="112" spans="1:1" x14ac:dyDescent="0.3">
      <c r="A112">
        <v>530</v>
      </c>
    </row>
    <row r="113" spans="1:1" x14ac:dyDescent="0.3">
      <c r="A113">
        <v>535</v>
      </c>
    </row>
    <row r="114" spans="1:1" x14ac:dyDescent="0.3">
      <c r="A114">
        <v>540</v>
      </c>
    </row>
    <row r="115" spans="1:1" x14ac:dyDescent="0.3">
      <c r="A115">
        <v>545</v>
      </c>
    </row>
    <row r="116" spans="1:1" x14ac:dyDescent="0.3">
      <c r="A116">
        <v>550</v>
      </c>
    </row>
    <row r="117" spans="1:1" x14ac:dyDescent="0.3">
      <c r="A117">
        <v>555</v>
      </c>
    </row>
    <row r="118" spans="1:1" x14ac:dyDescent="0.3">
      <c r="A118">
        <v>560</v>
      </c>
    </row>
    <row r="119" spans="1:1" x14ac:dyDescent="0.3">
      <c r="A119">
        <v>565</v>
      </c>
    </row>
    <row r="120" spans="1:1" x14ac:dyDescent="0.3">
      <c r="A120">
        <v>570</v>
      </c>
    </row>
    <row r="121" spans="1:1" x14ac:dyDescent="0.3">
      <c r="A121">
        <v>575</v>
      </c>
    </row>
    <row r="122" spans="1:1" x14ac:dyDescent="0.3">
      <c r="A122">
        <v>580</v>
      </c>
    </row>
    <row r="123" spans="1:1" x14ac:dyDescent="0.3">
      <c r="A123">
        <v>585</v>
      </c>
    </row>
    <row r="124" spans="1:1" x14ac:dyDescent="0.3">
      <c r="A124">
        <v>590</v>
      </c>
    </row>
    <row r="125" spans="1:1" x14ac:dyDescent="0.3">
      <c r="A125">
        <v>595</v>
      </c>
    </row>
    <row r="126" spans="1:1" x14ac:dyDescent="0.3">
      <c r="A126">
        <v>600</v>
      </c>
    </row>
    <row r="127" spans="1:1" x14ac:dyDescent="0.3">
      <c r="A127">
        <v>605</v>
      </c>
    </row>
    <row r="128" spans="1:1" x14ac:dyDescent="0.3">
      <c r="A128">
        <v>610</v>
      </c>
    </row>
    <row r="131" spans="1:1" x14ac:dyDescent="0.3">
      <c r="A131">
        <f>COUNT(A9:A128)</f>
        <v>120</v>
      </c>
    </row>
  </sheetData>
  <mergeCells count="1">
    <mergeCell ref="A5:F8"/>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F0F6CF-237E-4A75-93D1-E7EA84700831}">
  <dimension ref="A5:M138"/>
  <sheetViews>
    <sheetView tabSelected="1" topLeftCell="A4" workbookViewId="0">
      <selection activeCell="H19" sqref="H19"/>
    </sheetView>
  </sheetViews>
  <sheetFormatPr defaultRowHeight="14.4" x14ac:dyDescent="0.3"/>
  <cols>
    <col min="11" max="11" width="10" bestFit="1" customWidth="1"/>
  </cols>
  <sheetData>
    <row r="5" spans="1:13" ht="14.4" customHeight="1" x14ac:dyDescent="0.3">
      <c r="A5" s="1" t="s">
        <v>4</v>
      </c>
      <c r="B5" s="1"/>
      <c r="C5" s="1"/>
      <c r="D5" s="1"/>
      <c r="E5" s="1"/>
      <c r="F5" s="1"/>
    </row>
    <row r="6" spans="1:13" x14ac:dyDescent="0.3">
      <c r="A6" s="1"/>
      <c r="B6" s="1"/>
      <c r="C6" s="1"/>
      <c r="D6" s="1"/>
      <c r="E6" s="1"/>
      <c r="F6" s="1"/>
    </row>
    <row r="7" spans="1:13" x14ac:dyDescent="0.3">
      <c r="A7" s="1"/>
      <c r="B7" s="1"/>
      <c r="C7" s="1"/>
      <c r="D7" s="1"/>
      <c r="E7" s="1"/>
      <c r="F7" s="1"/>
    </row>
    <row r="8" spans="1:13" x14ac:dyDescent="0.3">
      <c r="A8" s="1"/>
      <c r="B8" s="1"/>
      <c r="C8" s="1"/>
      <c r="D8" s="1"/>
      <c r="E8" s="1"/>
      <c r="F8" s="1"/>
      <c r="K8" s="8" t="s">
        <v>8</v>
      </c>
      <c r="L8" s="10" t="s">
        <v>5</v>
      </c>
      <c r="M8" s="9">
        <f>_xlfn.QUARTILE.EXC(A9:A138,1)</f>
        <v>0.5</v>
      </c>
    </row>
    <row r="9" spans="1:13" x14ac:dyDescent="0.3">
      <c r="A9">
        <v>0.2</v>
      </c>
      <c r="L9" s="10" t="s">
        <v>6</v>
      </c>
      <c r="M9" s="9">
        <f>_xlfn.QUARTILE.EXC(A9:A138,2)</f>
        <v>0.7</v>
      </c>
    </row>
    <row r="10" spans="1:13" x14ac:dyDescent="0.3">
      <c r="A10">
        <v>0.2</v>
      </c>
      <c r="L10" s="10" t="s">
        <v>7</v>
      </c>
      <c r="M10" s="9">
        <f>_xlfn.QUARTILE.EXC(A9:A138,3)</f>
        <v>0.9</v>
      </c>
    </row>
    <row r="11" spans="1:13" x14ac:dyDescent="0.3">
      <c r="A11">
        <v>0.3</v>
      </c>
    </row>
    <row r="12" spans="1:13" x14ac:dyDescent="0.3">
      <c r="A12">
        <v>0.3</v>
      </c>
    </row>
    <row r="13" spans="1:13" x14ac:dyDescent="0.3">
      <c r="A13">
        <v>0.3</v>
      </c>
      <c r="K13" s="8" t="s">
        <v>9</v>
      </c>
      <c r="L13">
        <v>25</v>
      </c>
      <c r="M13" s="9">
        <f>_xlfn.PERCENTILE.EXC(A9:A138,0.25)</f>
        <v>0.5</v>
      </c>
    </row>
    <row r="14" spans="1:13" x14ac:dyDescent="0.3">
      <c r="A14">
        <v>0.3</v>
      </c>
      <c r="L14">
        <v>50</v>
      </c>
      <c r="M14" s="9">
        <f>_xlfn.PERCENTILE.EXC(A9:A138,0.5)</f>
        <v>0.7</v>
      </c>
    </row>
    <row r="15" spans="1:13" x14ac:dyDescent="0.3">
      <c r="A15">
        <v>0.3</v>
      </c>
      <c r="L15">
        <v>75</v>
      </c>
      <c r="M15" s="9">
        <f>_xlfn.PERCENTILE.EXC(A9:A138,0.75)</f>
        <v>0.9</v>
      </c>
    </row>
    <row r="16" spans="1:13" x14ac:dyDescent="0.3">
      <c r="A16">
        <v>0.3</v>
      </c>
    </row>
    <row r="17" spans="1:11" x14ac:dyDescent="0.3">
      <c r="A17">
        <v>0.3</v>
      </c>
      <c r="K17" s="8" t="s">
        <v>12</v>
      </c>
    </row>
    <row r="18" spans="1:11" x14ac:dyDescent="0.3">
      <c r="A18">
        <v>0.3</v>
      </c>
    </row>
    <row r="19" spans="1:11" x14ac:dyDescent="0.3">
      <c r="A19">
        <v>0.3</v>
      </c>
    </row>
    <row r="20" spans="1:11" x14ac:dyDescent="0.3">
      <c r="A20">
        <v>0.4</v>
      </c>
    </row>
    <row r="21" spans="1:11" x14ac:dyDescent="0.3">
      <c r="A21">
        <v>0.4</v>
      </c>
    </row>
    <row r="22" spans="1:11" x14ac:dyDescent="0.3">
      <c r="A22">
        <v>0.4</v>
      </c>
    </row>
    <row r="23" spans="1:11" x14ac:dyDescent="0.3">
      <c r="A23">
        <v>0.4</v>
      </c>
    </row>
    <row r="24" spans="1:11" x14ac:dyDescent="0.3">
      <c r="A24">
        <v>0.4</v>
      </c>
    </row>
    <row r="25" spans="1:11" x14ac:dyDescent="0.3">
      <c r="A25">
        <v>0.4</v>
      </c>
    </row>
    <row r="26" spans="1:11" x14ac:dyDescent="0.3">
      <c r="A26">
        <v>0.4</v>
      </c>
    </row>
    <row r="27" spans="1:11" x14ac:dyDescent="0.3">
      <c r="A27">
        <v>0.4</v>
      </c>
    </row>
    <row r="28" spans="1:11" x14ac:dyDescent="0.3">
      <c r="A28">
        <v>0.4</v>
      </c>
    </row>
    <row r="29" spans="1:11" x14ac:dyDescent="0.3">
      <c r="A29">
        <v>0.4</v>
      </c>
    </row>
    <row r="30" spans="1:11" x14ac:dyDescent="0.3">
      <c r="A30">
        <v>0.4</v>
      </c>
    </row>
    <row r="31" spans="1:11" x14ac:dyDescent="0.3">
      <c r="A31">
        <v>0.4</v>
      </c>
    </row>
    <row r="32" spans="1:11" x14ac:dyDescent="0.3">
      <c r="A32">
        <v>0.4</v>
      </c>
    </row>
    <row r="33" spans="1:1" x14ac:dyDescent="0.3">
      <c r="A33">
        <v>0.5</v>
      </c>
    </row>
    <row r="34" spans="1:1" x14ac:dyDescent="0.3">
      <c r="A34">
        <v>0.5</v>
      </c>
    </row>
    <row r="35" spans="1:1" x14ac:dyDescent="0.3">
      <c r="A35">
        <v>0.5</v>
      </c>
    </row>
    <row r="36" spans="1:1" x14ac:dyDescent="0.3">
      <c r="A36">
        <v>0.5</v>
      </c>
    </row>
    <row r="37" spans="1:1" x14ac:dyDescent="0.3">
      <c r="A37">
        <v>0.5</v>
      </c>
    </row>
    <row r="38" spans="1:1" x14ac:dyDescent="0.3">
      <c r="A38">
        <v>0.5</v>
      </c>
    </row>
    <row r="39" spans="1:1" x14ac:dyDescent="0.3">
      <c r="A39">
        <v>0.5</v>
      </c>
    </row>
    <row r="40" spans="1:1" x14ac:dyDescent="0.3">
      <c r="A40">
        <v>0.5</v>
      </c>
    </row>
    <row r="41" spans="1:1" x14ac:dyDescent="0.3">
      <c r="A41">
        <v>0.5</v>
      </c>
    </row>
    <row r="42" spans="1:1" x14ac:dyDescent="0.3">
      <c r="A42">
        <v>0.5</v>
      </c>
    </row>
    <row r="43" spans="1:1" x14ac:dyDescent="0.3">
      <c r="A43">
        <v>0.5</v>
      </c>
    </row>
    <row r="44" spans="1:1" x14ac:dyDescent="0.3">
      <c r="A44">
        <v>0.5</v>
      </c>
    </row>
    <row r="45" spans="1:1" x14ac:dyDescent="0.3">
      <c r="A45">
        <v>0.5</v>
      </c>
    </row>
    <row r="46" spans="1:1" x14ac:dyDescent="0.3">
      <c r="A46">
        <v>0.5</v>
      </c>
    </row>
    <row r="47" spans="1:1" x14ac:dyDescent="0.3">
      <c r="A47">
        <v>0.6</v>
      </c>
    </row>
    <row r="48" spans="1:1" x14ac:dyDescent="0.3">
      <c r="A48">
        <v>0.6</v>
      </c>
    </row>
    <row r="49" spans="1:1" x14ac:dyDescent="0.3">
      <c r="A49">
        <v>0.6</v>
      </c>
    </row>
    <row r="50" spans="1:1" x14ac:dyDescent="0.3">
      <c r="A50">
        <v>0.6</v>
      </c>
    </row>
    <row r="51" spans="1:1" x14ac:dyDescent="0.3">
      <c r="A51">
        <v>0.6</v>
      </c>
    </row>
    <row r="52" spans="1:1" x14ac:dyDescent="0.3">
      <c r="A52">
        <v>0.6</v>
      </c>
    </row>
    <row r="53" spans="1:1" x14ac:dyDescent="0.3">
      <c r="A53">
        <v>0.6</v>
      </c>
    </row>
    <row r="54" spans="1:1" x14ac:dyDescent="0.3">
      <c r="A54">
        <v>0.6</v>
      </c>
    </row>
    <row r="55" spans="1:1" x14ac:dyDescent="0.3">
      <c r="A55">
        <v>0.6</v>
      </c>
    </row>
    <row r="56" spans="1:1" x14ac:dyDescent="0.3">
      <c r="A56">
        <v>0.6</v>
      </c>
    </row>
    <row r="57" spans="1:1" x14ac:dyDescent="0.3">
      <c r="A57">
        <v>0.6</v>
      </c>
    </row>
    <row r="58" spans="1:1" x14ac:dyDescent="0.3">
      <c r="A58">
        <v>0.6</v>
      </c>
    </row>
    <row r="59" spans="1:1" x14ac:dyDescent="0.3">
      <c r="A59">
        <v>0.6</v>
      </c>
    </row>
    <row r="60" spans="1:1" x14ac:dyDescent="0.3">
      <c r="A60">
        <v>0.6</v>
      </c>
    </row>
    <row r="61" spans="1:1" x14ac:dyDescent="0.3">
      <c r="A61">
        <v>0.6</v>
      </c>
    </row>
    <row r="62" spans="1:1" x14ac:dyDescent="0.3">
      <c r="A62">
        <v>0.6</v>
      </c>
    </row>
    <row r="63" spans="1:1" x14ac:dyDescent="0.3">
      <c r="A63">
        <v>0.7</v>
      </c>
    </row>
    <row r="64" spans="1:1" x14ac:dyDescent="0.3">
      <c r="A64">
        <v>0.7</v>
      </c>
    </row>
    <row r="65" spans="1:1" x14ac:dyDescent="0.3">
      <c r="A65">
        <v>0.7</v>
      </c>
    </row>
    <row r="66" spans="1:1" x14ac:dyDescent="0.3">
      <c r="A66">
        <v>0.7</v>
      </c>
    </row>
    <row r="67" spans="1:1" x14ac:dyDescent="0.3">
      <c r="A67">
        <v>0.7</v>
      </c>
    </row>
    <row r="68" spans="1:1" x14ac:dyDescent="0.3">
      <c r="A68">
        <v>0.7</v>
      </c>
    </row>
    <row r="69" spans="1:1" x14ac:dyDescent="0.3">
      <c r="A69">
        <v>0.7</v>
      </c>
    </row>
    <row r="70" spans="1:1" x14ac:dyDescent="0.3">
      <c r="A70">
        <v>0.7</v>
      </c>
    </row>
    <row r="71" spans="1:1" x14ac:dyDescent="0.3">
      <c r="A71">
        <v>0.7</v>
      </c>
    </row>
    <row r="72" spans="1:1" x14ac:dyDescent="0.3">
      <c r="A72">
        <v>0.7</v>
      </c>
    </row>
    <row r="73" spans="1:1" x14ac:dyDescent="0.3">
      <c r="A73">
        <v>0.7</v>
      </c>
    </row>
    <row r="74" spans="1:1" x14ac:dyDescent="0.3">
      <c r="A74">
        <v>0.7</v>
      </c>
    </row>
    <row r="75" spans="1:1" x14ac:dyDescent="0.3">
      <c r="A75">
        <v>0.7</v>
      </c>
    </row>
    <row r="76" spans="1:1" x14ac:dyDescent="0.3">
      <c r="A76">
        <v>0.7</v>
      </c>
    </row>
    <row r="77" spans="1:1" x14ac:dyDescent="0.3">
      <c r="A77">
        <v>0.7</v>
      </c>
    </row>
    <row r="78" spans="1:1" x14ac:dyDescent="0.3">
      <c r="A78">
        <v>0.8</v>
      </c>
    </row>
    <row r="79" spans="1:1" x14ac:dyDescent="0.3">
      <c r="A79">
        <v>0.8</v>
      </c>
    </row>
    <row r="80" spans="1:1" x14ac:dyDescent="0.3">
      <c r="A80">
        <v>0.8</v>
      </c>
    </row>
    <row r="81" spans="1:1" x14ac:dyDescent="0.3">
      <c r="A81">
        <v>0.8</v>
      </c>
    </row>
    <row r="82" spans="1:1" x14ac:dyDescent="0.3">
      <c r="A82">
        <v>0.8</v>
      </c>
    </row>
    <row r="83" spans="1:1" x14ac:dyDescent="0.3">
      <c r="A83">
        <v>0.8</v>
      </c>
    </row>
    <row r="84" spans="1:1" x14ac:dyDescent="0.3">
      <c r="A84">
        <v>0.8</v>
      </c>
    </row>
    <row r="85" spans="1:1" x14ac:dyDescent="0.3">
      <c r="A85">
        <v>0.8</v>
      </c>
    </row>
    <row r="86" spans="1:1" x14ac:dyDescent="0.3">
      <c r="A86">
        <v>0.8</v>
      </c>
    </row>
    <row r="87" spans="1:1" x14ac:dyDescent="0.3">
      <c r="A87">
        <v>0.8</v>
      </c>
    </row>
    <row r="88" spans="1:1" x14ac:dyDescent="0.3">
      <c r="A88">
        <v>0.8</v>
      </c>
    </row>
    <row r="89" spans="1:1" x14ac:dyDescent="0.3">
      <c r="A89">
        <v>0.8</v>
      </c>
    </row>
    <row r="90" spans="1:1" x14ac:dyDescent="0.3">
      <c r="A90">
        <v>0.8</v>
      </c>
    </row>
    <row r="91" spans="1:1" x14ac:dyDescent="0.3">
      <c r="A91">
        <v>0.8</v>
      </c>
    </row>
    <row r="92" spans="1:1" x14ac:dyDescent="0.3">
      <c r="A92">
        <v>0.8</v>
      </c>
    </row>
    <row r="93" spans="1:1" x14ac:dyDescent="0.3">
      <c r="A93">
        <v>0.8</v>
      </c>
    </row>
    <row r="94" spans="1:1" x14ac:dyDescent="0.3">
      <c r="A94">
        <v>0.9</v>
      </c>
    </row>
    <row r="95" spans="1:1" x14ac:dyDescent="0.3">
      <c r="A95">
        <v>0.9</v>
      </c>
    </row>
    <row r="96" spans="1:1" x14ac:dyDescent="0.3">
      <c r="A96">
        <v>0.9</v>
      </c>
    </row>
    <row r="97" spans="1:1" x14ac:dyDescent="0.3">
      <c r="A97">
        <v>0.9</v>
      </c>
    </row>
    <row r="98" spans="1:1" x14ac:dyDescent="0.3">
      <c r="A98">
        <v>0.9</v>
      </c>
    </row>
    <row r="99" spans="1:1" x14ac:dyDescent="0.3">
      <c r="A99">
        <v>0.9</v>
      </c>
    </row>
    <row r="100" spans="1:1" x14ac:dyDescent="0.3">
      <c r="A100">
        <v>0.9</v>
      </c>
    </row>
    <row r="101" spans="1:1" x14ac:dyDescent="0.3">
      <c r="A101">
        <v>0.9</v>
      </c>
    </row>
    <row r="102" spans="1:1" x14ac:dyDescent="0.3">
      <c r="A102">
        <v>0.9</v>
      </c>
    </row>
    <row r="103" spans="1:1" x14ac:dyDescent="0.3">
      <c r="A103">
        <v>0.9</v>
      </c>
    </row>
    <row r="104" spans="1:1" x14ac:dyDescent="0.3">
      <c r="A104">
        <v>0.9</v>
      </c>
    </row>
    <row r="105" spans="1:1" x14ac:dyDescent="0.3">
      <c r="A105">
        <v>0.9</v>
      </c>
    </row>
    <row r="106" spans="1:1" x14ac:dyDescent="0.3">
      <c r="A106">
        <v>0.9</v>
      </c>
    </row>
    <row r="107" spans="1:1" x14ac:dyDescent="0.3">
      <c r="A107">
        <v>0.9</v>
      </c>
    </row>
    <row r="108" spans="1:1" x14ac:dyDescent="0.3">
      <c r="A108">
        <v>0.9</v>
      </c>
    </row>
    <row r="109" spans="1:1" x14ac:dyDescent="0.3">
      <c r="A109">
        <v>1</v>
      </c>
    </row>
    <row r="110" spans="1:1" x14ac:dyDescent="0.3">
      <c r="A110">
        <v>1</v>
      </c>
    </row>
    <row r="111" spans="1:1" x14ac:dyDescent="0.3">
      <c r="A111">
        <v>1</v>
      </c>
    </row>
    <row r="112" spans="1:1" x14ac:dyDescent="0.3">
      <c r="A112">
        <v>1</v>
      </c>
    </row>
    <row r="113" spans="1:1" x14ac:dyDescent="0.3">
      <c r="A113">
        <v>1</v>
      </c>
    </row>
    <row r="114" spans="1:1" x14ac:dyDescent="0.3">
      <c r="A114">
        <v>1</v>
      </c>
    </row>
    <row r="115" spans="1:1" x14ac:dyDescent="0.3">
      <c r="A115">
        <v>1</v>
      </c>
    </row>
    <row r="116" spans="1:1" x14ac:dyDescent="0.3">
      <c r="A116">
        <v>1</v>
      </c>
    </row>
    <row r="117" spans="1:1" x14ac:dyDescent="0.3">
      <c r="A117">
        <v>1</v>
      </c>
    </row>
    <row r="118" spans="1:1" x14ac:dyDescent="0.3">
      <c r="A118">
        <v>1</v>
      </c>
    </row>
    <row r="119" spans="1:1" x14ac:dyDescent="0.3">
      <c r="A119">
        <v>1</v>
      </c>
    </row>
    <row r="120" spans="1:1" x14ac:dyDescent="0.3">
      <c r="A120">
        <v>1</v>
      </c>
    </row>
    <row r="121" spans="1:1" x14ac:dyDescent="0.3">
      <c r="A121">
        <v>1</v>
      </c>
    </row>
    <row r="122" spans="1:1" x14ac:dyDescent="0.3">
      <c r="A122">
        <v>1</v>
      </c>
    </row>
    <row r="123" spans="1:1" x14ac:dyDescent="0.3">
      <c r="A123">
        <v>1.1000000000000001</v>
      </c>
    </row>
    <row r="124" spans="1:1" x14ac:dyDescent="0.3">
      <c r="A124">
        <v>1.1000000000000001</v>
      </c>
    </row>
    <row r="125" spans="1:1" x14ac:dyDescent="0.3">
      <c r="A125">
        <v>1.1000000000000001</v>
      </c>
    </row>
    <row r="126" spans="1:1" x14ac:dyDescent="0.3">
      <c r="A126">
        <v>1.1000000000000001</v>
      </c>
    </row>
    <row r="127" spans="1:1" x14ac:dyDescent="0.3">
      <c r="A127">
        <v>1.1000000000000001</v>
      </c>
    </row>
    <row r="128" spans="1:1" x14ac:dyDescent="0.3">
      <c r="A128">
        <v>1.1000000000000001</v>
      </c>
    </row>
    <row r="129" spans="1:1" x14ac:dyDescent="0.3">
      <c r="A129">
        <v>1.1000000000000001</v>
      </c>
    </row>
    <row r="130" spans="1:1" x14ac:dyDescent="0.3">
      <c r="A130">
        <v>1.1000000000000001</v>
      </c>
    </row>
    <row r="131" spans="1:1" x14ac:dyDescent="0.3">
      <c r="A131">
        <v>1.1000000000000001</v>
      </c>
    </row>
    <row r="132" spans="1:1" x14ac:dyDescent="0.3">
      <c r="A132">
        <v>1.2</v>
      </c>
    </row>
    <row r="133" spans="1:1" x14ac:dyDescent="0.3">
      <c r="A133">
        <v>1.2</v>
      </c>
    </row>
    <row r="134" spans="1:1" x14ac:dyDescent="0.3">
      <c r="A134">
        <v>1.2</v>
      </c>
    </row>
    <row r="135" spans="1:1" x14ac:dyDescent="0.3">
      <c r="A135">
        <v>1.3</v>
      </c>
    </row>
    <row r="136" spans="1:1" x14ac:dyDescent="0.3">
      <c r="A136">
        <v>1.3</v>
      </c>
    </row>
    <row r="137" spans="1:1" x14ac:dyDescent="0.3">
      <c r="A137">
        <v>1.4</v>
      </c>
    </row>
    <row r="138" spans="1:1" x14ac:dyDescent="0.3">
      <c r="A138">
        <v>1.5</v>
      </c>
    </row>
  </sheetData>
  <mergeCells count="1">
    <mergeCell ref="A5:F8"/>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Q1</vt:lpstr>
      <vt:lpstr>Q2</vt:lpstr>
      <vt:lpstr>Q3</vt:lpstr>
      <vt:lpstr>Q4</vt:lpstr>
      <vt:lpstr>Q5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Anurag Malvi</dc:creator>
  <cp:lastModifiedBy>Anurag Malvi</cp:lastModifiedBy>
  <dcterms:created xsi:type="dcterms:W3CDTF">2024-06-13T10:36:04Z</dcterms:created>
  <dcterms:modified xsi:type="dcterms:W3CDTF">2024-06-13T12:49:02Z</dcterms:modified>
</cp:coreProperties>
</file>