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BootCamp\"/>
    </mc:Choice>
  </mc:AlternateContent>
  <xr:revisionPtr revIDLastSave="0" documentId="13_ncr:1_{ABD9868B-ADA4-46BC-A243-E102A8521FCF}" xr6:coauthVersionLast="47" xr6:coauthVersionMax="47" xr10:uidLastSave="{00000000-0000-0000-0000-000000000000}"/>
  <bookViews>
    <workbookView xWindow="-110" yWindow="-110" windowWidth="19420" windowHeight="11020" xr2:uid="{8D01B876-E103-4F81-ADCF-79F6BB032F24}"/>
  </bookViews>
  <sheets>
    <sheet name="XLOOKUP" sheetId="1" r:id="rId1"/>
    <sheet name="XLOOKUP Multiple Returns" sheetId="2" r:id="rId2"/>
    <sheet name="XLOOKUP Exact Values" sheetId="3" r:id="rId3"/>
    <sheet name="XLOOKUP SEARCH ORDER" sheetId="4" r:id="rId4"/>
    <sheet name="XLOOKUP Horizontal" sheetId="5" r:id="rId5"/>
    <sheet name="SUM HORIZONTAL LOOKUP" sheetId="6" r:id="rId6"/>
    <sheet name="V-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3" i="7"/>
  <c r="B8" i="6"/>
  <c r="B5" i="6"/>
  <c r="B4" i="6"/>
  <c r="B3" i="6"/>
  <c r="B4" i="5"/>
  <c r="B5" i="5"/>
  <c r="B3" i="5"/>
  <c r="B2" i="4"/>
  <c r="B3" i="4"/>
  <c r="C10" i="3"/>
  <c r="C11" i="3"/>
  <c r="C9" i="3"/>
  <c r="B4" i="3"/>
  <c r="B5" i="3"/>
  <c r="B6" i="3"/>
  <c r="B7" i="3"/>
  <c r="B3" i="3"/>
  <c r="B4" i="2" a="1"/>
  <c r="B4" i="2" s="1"/>
  <c r="B5" i="2" a="1"/>
  <c r="B5" i="2" s="1"/>
  <c r="B6" i="2" a="1"/>
  <c r="B6" i="2" s="1"/>
  <c r="B3" i="2" a="1"/>
  <c r="B3" i="2" s="1"/>
  <c r="B4" i="1"/>
  <c r="B5" i="1"/>
  <c r="B6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<sst xmlns="http://schemas.openxmlformats.org/spreadsheetml/2006/main" count="449" uniqueCount="95">
  <si>
    <t>Full Name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</si>
  <si>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</si>
  <si>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</si>
  <si>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</si>
  <si>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</si>
  <si>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</si>
  <si>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</si>
  <si>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</si>
  <si>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</si>
  <si>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</si>
  <si>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</si>
  <si>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</si>
  <si>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</si>
  <si>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</si>
  <si>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</si>
  <si>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</si>
  <si>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</si>
  <si>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</si>
  <si>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</si>
  <si>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Meredith Palmer</t>
  </si>
  <si>
    <t>Angela</t>
  </si>
  <si>
    <t>Martin</t>
  </si>
  <si>
    <t>Angela Martin</t>
  </si>
  <si>
    <t>Accountant</t>
  </si>
  <si>
    <t>Angela.Martin@DunderMifflin.com</t>
  </si>
  <si>
    <t>Kevin Malone</t>
  </si>
  <si>
    <t>Toby</t>
  </si>
  <si>
    <t>Flenderson</t>
  </si>
  <si>
    <t>HR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</si>
  <si>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</si>
  <si>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</si>
  <si>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</si>
  <si>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</si>
  <si>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</si>
  <si>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</si>
  <si>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</si>
  <si>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</si>
  <si>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</si>
  <si>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</si>
  <si>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</si>
  <si>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</si>
  <si>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</si>
  <si>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 Hudson</t>
  </si>
  <si>
    <t>4/22/2015</t>
  </si>
  <si>
    <t>Stanley.Hudson@gmail.com</t>
  </si>
  <si>
    <t>Kevin</t>
  </si>
  <si>
    <t>Malone</t>
  </si>
  <si>
    <t>Kevin.Malone@DunderMifflin.com</t>
  </si>
  <si>
    <t>EmployeeID</t>
  </si>
  <si>
    <t>FirstName</t>
  </si>
  <si>
    <t>LastName</t>
  </si>
  <si>
    <t>Age</t>
  </si>
  <si>
    <t>Address</t>
  </si>
  <si>
    <t>Gender</t>
  </si>
  <si>
    <t>JobTitle</t>
  </si>
  <si>
    <t>Salary</t>
  </si>
  <si>
    <t>StartDate</t>
  </si>
  <si>
    <t>EndDate</t>
  </si>
  <si>
    <t>11/2/2001</t>
  </si>
  <si>
    <t>9/6/2015</t>
  </si>
  <si>
    <t>10/3/1999</t>
  </si>
  <si>
    <t>10/10/2015</t>
  </si>
  <si>
    <t>7/4/2000</t>
  </si>
  <si>
    <t>9/8/2017</t>
  </si>
  <si>
    <t>1/5/2000</t>
  </si>
  <si>
    <t>12/3/2015</t>
  </si>
  <si>
    <t>5/6/2001</t>
  </si>
  <si>
    <t>9/11/2013</t>
  </si>
  <si>
    <t>11/8/2003</t>
  </si>
  <si>
    <t>6/9/2002</t>
  </si>
  <si>
    <t>8/10/2003</t>
  </si>
  <si>
    <t>Toby Flender</t>
  </si>
  <si>
    <t>Anush Giri</t>
  </si>
  <si>
    <t>=</t>
  </si>
  <si>
    <t xml:space="preserve"> Malone</t>
  </si>
  <si>
    <t>START</t>
  </si>
  <si>
    <t>Person</t>
  </si>
  <si>
    <t>Start</t>
  </si>
  <si>
    <t>5/06/2001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</si>
  <si>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</si>
  <si>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</si>
  <si>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</si>
  <si>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</si>
  <si>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</si>
  <si>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</si>
  <si>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</si>
  <si>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</si>
  <si>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</si>
  <si>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</si>
  <si>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</si>
  <si>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</si>
  <si>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</si>
  <si>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</si>
  <si>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</si>
  <si>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Februray-March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</si>
</sst>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9412-5715-4452-842C-624A482751B3}">
  <dimension ref="A1:P10"/>
  <sheetViews>
    <sheetView tabSelected="1" workbookViewId="0">
      <selection activeCell="R10" sqref="A1:R10"/>
    </sheetView>
  </sheetViews>
  <sheetFormatPr defaultRowHeight="14.5" x14ac:dyDescent="0.35"/>
  <cols>
    <col min="1" max="1" width="13.7265625" customWidth="1"/>
    <col min="2" max="2" width="38.90625" customWidth="1"/>
    <col min="16" max="16" width="17.453125" customWidth="1"/>
  </cols>
  <sheetData>
    <row r="1" spans="1:16" x14ac:dyDescent="0.35">
      <c r="E1" t="s">
        <v>48</v>
      </c>
      <c r="F1" t="s">
        <v>49</v>
      </c>
      <c r="G1" t="s">
        <v>50</v>
      </c>
      <c r="H1" t="s">
        <v>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1</v>
      </c>
    </row>
    <row r="2" spans="1:16" x14ac:dyDescent="0.35">
      <c r="A2" t="s">
        <v>0</v>
      </c>
      <c r="B2" t="s">
        <v>1</v>
      </c>
      <c r="E2">
        <v>1001</v>
      </c>
      <c r="F2" t="s">
        <v>2</v>
      </c>
      <c r="G2" t="s">
        <v>3</v>
      </c>
      <c r="H2" t="s">
        <v>4</v>
      </c>
      <c r="I2">
        <v>30</v>
      </c>
      <c r="K2" t="s">
        <v>5</v>
      </c>
      <c r="L2" t="s">
        <v>6</v>
      </c>
      <c r="M2">
        <v>45000</v>
      </c>
      <c r="N2" s="1" t="s">
        <v>58</v>
      </c>
      <c r="O2" s="1" t="s">
        <v>59</v>
      </c>
      <c r="P2" s="2" t="s">
        <v>7</v>
      </c>
    </row>
    <row r="3" spans="1:16" x14ac:dyDescent="0.35">
      <c r="A3" t="s">
        <v>8</v>
      </c>
      <c r="B3" t="str">
        <f>_xlfn.XLOOKUP(A3,H2:H10,P2:P10)</f>
        <v>Toby.Flenderson@DunderMifflinCorporate.com</v>
      </c>
      <c r="E3">
        <v>1002</v>
      </c>
      <c r="F3" t="s">
        <v>9</v>
      </c>
      <c r="G3" t="s">
        <v>10</v>
      </c>
      <c r="H3" t="s">
        <v>11</v>
      </c>
      <c r="I3">
        <v>30</v>
      </c>
      <c r="K3" t="s">
        <v>12</v>
      </c>
      <c r="L3" t="s">
        <v>13</v>
      </c>
      <c r="M3">
        <v>36000</v>
      </c>
      <c r="N3" s="1" t="s">
        <v>60</v>
      </c>
      <c r="O3" s="1" t="s">
        <v>61</v>
      </c>
      <c r="P3" s="2" t="s">
        <v>14</v>
      </c>
    </row>
    <row r="4" spans="1:16" x14ac:dyDescent="0.35">
      <c r="A4" t="s">
        <v>11</v>
      </c>
      <c r="B4" t="str">
        <f t="shared" ref="B4:B6" si="0">_xlfn.XLOOKUP(A4,H3:H11,P3:P11)</f>
        <v>Pam.Beasley@DunderMifflin.com</v>
      </c>
      <c r="E4">
        <v>1003</v>
      </c>
      <c r="F4" t="s">
        <v>15</v>
      </c>
      <c r="G4" t="s">
        <v>16</v>
      </c>
      <c r="H4" t="s">
        <v>17</v>
      </c>
      <c r="I4">
        <v>29</v>
      </c>
      <c r="K4" t="s">
        <v>5</v>
      </c>
      <c r="L4" t="s">
        <v>6</v>
      </c>
      <c r="M4">
        <v>63000</v>
      </c>
      <c r="N4" s="1" t="s">
        <v>62</v>
      </c>
      <c r="O4" s="1" t="s">
        <v>63</v>
      </c>
      <c r="P4" s="2" t="s">
        <v>18</v>
      </c>
    </row>
    <row r="5" spans="1:16" x14ac:dyDescent="0.35">
      <c r="A5" t="s">
        <v>19</v>
      </c>
      <c r="B5" t="str">
        <f t="shared" si="0"/>
        <v>Meredith.Palmer@Yahoo.com</v>
      </c>
      <c r="E5">
        <v>1004</v>
      </c>
      <c r="F5" t="s">
        <v>20</v>
      </c>
      <c r="G5" t="s">
        <v>21</v>
      </c>
      <c r="H5" t="s">
        <v>22</v>
      </c>
      <c r="I5">
        <v>31</v>
      </c>
      <c r="K5" t="s">
        <v>12</v>
      </c>
      <c r="L5" t="s">
        <v>23</v>
      </c>
      <c r="M5">
        <v>47000</v>
      </c>
      <c r="N5" s="1" t="s">
        <v>64</v>
      </c>
      <c r="O5" s="1" t="s">
        <v>65</v>
      </c>
      <c r="P5" s="2" t="s">
        <v>24</v>
      </c>
    </row>
    <row r="6" spans="1:16" x14ac:dyDescent="0.35">
      <c r="A6" t="s">
        <v>25</v>
      </c>
      <c r="B6" t="str">
        <f t="shared" si="0"/>
        <v>Kevin.Malone@DunderMifflin.com</v>
      </c>
      <c r="E6">
        <v>1005</v>
      </c>
      <c r="F6" t="s">
        <v>26</v>
      </c>
      <c r="G6" t="s">
        <v>27</v>
      </c>
      <c r="H6" t="s">
        <v>8</v>
      </c>
      <c r="I6">
        <v>32</v>
      </c>
      <c r="K6" t="s">
        <v>5</v>
      </c>
      <c r="L6" t="s">
        <v>28</v>
      </c>
      <c r="M6">
        <v>50000</v>
      </c>
      <c r="N6" s="1" t="s">
        <v>66</v>
      </c>
      <c r="O6" s="1" t="s">
        <v>29</v>
      </c>
      <c r="P6" s="2" t="s">
        <v>30</v>
      </c>
    </row>
    <row r="7" spans="1:16" x14ac:dyDescent="0.35">
      <c r="E7">
        <v>1006</v>
      </c>
      <c r="F7" t="s">
        <v>31</v>
      </c>
      <c r="G7" t="s">
        <v>32</v>
      </c>
      <c r="H7" t="s">
        <v>33</v>
      </c>
      <c r="I7">
        <v>35</v>
      </c>
      <c r="K7" t="s">
        <v>5</v>
      </c>
      <c r="L7" t="s">
        <v>34</v>
      </c>
      <c r="M7">
        <v>65000</v>
      </c>
      <c r="N7" s="1" t="s">
        <v>66</v>
      </c>
      <c r="O7" s="1" t="s">
        <v>67</v>
      </c>
      <c r="P7" s="2" t="s">
        <v>35</v>
      </c>
    </row>
    <row r="8" spans="1:16" x14ac:dyDescent="0.35">
      <c r="E8">
        <v>1007</v>
      </c>
      <c r="F8" t="s">
        <v>36</v>
      </c>
      <c r="G8" t="s">
        <v>37</v>
      </c>
      <c r="H8" t="s">
        <v>19</v>
      </c>
      <c r="I8">
        <v>32</v>
      </c>
      <c r="K8" t="s">
        <v>12</v>
      </c>
      <c r="L8" t="s">
        <v>38</v>
      </c>
      <c r="M8">
        <v>41000</v>
      </c>
      <c r="N8" s="1" t="s">
        <v>68</v>
      </c>
      <c r="O8" s="1" t="s">
        <v>67</v>
      </c>
      <c r="P8" s="2" t="s">
        <v>39</v>
      </c>
    </row>
    <row r="9" spans="1:16" x14ac:dyDescent="0.35">
      <c r="E9">
        <v>1008</v>
      </c>
      <c r="F9" t="s">
        <v>40</v>
      </c>
      <c r="G9" t="s">
        <v>41</v>
      </c>
      <c r="H9" t="s">
        <v>42</v>
      </c>
      <c r="I9">
        <v>38</v>
      </c>
      <c r="K9" t="s">
        <v>5</v>
      </c>
      <c r="L9" t="s">
        <v>6</v>
      </c>
      <c r="M9">
        <v>48000</v>
      </c>
      <c r="N9" s="1" t="s">
        <v>69</v>
      </c>
      <c r="O9" s="1" t="s">
        <v>43</v>
      </c>
      <c r="P9" s="2" t="s">
        <v>44</v>
      </c>
    </row>
    <row r="10" spans="1:16" x14ac:dyDescent="0.35">
      <c r="E10">
        <v>1009</v>
      </c>
      <c r="F10" t="s">
        <v>45</v>
      </c>
      <c r="G10" t="s">
        <v>46</v>
      </c>
      <c r="H10" t="s">
        <v>25</v>
      </c>
      <c r="I10">
        <v>31</v>
      </c>
      <c r="K10" t="s">
        <v>5</v>
      </c>
      <c r="L10" t="s">
        <v>23</v>
      </c>
      <c r="M10">
        <v>42000</v>
      </c>
      <c r="N10" s="1" t="s">
        <v>70</v>
      </c>
      <c r="O10" s="1" t="s">
        <v>43</v>
      </c>
      <c r="P10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32B6-15D6-47F5-A100-BFB672D93597}">
  <dimension ref="A1:P10"/>
  <sheetViews>
    <sheetView workbookViewId="0">
      <selection activeCell="D10" sqref="D10"/>
    </sheetView>
  </sheetViews>
  <sheetFormatPr defaultRowHeight="14.5" x14ac:dyDescent="0.35"/>
  <cols>
    <col min="1" max="1" width="14.08984375" customWidth="1"/>
    <col min="3" max="3" width="39.6328125" customWidth="1"/>
    <col min="12" max="12" width="15.36328125" bestFit="1" customWidth="1"/>
    <col min="14" max="14" width="13.08984375" customWidth="1"/>
    <col min="15" max="15" width="14.6328125" customWidth="1"/>
  </cols>
  <sheetData>
    <row r="1" spans="1:16" x14ac:dyDescent="0.35">
      <c r="E1" t="s">
        <v>48</v>
      </c>
      <c r="F1" t="s">
        <v>49</v>
      </c>
      <c r="G1" t="s">
        <v>50</v>
      </c>
      <c r="H1" t="s">
        <v>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1</v>
      </c>
    </row>
    <row r="2" spans="1:16" x14ac:dyDescent="0.35">
      <c r="A2" t="s">
        <v>0</v>
      </c>
      <c r="B2" t="s">
        <v>57</v>
      </c>
      <c r="C2" t="s">
        <v>1</v>
      </c>
      <c r="E2">
        <v>1001</v>
      </c>
      <c r="F2" t="s">
        <v>2</v>
      </c>
      <c r="G2" t="s">
        <v>3</v>
      </c>
      <c r="H2" t="s">
        <v>4</v>
      </c>
      <c r="I2">
        <v>30</v>
      </c>
      <c r="K2" t="s">
        <v>5</v>
      </c>
      <c r="L2" t="s">
        <v>6</v>
      </c>
      <c r="M2">
        <v>45000</v>
      </c>
      <c r="N2" s="2">
        <v>36933</v>
      </c>
      <c r="O2" s="2">
        <v>42164</v>
      </c>
      <c r="P2" t="s">
        <v>7</v>
      </c>
    </row>
    <row r="3" spans="1:16" x14ac:dyDescent="0.35">
      <c r="A3" t="s">
        <v>8</v>
      </c>
      <c r="B3" t="str" cm="1">
        <f t="array" ref="B3:D3">_xlfn.XLOOKUP(A3,H2:H10,O2:Q10)</f>
        <v>8/30/2017</v>
      </c>
      <c r="C3" t="str">
        <v>Toby.Flenderson@DunderMifflinCorporate.com</v>
      </c>
      <c r="D3">
        <v>0</v>
      </c>
      <c r="E3">
        <v>1002</v>
      </c>
      <c r="F3" t="s">
        <v>9</v>
      </c>
      <c r="G3" t="s">
        <v>10</v>
      </c>
      <c r="H3" t="s">
        <v>11</v>
      </c>
      <c r="I3">
        <v>30</v>
      </c>
      <c r="K3" t="s">
        <v>12</v>
      </c>
      <c r="L3" t="s">
        <v>13</v>
      </c>
      <c r="M3">
        <v>36000</v>
      </c>
      <c r="N3" s="2">
        <v>36229</v>
      </c>
      <c r="O3" s="2">
        <v>42287</v>
      </c>
      <c r="P3" t="s">
        <v>14</v>
      </c>
    </row>
    <row r="4" spans="1:16" x14ac:dyDescent="0.35">
      <c r="A4" t="s">
        <v>11</v>
      </c>
      <c r="B4" cm="1">
        <f t="array" ref="B4:D4">_xlfn.XLOOKUP(A4,H3:H11,O3:Q11)</f>
        <v>42287</v>
      </c>
      <c r="C4" t="str">
        <v>Pam.Beasley@DunderMifflin.com</v>
      </c>
      <c r="D4">
        <v>0</v>
      </c>
      <c r="E4">
        <v>1003</v>
      </c>
      <c r="F4" t="s">
        <v>15</v>
      </c>
      <c r="G4" t="s">
        <v>16</v>
      </c>
      <c r="H4" t="s">
        <v>17</v>
      </c>
      <c r="I4">
        <v>29</v>
      </c>
      <c r="K4" t="s">
        <v>5</v>
      </c>
      <c r="L4" t="s">
        <v>6</v>
      </c>
      <c r="M4">
        <v>63000</v>
      </c>
      <c r="N4" s="2">
        <v>36623</v>
      </c>
      <c r="O4" s="2">
        <v>42956</v>
      </c>
      <c r="P4" t="s">
        <v>18</v>
      </c>
    </row>
    <row r="5" spans="1:16" x14ac:dyDescent="0.35">
      <c r="A5" t="s">
        <v>19</v>
      </c>
      <c r="B5" cm="1">
        <f t="array" ref="B5:D5">_xlfn.XLOOKUP(A5,H4:H12,O4:Q12)</f>
        <v>41587</v>
      </c>
      <c r="C5" t="str">
        <v>Meredith.Palmer@Yahoo.com</v>
      </c>
      <c r="D5">
        <v>0</v>
      </c>
      <c r="E5">
        <v>1004</v>
      </c>
      <c r="F5" t="s">
        <v>20</v>
      </c>
      <c r="G5" t="s">
        <v>21</v>
      </c>
      <c r="H5" t="s">
        <v>22</v>
      </c>
      <c r="I5">
        <v>31</v>
      </c>
      <c r="K5" t="s">
        <v>12</v>
      </c>
      <c r="L5" t="s">
        <v>23</v>
      </c>
      <c r="M5">
        <v>47000</v>
      </c>
      <c r="N5" s="2">
        <v>36647</v>
      </c>
      <c r="O5" s="2">
        <v>42075</v>
      </c>
      <c r="P5" t="s">
        <v>24</v>
      </c>
    </row>
    <row r="6" spans="1:16" x14ac:dyDescent="0.35">
      <c r="A6" t="s">
        <v>25</v>
      </c>
      <c r="B6" t="str" cm="1">
        <f t="array" ref="B6:D6">_xlfn.XLOOKUP(A6,H5:H13,O5:Q13)</f>
        <v>4/22/2015</v>
      </c>
      <c r="C6" t="str">
        <v>Kevin.Malone@DunderMifflin.com</v>
      </c>
      <c r="D6">
        <v>0</v>
      </c>
      <c r="E6">
        <v>1005</v>
      </c>
      <c r="F6" t="s">
        <v>26</v>
      </c>
      <c r="G6" t="s">
        <v>27</v>
      </c>
      <c r="H6" t="s">
        <v>8</v>
      </c>
      <c r="I6">
        <v>32</v>
      </c>
      <c r="K6" t="s">
        <v>5</v>
      </c>
      <c r="L6" t="s">
        <v>28</v>
      </c>
      <c r="M6">
        <v>50000</v>
      </c>
      <c r="N6" s="2">
        <v>37047</v>
      </c>
      <c r="O6" t="s">
        <v>29</v>
      </c>
      <c r="P6" t="s">
        <v>30</v>
      </c>
    </row>
    <row r="7" spans="1:16" x14ac:dyDescent="0.35">
      <c r="E7">
        <v>1006</v>
      </c>
      <c r="F7" t="s">
        <v>31</v>
      </c>
      <c r="G7" t="s">
        <v>32</v>
      </c>
      <c r="H7" t="s">
        <v>33</v>
      </c>
      <c r="I7">
        <v>35</v>
      </c>
      <c r="K7" t="s">
        <v>5</v>
      </c>
      <c r="L7" t="s">
        <v>34</v>
      </c>
      <c r="M7">
        <v>65000</v>
      </c>
      <c r="N7" s="2">
        <v>37047</v>
      </c>
      <c r="O7" s="2">
        <v>41587</v>
      </c>
      <c r="P7" t="s">
        <v>35</v>
      </c>
    </row>
    <row r="8" spans="1:16" x14ac:dyDescent="0.35">
      <c r="E8">
        <v>1007</v>
      </c>
      <c r="F8" t="s">
        <v>36</v>
      </c>
      <c r="G8" t="s">
        <v>37</v>
      </c>
      <c r="H8" t="s">
        <v>19</v>
      </c>
      <c r="I8">
        <v>32</v>
      </c>
      <c r="K8" t="s">
        <v>12</v>
      </c>
      <c r="L8" t="s">
        <v>38</v>
      </c>
      <c r="M8">
        <v>41000</v>
      </c>
      <c r="N8" s="2">
        <v>37844</v>
      </c>
      <c r="O8" s="2">
        <v>41587</v>
      </c>
      <c r="P8" t="s">
        <v>39</v>
      </c>
    </row>
    <row r="9" spans="1:16" x14ac:dyDescent="0.35">
      <c r="E9">
        <v>1008</v>
      </c>
      <c r="F9" t="s">
        <v>40</v>
      </c>
      <c r="G9" t="s">
        <v>41</v>
      </c>
      <c r="H9" t="s">
        <v>42</v>
      </c>
      <c r="I9">
        <v>38</v>
      </c>
      <c r="K9" t="s">
        <v>5</v>
      </c>
      <c r="L9" t="s">
        <v>6</v>
      </c>
      <c r="M9">
        <v>48000</v>
      </c>
      <c r="N9" s="2">
        <v>37505</v>
      </c>
      <c r="O9" t="s">
        <v>43</v>
      </c>
      <c r="P9" t="s">
        <v>44</v>
      </c>
    </row>
    <row r="10" spans="1:16" x14ac:dyDescent="0.35">
      <c r="E10">
        <v>1009</v>
      </c>
      <c r="F10" t="s">
        <v>45</v>
      </c>
      <c r="G10" t="s">
        <v>46</v>
      </c>
      <c r="H10" t="s">
        <v>25</v>
      </c>
      <c r="I10">
        <v>31</v>
      </c>
      <c r="K10" t="s">
        <v>5</v>
      </c>
      <c r="L10" t="s">
        <v>23</v>
      </c>
      <c r="M10">
        <v>42000</v>
      </c>
      <c r="N10" s="2">
        <v>37902</v>
      </c>
      <c r="O10" t="s">
        <v>43</v>
      </c>
      <c r="P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C45F-B74E-4F48-A689-1CB0F5F24C64}">
  <dimension ref="A1:P11"/>
  <sheetViews>
    <sheetView workbookViewId="0">
      <selection activeCell="C12" sqref="C12"/>
    </sheetView>
  </sheetViews>
  <sheetFormatPr defaultRowHeight="14.5" x14ac:dyDescent="0.35"/>
  <cols>
    <col min="1" max="1" width="14.1796875" bestFit="1" customWidth="1"/>
    <col min="14" max="14" width="11.90625" customWidth="1"/>
    <col min="15" max="15" width="11.08984375" customWidth="1"/>
    <col min="16" max="16" width="17.453125" customWidth="1"/>
  </cols>
  <sheetData>
    <row r="1" spans="1:16" x14ac:dyDescent="0.35">
      <c r="E1" t="s">
        <v>48</v>
      </c>
      <c r="F1" t="s">
        <v>49</v>
      </c>
      <c r="G1" t="s">
        <v>50</v>
      </c>
      <c r="H1" t="s">
        <v>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1</v>
      </c>
    </row>
    <row r="2" spans="1:16" x14ac:dyDescent="0.35">
      <c r="A2" t="s">
        <v>0</v>
      </c>
      <c r="B2" t="s">
        <v>1</v>
      </c>
      <c r="E2">
        <v>1001</v>
      </c>
      <c r="F2" t="s">
        <v>2</v>
      </c>
      <c r="G2" t="s">
        <v>3</v>
      </c>
      <c r="H2" t="s">
        <v>4</v>
      </c>
      <c r="I2">
        <v>30</v>
      </c>
      <c r="K2" t="s">
        <v>5</v>
      </c>
      <c r="L2" t="s">
        <v>6</v>
      </c>
      <c r="M2">
        <v>45000</v>
      </c>
      <c r="N2" s="2">
        <v>36933</v>
      </c>
      <c r="O2" s="2">
        <v>42164</v>
      </c>
      <c r="P2" t="s">
        <v>7</v>
      </c>
    </row>
    <row r="3" spans="1:16" x14ac:dyDescent="0.35">
      <c r="A3" t="s">
        <v>71</v>
      </c>
      <c r="B3" t="str">
        <f>_xlfn.XLOOKUP(A3,H2:H10,P2:P10,"NOT FOUND")</f>
        <v>NOT FOUND</v>
      </c>
      <c r="E3">
        <v>1002</v>
      </c>
      <c r="F3" t="s">
        <v>9</v>
      </c>
      <c r="G3" t="s">
        <v>10</v>
      </c>
      <c r="H3" t="s">
        <v>11</v>
      </c>
      <c r="I3">
        <v>30</v>
      </c>
      <c r="K3" t="s">
        <v>12</v>
      </c>
      <c r="L3" t="s">
        <v>13</v>
      </c>
      <c r="M3">
        <v>36000</v>
      </c>
      <c r="N3" s="2">
        <v>36229</v>
      </c>
      <c r="O3" s="2">
        <v>42287</v>
      </c>
      <c r="P3" t="s">
        <v>14</v>
      </c>
    </row>
    <row r="4" spans="1:16" x14ac:dyDescent="0.35">
      <c r="A4" t="s">
        <v>11</v>
      </c>
      <c r="B4" t="str">
        <f t="shared" ref="B4:B7" si="0">_xlfn.XLOOKUP(A4,H3:H11,P3:P11,"NOT FOUND")</f>
        <v>Pam.Beasley@DunderMifflin.com</v>
      </c>
      <c r="E4">
        <v>1003</v>
      </c>
      <c r="F4" t="s">
        <v>15</v>
      </c>
      <c r="G4" t="s">
        <v>16</v>
      </c>
      <c r="H4" t="s">
        <v>17</v>
      </c>
      <c r="I4">
        <v>29</v>
      </c>
      <c r="K4" t="s">
        <v>5</v>
      </c>
      <c r="L4" t="s">
        <v>6</v>
      </c>
      <c r="M4">
        <v>63000</v>
      </c>
      <c r="N4" s="2">
        <v>36623</v>
      </c>
      <c r="O4" s="2">
        <v>42956</v>
      </c>
      <c r="P4" t="s">
        <v>18</v>
      </c>
    </row>
    <row r="5" spans="1:16" x14ac:dyDescent="0.35">
      <c r="A5" t="s">
        <v>19</v>
      </c>
      <c r="B5" t="str">
        <f t="shared" si="0"/>
        <v>Meredith.Palmer@Yahoo.com</v>
      </c>
      <c r="E5">
        <v>1004</v>
      </c>
      <c r="F5" t="s">
        <v>20</v>
      </c>
      <c r="G5" t="s">
        <v>21</v>
      </c>
      <c r="H5" t="s">
        <v>22</v>
      </c>
      <c r="I5">
        <v>31</v>
      </c>
      <c r="K5" t="s">
        <v>12</v>
      </c>
      <c r="L5" t="s">
        <v>23</v>
      </c>
      <c r="M5">
        <v>47000</v>
      </c>
      <c r="N5" s="2">
        <v>36647</v>
      </c>
      <c r="O5" s="2">
        <v>42075</v>
      </c>
      <c r="P5" t="s">
        <v>24</v>
      </c>
    </row>
    <row r="6" spans="1:16" x14ac:dyDescent="0.35">
      <c r="A6" t="s">
        <v>25</v>
      </c>
      <c r="B6" t="str">
        <f t="shared" si="0"/>
        <v>Kevin.Malone@DunderMifflin.com</v>
      </c>
      <c r="E6">
        <v>1005</v>
      </c>
      <c r="F6" t="s">
        <v>26</v>
      </c>
      <c r="G6" t="s">
        <v>27</v>
      </c>
      <c r="H6" t="s">
        <v>8</v>
      </c>
      <c r="I6">
        <v>32</v>
      </c>
      <c r="K6" t="s">
        <v>5</v>
      </c>
      <c r="L6" t="s">
        <v>28</v>
      </c>
      <c r="M6">
        <v>50000</v>
      </c>
      <c r="N6" s="2">
        <v>37047</v>
      </c>
      <c r="O6" t="s">
        <v>29</v>
      </c>
      <c r="P6" t="s">
        <v>30</v>
      </c>
    </row>
    <row r="7" spans="1:16" x14ac:dyDescent="0.35">
      <c r="A7" t="s">
        <v>72</v>
      </c>
      <c r="B7" t="str">
        <f t="shared" si="0"/>
        <v>NOT FOUND</v>
      </c>
      <c r="E7">
        <v>1006</v>
      </c>
      <c r="F7" t="s">
        <v>31</v>
      </c>
      <c r="G7" t="s">
        <v>32</v>
      </c>
      <c r="H7" t="s">
        <v>33</v>
      </c>
      <c r="I7">
        <v>35</v>
      </c>
      <c r="K7" t="s">
        <v>5</v>
      </c>
      <c r="L7" t="s">
        <v>34</v>
      </c>
      <c r="M7">
        <v>65000</v>
      </c>
      <c r="N7" s="2">
        <v>37047</v>
      </c>
      <c r="O7" s="2">
        <v>41587</v>
      </c>
      <c r="P7" t="s">
        <v>35</v>
      </c>
    </row>
    <row r="8" spans="1:16" x14ac:dyDescent="0.35">
      <c r="E8">
        <v>1007</v>
      </c>
      <c r="F8" t="s">
        <v>36</v>
      </c>
      <c r="G8" t="s">
        <v>37</v>
      </c>
      <c r="H8" t="s">
        <v>19</v>
      </c>
      <c r="I8">
        <v>32</v>
      </c>
      <c r="K8" t="s">
        <v>12</v>
      </c>
      <c r="L8" t="s">
        <v>38</v>
      </c>
      <c r="M8">
        <v>41000</v>
      </c>
      <c r="N8" s="2">
        <v>37844</v>
      </c>
      <c r="O8" s="2">
        <v>41587</v>
      </c>
      <c r="P8" t="s">
        <v>39</v>
      </c>
    </row>
    <row r="9" spans="1:16" x14ac:dyDescent="0.35">
      <c r="A9" t="s">
        <v>10</v>
      </c>
      <c r="C9" t="str">
        <f>_xlfn.XLOOKUP("*"&amp;A9,H2:H10,P2:P10,"Not found",2)</f>
        <v>Pam.Beasley@DunderMifflin.com</v>
      </c>
      <c r="E9">
        <v>1008</v>
      </c>
      <c r="F9" t="s">
        <v>40</v>
      </c>
      <c r="G9" t="s">
        <v>41</v>
      </c>
      <c r="H9" t="s">
        <v>42</v>
      </c>
      <c r="I9">
        <v>38</v>
      </c>
      <c r="K9" t="s">
        <v>5</v>
      </c>
      <c r="L9" t="s">
        <v>6</v>
      </c>
      <c r="M9">
        <v>48000</v>
      </c>
      <c r="N9" s="2">
        <v>37505</v>
      </c>
      <c r="O9" t="s">
        <v>43</v>
      </c>
      <c r="P9" t="s">
        <v>44</v>
      </c>
    </row>
    <row r="10" spans="1:16" x14ac:dyDescent="0.35">
      <c r="A10" t="s">
        <v>36</v>
      </c>
      <c r="C10" t="str">
        <f>_xlfn.XLOOKUP(A10&amp;"*",H3:H11,P3:P11,"Not found",2)</f>
        <v>Meredith.Palmer@Yahoo.com</v>
      </c>
      <c r="E10">
        <v>1009</v>
      </c>
      <c r="F10" t="s">
        <v>45</v>
      </c>
      <c r="G10" t="s">
        <v>46</v>
      </c>
      <c r="H10" t="s">
        <v>25</v>
      </c>
      <c r="I10">
        <v>31</v>
      </c>
      <c r="K10" t="s">
        <v>5</v>
      </c>
      <c r="L10" t="s">
        <v>23</v>
      </c>
      <c r="M10">
        <v>42000</v>
      </c>
      <c r="N10" s="2">
        <v>37902</v>
      </c>
      <c r="O10" t="s">
        <v>43</v>
      </c>
      <c r="P10" t="s">
        <v>47</v>
      </c>
    </row>
    <row r="11" spans="1:16" x14ac:dyDescent="0.35">
      <c r="A11" t="s">
        <v>74</v>
      </c>
      <c r="C11" t="str">
        <f t="shared" ref="C11" si="1">_xlfn.XLOOKUP("*"&amp;A11,H4:H12,P4:P12,"Not found",2)</f>
        <v>Kevin.Malone@DunderMifflin.com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BECE-06A7-4A81-BBF3-2F8292C18EC5}">
  <dimension ref="A1:P9"/>
  <sheetViews>
    <sheetView workbookViewId="0">
      <selection activeCell="B3" sqref="B3"/>
    </sheetView>
  </sheetViews>
  <sheetFormatPr defaultRowHeight="14.5" x14ac:dyDescent="0.35"/>
  <cols>
    <col min="1" max="1" width="9.08984375" bestFit="1" customWidth="1"/>
    <col min="14" max="14" width="9.08984375" bestFit="1" customWidth="1"/>
  </cols>
  <sheetData>
    <row r="1" spans="1:16" x14ac:dyDescent="0.35">
      <c r="A1" s="2" t="s">
        <v>75</v>
      </c>
      <c r="B1" t="s">
        <v>76</v>
      </c>
      <c r="D1" t="s">
        <v>77</v>
      </c>
      <c r="E1">
        <v>1001</v>
      </c>
      <c r="F1" t="s">
        <v>2</v>
      </c>
      <c r="G1" t="s">
        <v>3</v>
      </c>
      <c r="H1" t="s">
        <v>4</v>
      </c>
      <c r="I1">
        <v>30</v>
      </c>
      <c r="K1" t="s">
        <v>5</v>
      </c>
      <c r="L1" t="s">
        <v>6</v>
      </c>
      <c r="M1">
        <v>45000</v>
      </c>
      <c r="N1" s="2" t="s">
        <v>58</v>
      </c>
      <c r="O1" s="1" t="s">
        <v>59</v>
      </c>
      <c r="P1" s="2" t="s">
        <v>7</v>
      </c>
    </row>
    <row r="2" spans="1:16" x14ac:dyDescent="0.35">
      <c r="A2" s="2">
        <v>36526</v>
      </c>
      <c r="B2" t="e">
        <f>_xlfn.XLOOKUP(A2,N1:N9,H1:H9,,)</f>
        <v>#N/A</v>
      </c>
      <c r="D2" t="s">
        <v>73</v>
      </c>
      <c r="E2">
        <v>1002</v>
      </c>
      <c r="F2" t="s">
        <v>9</v>
      </c>
      <c r="G2" t="s">
        <v>10</v>
      </c>
      <c r="H2" t="s">
        <v>11</v>
      </c>
      <c r="I2">
        <v>30</v>
      </c>
      <c r="K2" t="s">
        <v>12</v>
      </c>
      <c r="L2" t="s">
        <v>13</v>
      </c>
      <c r="M2">
        <v>36000</v>
      </c>
      <c r="N2" s="2" t="s">
        <v>60</v>
      </c>
      <c r="O2" s="1" t="s">
        <v>61</v>
      </c>
      <c r="P2" s="2" t="s">
        <v>14</v>
      </c>
    </row>
    <row r="3" spans="1:16" x14ac:dyDescent="0.35">
      <c r="A3" s="2">
        <v>37047</v>
      </c>
      <c r="B3" t="str">
        <f>_xlfn.XLOOKUP(A3,N1:N9,H1:H9,,,-1)</f>
        <v>Michael Scott</v>
      </c>
      <c r="E3">
        <v>1003</v>
      </c>
      <c r="F3" t="s">
        <v>15</v>
      </c>
      <c r="G3" t="s">
        <v>16</v>
      </c>
      <c r="H3" t="s">
        <v>17</v>
      </c>
      <c r="I3">
        <v>29</v>
      </c>
      <c r="K3" t="s">
        <v>5</v>
      </c>
      <c r="L3" t="s">
        <v>6</v>
      </c>
      <c r="M3">
        <v>63000</v>
      </c>
      <c r="N3" s="2" t="s">
        <v>62</v>
      </c>
      <c r="O3" s="1" t="s">
        <v>63</v>
      </c>
      <c r="P3" s="2" t="s">
        <v>18</v>
      </c>
    </row>
    <row r="4" spans="1:16" x14ac:dyDescent="0.35">
      <c r="E4">
        <v>1004</v>
      </c>
      <c r="F4" t="s">
        <v>20</v>
      </c>
      <c r="G4" t="s">
        <v>21</v>
      </c>
      <c r="H4" t="s">
        <v>22</v>
      </c>
      <c r="I4">
        <v>31</v>
      </c>
      <c r="K4" t="s">
        <v>12</v>
      </c>
      <c r="L4" t="s">
        <v>23</v>
      </c>
      <c r="M4">
        <v>47000</v>
      </c>
      <c r="N4" s="2" t="s">
        <v>64</v>
      </c>
      <c r="O4" s="1" t="s">
        <v>65</v>
      </c>
      <c r="P4" s="2" t="s">
        <v>24</v>
      </c>
    </row>
    <row r="5" spans="1:16" x14ac:dyDescent="0.35">
      <c r="E5">
        <v>1005</v>
      </c>
      <c r="F5" t="s">
        <v>26</v>
      </c>
      <c r="G5" t="s">
        <v>27</v>
      </c>
      <c r="H5" t="s">
        <v>8</v>
      </c>
      <c r="I5">
        <v>32</v>
      </c>
      <c r="K5" t="s">
        <v>5</v>
      </c>
      <c r="L5" t="s">
        <v>28</v>
      </c>
      <c r="M5">
        <v>50000</v>
      </c>
      <c r="N5" s="2" t="s">
        <v>78</v>
      </c>
      <c r="O5" s="1" t="s">
        <v>29</v>
      </c>
      <c r="P5" s="2" t="s">
        <v>30</v>
      </c>
    </row>
    <row r="6" spans="1:16" x14ac:dyDescent="0.35">
      <c r="E6">
        <v>1006</v>
      </c>
      <c r="F6" t="s">
        <v>31</v>
      </c>
      <c r="G6" t="s">
        <v>32</v>
      </c>
      <c r="H6" t="s">
        <v>33</v>
      </c>
      <c r="I6">
        <v>35</v>
      </c>
      <c r="K6" t="s">
        <v>5</v>
      </c>
      <c r="L6" t="s">
        <v>34</v>
      </c>
      <c r="M6">
        <v>65000</v>
      </c>
      <c r="N6" s="2">
        <v>37047</v>
      </c>
      <c r="O6" s="1" t="s">
        <v>67</v>
      </c>
      <c r="P6" s="2" t="s">
        <v>35</v>
      </c>
    </row>
    <row r="7" spans="1:16" x14ac:dyDescent="0.35">
      <c r="E7">
        <v>1007</v>
      </c>
      <c r="F7" t="s">
        <v>36</v>
      </c>
      <c r="G7" t="s">
        <v>37</v>
      </c>
      <c r="H7" t="s">
        <v>19</v>
      </c>
      <c r="I7">
        <v>32</v>
      </c>
      <c r="K7" t="s">
        <v>12</v>
      </c>
      <c r="L7" t="s">
        <v>38</v>
      </c>
      <c r="M7">
        <v>41000</v>
      </c>
      <c r="N7" s="2" t="s">
        <v>68</v>
      </c>
      <c r="O7" s="1" t="s">
        <v>67</v>
      </c>
      <c r="P7" s="2" t="s">
        <v>39</v>
      </c>
    </row>
    <row r="8" spans="1:16" x14ac:dyDescent="0.35">
      <c r="E8">
        <v>1008</v>
      </c>
      <c r="F8" t="s">
        <v>40</v>
      </c>
      <c r="G8" t="s">
        <v>41</v>
      </c>
      <c r="H8" t="s">
        <v>42</v>
      </c>
      <c r="I8">
        <v>38</v>
      </c>
      <c r="K8" t="s">
        <v>5</v>
      </c>
      <c r="L8" t="s">
        <v>6</v>
      </c>
      <c r="M8">
        <v>48000</v>
      </c>
      <c r="N8" s="2" t="s">
        <v>69</v>
      </c>
      <c r="O8" s="1" t="s">
        <v>43</v>
      </c>
      <c r="P8" s="2" t="s">
        <v>44</v>
      </c>
    </row>
    <row r="9" spans="1:16" x14ac:dyDescent="0.35">
      <c r="E9">
        <v>1009</v>
      </c>
      <c r="F9" t="s">
        <v>45</v>
      </c>
      <c r="G9" t="s">
        <v>46</v>
      </c>
      <c r="H9" t="s">
        <v>25</v>
      </c>
      <c r="I9">
        <v>31</v>
      </c>
      <c r="K9" t="s">
        <v>5</v>
      </c>
      <c r="L9" t="s">
        <v>23</v>
      </c>
      <c r="M9">
        <v>42000</v>
      </c>
      <c r="N9" s="2" t="s">
        <v>70</v>
      </c>
      <c r="O9" s="1" t="s">
        <v>43</v>
      </c>
      <c r="P9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08A8-112B-4CA2-BADD-D1912FCAD65B}">
  <dimension ref="A2:S5"/>
  <sheetViews>
    <sheetView topLeftCell="N1" workbookViewId="0">
      <selection activeCell="A2" sqref="A2:S5"/>
    </sheetView>
  </sheetViews>
  <sheetFormatPr defaultRowHeight="14.5" x14ac:dyDescent="0.35"/>
  <sheetData>
    <row r="2" spans="1:19" x14ac:dyDescent="0.35">
      <c r="A2" s="3"/>
      <c r="B2" s="3" t="s">
        <v>79</v>
      </c>
      <c r="C2" s="3"/>
      <c r="D2" s="3"/>
      <c r="E2" s="3"/>
      <c r="F2" s="3"/>
      <c r="G2" s="3"/>
      <c r="H2" s="3" t="s">
        <v>80</v>
      </c>
      <c r="I2" s="3" t="s">
        <v>79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</row>
    <row r="3" spans="1:19" x14ac:dyDescent="0.35">
      <c r="A3" s="3" t="s">
        <v>91</v>
      </c>
      <c r="B3" s="3">
        <f>_xlfn.XLOOKUP(I2,H2:S2,H3:S3)</f>
        <v>310</v>
      </c>
      <c r="C3" s="3"/>
      <c r="D3" s="3"/>
      <c r="E3" s="3"/>
      <c r="F3" s="3"/>
      <c r="G3" s="3" t="s">
        <v>91</v>
      </c>
      <c r="H3" s="3">
        <v>450</v>
      </c>
      <c r="I3" s="3">
        <v>310</v>
      </c>
      <c r="J3" s="3">
        <v>150</v>
      </c>
      <c r="K3" s="3">
        <v>750</v>
      </c>
      <c r="L3" s="3">
        <v>440</v>
      </c>
      <c r="M3" s="3">
        <v>485</v>
      </c>
      <c r="N3" s="3">
        <v>510</v>
      </c>
      <c r="O3" s="3">
        <v>347</v>
      </c>
      <c r="P3" s="3">
        <v>736</v>
      </c>
      <c r="Q3" s="3">
        <v>155</v>
      </c>
      <c r="R3" s="3">
        <v>450</v>
      </c>
      <c r="S3" s="3">
        <v>288</v>
      </c>
    </row>
    <row r="4" spans="1:19" x14ac:dyDescent="0.35">
      <c r="A4" s="3" t="s">
        <v>92</v>
      </c>
      <c r="B4" s="3">
        <f t="shared" ref="B4:B5" si="0">_xlfn.XLOOKUP(I3,H3:S3,H4:S4)</f>
        <v>40</v>
      </c>
      <c r="C4" s="3"/>
      <c r="D4" s="3"/>
      <c r="E4" s="3"/>
      <c r="F4" s="3"/>
      <c r="G4" s="3" t="s">
        <v>92</v>
      </c>
      <c r="H4" s="3">
        <v>75</v>
      </c>
      <c r="I4" s="3">
        <v>40</v>
      </c>
      <c r="J4" s="3">
        <v>65</v>
      </c>
      <c r="K4" s="3">
        <v>50</v>
      </c>
      <c r="L4" s="3">
        <v>24</v>
      </c>
      <c r="M4" s="3">
        <v>71</v>
      </c>
      <c r="N4" s="3">
        <v>57</v>
      </c>
      <c r="O4" s="3">
        <v>61</v>
      </c>
      <c r="P4" s="3">
        <v>34</v>
      </c>
      <c r="Q4" s="3">
        <v>41</v>
      </c>
      <c r="R4" s="3">
        <v>58</v>
      </c>
      <c r="S4" s="3">
        <v>91</v>
      </c>
    </row>
    <row r="5" spans="1:19" x14ac:dyDescent="0.35">
      <c r="A5" s="3" t="s">
        <v>93</v>
      </c>
      <c r="B5" s="3">
        <f t="shared" si="0"/>
        <v>118</v>
      </c>
      <c r="C5" s="3"/>
      <c r="D5" s="3"/>
      <c r="E5" s="3"/>
      <c r="F5" s="3"/>
      <c r="G5" s="3" t="s">
        <v>93</v>
      </c>
      <c r="H5" s="3">
        <v>200</v>
      </c>
      <c r="I5" s="3">
        <v>118</v>
      </c>
      <c r="J5" s="3">
        <v>145</v>
      </c>
      <c r="K5" s="3">
        <v>210</v>
      </c>
      <c r="L5" s="3">
        <v>45</v>
      </c>
      <c r="M5" s="3">
        <v>170</v>
      </c>
      <c r="N5" s="3">
        <v>130</v>
      </c>
      <c r="O5" s="3">
        <v>90</v>
      </c>
      <c r="P5" s="3">
        <v>55</v>
      </c>
      <c r="Q5" s="3">
        <v>110</v>
      </c>
      <c r="R5" s="3">
        <v>130</v>
      </c>
      <c r="S5" s="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9A5-4F0C-4AFF-8E6B-413301C0A8D3}">
  <dimension ref="A2:S8"/>
  <sheetViews>
    <sheetView topLeftCell="B1" workbookViewId="0">
      <selection activeCell="B9" sqref="B9"/>
    </sheetView>
  </sheetViews>
  <sheetFormatPr defaultRowHeight="14.5" x14ac:dyDescent="0.35"/>
  <cols>
    <col min="2" max="2" width="15.26953125" customWidth="1"/>
  </cols>
  <sheetData>
    <row r="2" spans="1:19" x14ac:dyDescent="0.35">
      <c r="A2" s="3"/>
      <c r="B2" s="3" t="s">
        <v>79</v>
      </c>
      <c r="C2" s="3"/>
      <c r="D2" s="3"/>
      <c r="E2" s="3"/>
      <c r="F2" s="3"/>
      <c r="G2" s="3"/>
      <c r="H2" s="3" t="s">
        <v>80</v>
      </c>
      <c r="I2" s="3" t="s">
        <v>79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</row>
    <row r="3" spans="1:19" x14ac:dyDescent="0.35">
      <c r="A3" s="3" t="s">
        <v>91</v>
      </c>
      <c r="B3" s="3">
        <f>_xlfn.XLOOKUP(I2,H2:S2,H3:S3)</f>
        <v>310</v>
      </c>
      <c r="C3" s="3"/>
      <c r="D3" s="3"/>
      <c r="E3" s="3"/>
      <c r="F3" s="3"/>
      <c r="G3" s="3" t="s">
        <v>91</v>
      </c>
      <c r="H3" s="3">
        <v>450</v>
      </c>
      <c r="I3" s="3">
        <v>310</v>
      </c>
      <c r="J3" s="3">
        <v>150</v>
      </c>
      <c r="K3" s="3">
        <v>750</v>
      </c>
      <c r="L3" s="3">
        <v>440</v>
      </c>
      <c r="M3" s="3">
        <v>485</v>
      </c>
      <c r="N3" s="3">
        <v>510</v>
      </c>
      <c r="O3" s="3">
        <v>347</v>
      </c>
      <c r="P3" s="3">
        <v>736</v>
      </c>
      <c r="Q3" s="3">
        <v>155</v>
      </c>
      <c r="R3" s="3">
        <v>450</v>
      </c>
      <c r="S3" s="3">
        <v>288</v>
      </c>
    </row>
    <row r="4" spans="1:19" x14ac:dyDescent="0.35">
      <c r="A4" s="3" t="s">
        <v>92</v>
      </c>
      <c r="B4" s="3">
        <f t="shared" ref="B4:B5" si="0">_xlfn.XLOOKUP(I3,H3:S3,H4:S4)</f>
        <v>40</v>
      </c>
      <c r="C4" s="3"/>
      <c r="D4" s="3"/>
      <c r="E4" s="3"/>
      <c r="F4" s="3"/>
      <c r="G4" s="3" t="s">
        <v>92</v>
      </c>
      <c r="H4" s="3">
        <v>75</v>
      </c>
      <c r="I4" s="3">
        <v>40</v>
      </c>
      <c r="J4" s="3">
        <v>65</v>
      </c>
      <c r="K4" s="3">
        <v>50</v>
      </c>
      <c r="L4" s="3">
        <v>24</v>
      </c>
      <c r="M4" s="3">
        <v>71</v>
      </c>
      <c r="N4" s="3">
        <v>57</v>
      </c>
      <c r="O4" s="3">
        <v>61</v>
      </c>
      <c r="P4" s="3">
        <v>34</v>
      </c>
      <c r="Q4" s="3">
        <v>41</v>
      </c>
      <c r="R4" s="3">
        <v>58</v>
      </c>
      <c r="S4" s="3">
        <v>91</v>
      </c>
    </row>
    <row r="5" spans="1:19" x14ac:dyDescent="0.35">
      <c r="A5" s="3" t="s">
        <v>93</v>
      </c>
      <c r="B5" s="3">
        <f t="shared" si="0"/>
        <v>118</v>
      </c>
      <c r="C5" s="3"/>
      <c r="D5" s="3"/>
      <c r="E5" s="3"/>
      <c r="F5" s="3"/>
      <c r="G5" s="3" t="s">
        <v>93</v>
      </c>
      <c r="H5" s="3">
        <v>200</v>
      </c>
      <c r="I5" s="3">
        <v>118</v>
      </c>
      <c r="J5" s="3">
        <v>145</v>
      </c>
      <c r="K5" s="3">
        <v>210</v>
      </c>
      <c r="L5" s="3">
        <v>45</v>
      </c>
      <c r="M5" s="3">
        <v>170</v>
      </c>
      <c r="N5" s="3">
        <v>130</v>
      </c>
      <c r="O5" s="3">
        <v>90</v>
      </c>
      <c r="P5" s="3">
        <v>55</v>
      </c>
      <c r="Q5" s="3">
        <v>110</v>
      </c>
      <c r="R5" s="3">
        <v>130</v>
      </c>
      <c r="S5" s="3">
        <v>180</v>
      </c>
    </row>
    <row r="7" spans="1:19" x14ac:dyDescent="0.35">
      <c r="B7" t="s">
        <v>94</v>
      </c>
    </row>
    <row r="8" spans="1:19" x14ac:dyDescent="0.35">
      <c r="A8" t="s">
        <v>91</v>
      </c>
      <c r="B8">
        <f>SUM(_xlfn.XLOOKUP(I2,H2:S2,H3:S3):_xlfn.XLOOKUP(J2,H2:S2,H3:S3))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8012-A83B-4C08-B5FE-2C28FD87679D}">
  <dimension ref="A1:P10"/>
  <sheetViews>
    <sheetView workbookViewId="0">
      <selection activeCell="E9" sqref="E9"/>
    </sheetView>
  </sheetViews>
  <sheetFormatPr defaultRowHeight="14.5" x14ac:dyDescent="0.35"/>
  <cols>
    <col min="1" max="1" width="13.6328125" customWidth="1"/>
  </cols>
  <sheetData>
    <row r="1" spans="1:16" x14ac:dyDescent="0.35">
      <c r="A1" s="4"/>
      <c r="B1" s="4"/>
      <c r="C1" s="4"/>
      <c r="D1" s="4"/>
      <c r="E1" s="4" t="s">
        <v>48</v>
      </c>
      <c r="F1" s="4" t="s">
        <v>49</v>
      </c>
      <c r="G1" s="4" t="s">
        <v>50</v>
      </c>
      <c r="H1" s="4" t="s">
        <v>0</v>
      </c>
      <c r="I1" s="4" t="s">
        <v>51</v>
      </c>
      <c r="J1" s="4" t="s">
        <v>53</v>
      </c>
      <c r="K1" s="4" t="s">
        <v>52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1</v>
      </c>
    </row>
    <row r="2" spans="1:16" x14ac:dyDescent="0.35">
      <c r="A2" s="4" t="s">
        <v>0</v>
      </c>
      <c r="B2" s="4" t="s">
        <v>1</v>
      </c>
      <c r="C2" s="4"/>
      <c r="D2" s="4"/>
      <c r="E2" s="4">
        <v>1001</v>
      </c>
      <c r="F2" s="4" t="s">
        <v>2</v>
      </c>
      <c r="G2" s="4" t="s">
        <v>3</v>
      </c>
      <c r="H2" s="4" t="s">
        <v>4</v>
      </c>
      <c r="I2" s="4">
        <v>30</v>
      </c>
      <c r="J2" s="4" t="s">
        <v>5</v>
      </c>
      <c r="K2" s="4"/>
      <c r="L2" s="4" t="s">
        <v>6</v>
      </c>
      <c r="M2" s="4">
        <v>45000</v>
      </c>
      <c r="N2" s="5" t="s">
        <v>58</v>
      </c>
      <c r="O2" s="5" t="s">
        <v>59</v>
      </c>
      <c r="P2" s="6" t="s">
        <v>7</v>
      </c>
    </row>
    <row r="3" spans="1:16" x14ac:dyDescent="0.35">
      <c r="A3" s="4" t="s">
        <v>17</v>
      </c>
      <c r="B3" s="4" t="str">
        <f>VLOOKUP(A3,H2:P10,9,FALSE)</f>
        <v>Dwight.Schrute@AOL.com</v>
      </c>
      <c r="C3" s="4"/>
      <c r="D3" s="4"/>
      <c r="E3" s="4">
        <v>1002</v>
      </c>
      <c r="F3" s="4" t="s">
        <v>9</v>
      </c>
      <c r="G3" s="4" t="s">
        <v>10</v>
      </c>
      <c r="H3" s="4" t="s">
        <v>11</v>
      </c>
      <c r="I3" s="4">
        <v>30</v>
      </c>
      <c r="J3" s="4" t="s">
        <v>12</v>
      </c>
      <c r="K3" s="4"/>
      <c r="L3" s="4" t="s">
        <v>13</v>
      </c>
      <c r="M3" s="4">
        <v>36000</v>
      </c>
      <c r="N3" s="5" t="s">
        <v>60</v>
      </c>
      <c r="O3" s="5" t="s">
        <v>61</v>
      </c>
      <c r="P3" s="6" t="s">
        <v>14</v>
      </c>
    </row>
    <row r="4" spans="1:16" x14ac:dyDescent="0.35">
      <c r="A4" s="4" t="s">
        <v>33</v>
      </c>
      <c r="B4" s="4" t="str">
        <f t="shared" ref="B4:B5" si="0">VLOOKUP(A4,H3:P11,9,FALSE)</f>
        <v>Michael.Scott@DunderMifflin.com</v>
      </c>
      <c r="C4" s="4"/>
      <c r="D4" s="4"/>
      <c r="E4" s="4">
        <v>1003</v>
      </c>
      <c r="F4" s="4" t="s">
        <v>15</v>
      </c>
      <c r="G4" s="4" t="s">
        <v>16</v>
      </c>
      <c r="H4" s="4" t="s">
        <v>17</v>
      </c>
      <c r="I4" s="4">
        <v>29</v>
      </c>
      <c r="J4" s="4" t="s">
        <v>5</v>
      </c>
      <c r="K4" s="4"/>
      <c r="L4" s="4" t="s">
        <v>6</v>
      </c>
      <c r="M4" s="4">
        <v>63000</v>
      </c>
      <c r="N4" s="5" t="s">
        <v>62</v>
      </c>
      <c r="O4" s="5" t="s">
        <v>63</v>
      </c>
      <c r="P4" s="6" t="s">
        <v>18</v>
      </c>
    </row>
    <row r="5" spans="1:16" x14ac:dyDescent="0.35">
      <c r="A5" s="4" t="s">
        <v>42</v>
      </c>
      <c r="B5" s="4" t="str">
        <f t="shared" si="0"/>
        <v>Stanley.Hudson@gmail.com</v>
      </c>
      <c r="C5" s="4"/>
      <c r="D5" s="4"/>
      <c r="E5" s="4">
        <v>1004</v>
      </c>
      <c r="F5" s="4" t="s">
        <v>20</v>
      </c>
      <c r="G5" s="4" t="s">
        <v>21</v>
      </c>
      <c r="H5" s="4" t="s">
        <v>22</v>
      </c>
      <c r="I5" s="4">
        <v>31</v>
      </c>
      <c r="J5" s="4" t="s">
        <v>12</v>
      </c>
      <c r="K5" s="4"/>
      <c r="L5" s="4" t="s">
        <v>23</v>
      </c>
      <c r="M5" s="4">
        <v>47000</v>
      </c>
      <c r="N5" s="5" t="s">
        <v>64</v>
      </c>
      <c r="O5" s="5" t="s">
        <v>65</v>
      </c>
      <c r="P5" s="6" t="s">
        <v>24</v>
      </c>
    </row>
    <row r="6" spans="1:16" x14ac:dyDescent="0.35">
      <c r="A6" s="4"/>
      <c r="B6" s="4"/>
      <c r="C6" s="4"/>
      <c r="D6" s="4"/>
      <c r="E6" s="4">
        <v>1005</v>
      </c>
      <c r="F6" s="4" t="s">
        <v>26</v>
      </c>
      <c r="G6" s="4" t="s">
        <v>27</v>
      </c>
      <c r="H6" s="4" t="s">
        <v>8</v>
      </c>
      <c r="I6" s="4">
        <v>32</v>
      </c>
      <c r="J6" s="4" t="s">
        <v>5</v>
      </c>
      <c r="K6" s="4"/>
      <c r="L6" s="4" t="s">
        <v>28</v>
      </c>
      <c r="M6" s="4">
        <v>50000</v>
      </c>
      <c r="N6" s="5" t="s">
        <v>66</v>
      </c>
      <c r="O6" s="5" t="s">
        <v>29</v>
      </c>
      <c r="P6" s="6" t="s">
        <v>30</v>
      </c>
    </row>
    <row r="7" spans="1:16" x14ac:dyDescent="0.35">
      <c r="A7" s="4"/>
      <c r="B7" s="4"/>
      <c r="C7" s="4"/>
      <c r="D7" s="4"/>
      <c r="E7" s="4">
        <v>1006</v>
      </c>
      <c r="F7" s="4" t="s">
        <v>31</v>
      </c>
      <c r="G7" s="4" t="s">
        <v>32</v>
      </c>
      <c r="H7" s="4" t="s">
        <v>33</v>
      </c>
      <c r="I7" s="4">
        <v>35</v>
      </c>
      <c r="J7" s="4" t="s">
        <v>5</v>
      </c>
      <c r="K7" s="4"/>
      <c r="L7" s="4" t="s">
        <v>34</v>
      </c>
      <c r="M7" s="4">
        <v>65000</v>
      </c>
      <c r="N7" s="5" t="s">
        <v>66</v>
      </c>
      <c r="O7" s="5" t="s">
        <v>67</v>
      </c>
      <c r="P7" s="6" t="s">
        <v>35</v>
      </c>
    </row>
    <row r="8" spans="1:16" x14ac:dyDescent="0.35">
      <c r="A8" s="4"/>
      <c r="B8" s="4"/>
      <c r="C8" s="4"/>
      <c r="D8" s="4"/>
      <c r="E8" s="4">
        <v>1007</v>
      </c>
      <c r="F8" s="4" t="s">
        <v>36</v>
      </c>
      <c r="G8" s="4" t="s">
        <v>37</v>
      </c>
      <c r="H8" s="4" t="s">
        <v>19</v>
      </c>
      <c r="I8" s="4">
        <v>32</v>
      </c>
      <c r="J8" s="4" t="s">
        <v>12</v>
      </c>
      <c r="K8" s="4"/>
      <c r="L8" s="4" t="s">
        <v>38</v>
      </c>
      <c r="M8" s="4">
        <v>41000</v>
      </c>
      <c r="N8" s="5" t="s">
        <v>68</v>
      </c>
      <c r="O8" s="5" t="s">
        <v>67</v>
      </c>
      <c r="P8" s="6" t="s">
        <v>39</v>
      </c>
    </row>
    <row r="9" spans="1:16" x14ac:dyDescent="0.35">
      <c r="A9" s="4"/>
      <c r="B9" s="4"/>
      <c r="C9" s="4"/>
      <c r="D9" s="4"/>
      <c r="E9" s="4">
        <v>1008</v>
      </c>
      <c r="F9" s="4" t="s">
        <v>40</v>
      </c>
      <c r="G9" s="4" t="s">
        <v>41</v>
      </c>
      <c r="H9" s="4" t="s">
        <v>42</v>
      </c>
      <c r="I9" s="4">
        <v>38</v>
      </c>
      <c r="J9" s="4" t="s">
        <v>5</v>
      </c>
      <c r="K9" s="4"/>
      <c r="L9" s="4" t="s">
        <v>6</v>
      </c>
      <c r="M9" s="4">
        <v>48000</v>
      </c>
      <c r="N9" s="5" t="s">
        <v>69</v>
      </c>
      <c r="O9" s="5" t="s">
        <v>43</v>
      </c>
      <c r="P9" s="6" t="s">
        <v>44</v>
      </c>
    </row>
    <row r="10" spans="1:16" x14ac:dyDescent="0.35">
      <c r="A10" s="4"/>
      <c r="B10" s="4"/>
      <c r="C10" s="4"/>
      <c r="D10" s="4"/>
      <c r="E10" s="4">
        <v>1009</v>
      </c>
      <c r="F10" s="4" t="s">
        <v>45</v>
      </c>
      <c r="G10" s="4" t="s">
        <v>46</v>
      </c>
      <c r="H10" s="4" t="s">
        <v>25</v>
      </c>
      <c r="I10" s="4">
        <v>31</v>
      </c>
      <c r="J10" s="4" t="s">
        <v>5</v>
      </c>
      <c r="K10" s="4"/>
      <c r="L10" s="4" t="s">
        <v>23</v>
      </c>
      <c r="M10" s="4">
        <v>42000</v>
      </c>
      <c r="N10" s="5" t="s">
        <v>70</v>
      </c>
      <c r="O10" s="5" t="s">
        <v>43</v>
      </c>
      <c r="P10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Returns</vt:lpstr>
      <vt:lpstr>XLOOKUP Exact Values</vt:lpstr>
      <vt:lpstr>XLOOKUP SEARCH ORDER</vt:lpstr>
      <vt:lpstr>XLOOKUP Horizontal</vt:lpstr>
      <vt:lpstr>SUM HORIZONTAL LOOKUP</vt:lpstr>
      <vt:lpstr>V-LOOKUP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Giri</dc:creator>
  <cp:lastModifiedBy>Anush Giri</cp:lastModifiedBy>
  <dcterms:created xsi:type="dcterms:W3CDTF">2024-08-06T08:41:08Z</dcterms:created>
  <dcterms:modified xsi:type="dcterms:W3CDTF">2024-08-06T09:48:31Z</dcterms:modified>
</cp:coreProperties>
</file>