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eeBootCamp\"/>
    </mc:Choice>
  </mc:AlternateContent>
  <xr:revisionPtr revIDLastSave="0" documentId="13_ncr:1_{59C34691-389A-47D0-99C2-505EF71ED3BD}" xr6:coauthVersionLast="47" xr6:coauthVersionMax="47" xr10:uidLastSave="{00000000-0000-0000-0000-000000000000}"/>
  <bookViews>
    <workbookView xWindow="9510" yWindow="0" windowWidth="9780" windowHeight="10890" xr2:uid="{17162E94-9765-4786-8005-3E7B18845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H17" i="1"/>
  <c r="H18" i="1"/>
  <c r="H19" i="1"/>
  <c r="H20" i="1"/>
  <c r="H21" i="1"/>
  <c r="H22" i="1"/>
  <c r="H23" i="1"/>
  <c r="H15" i="1"/>
  <c r="G15" i="1" a="1"/>
  <c r="G15" i="1" s="1"/>
  <c r="F15" i="1"/>
  <c r="E15" i="1"/>
  <c r="D15" i="1"/>
  <c r="C15" i="1"/>
  <c r="B15" i="1"/>
  <c r="A15" i="1"/>
  <c r="W2" i="1" a="1"/>
  <c r="W2" i="1" s="1"/>
  <c r="V2" i="1" a="1"/>
  <c r="V2" i="1" s="1"/>
  <c r="X2" i="1" a="1"/>
  <c r="X2" i="1" s="1"/>
  <c r="R2" i="1"/>
  <c r="S2" i="1" s="1" a="1"/>
  <c r="S2" i="1" s="1"/>
  <c r="U3" i="1"/>
  <c r="U4" i="1"/>
  <c r="U5" i="1"/>
  <c r="U6" i="1"/>
  <c r="U7" i="1"/>
  <c r="U8" i="1"/>
  <c r="U9" i="1"/>
  <c r="U10" i="1"/>
  <c r="U2" i="1"/>
  <c r="T2" i="1" a="1"/>
  <c r="T2" i="1" s="1"/>
  <c r="R3" i="1"/>
  <c r="R4" i="1"/>
  <c r="R5" i="1"/>
  <c r="R6" i="1"/>
  <c r="R7" i="1"/>
  <c r="R8" i="1"/>
  <c r="R9" i="1"/>
  <c r="R10" i="1"/>
  <c r="Q2" i="1" a="1"/>
  <c r="Q2" i="1" s="1"/>
  <c r="P2" i="1" a="1"/>
  <c r="P2" i="1" s="1"/>
  <c r="O2" i="1" a="1"/>
  <c r="O2" i="1" s="1"/>
  <c r="N2" i="1" a="1"/>
  <c r="N2" i="1" s="1"/>
  <c r="M2" i="1" a="1"/>
  <c r="M2" i="1" s="1"/>
  <c r="L4" i="1"/>
  <c r="K4" i="1"/>
  <c r="L2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<sst xmlns="http://schemas.openxmlformats.org/spreadsheetml/2006/main" count="77" uniqueCount="62">
  <si>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</si>
  <si>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</si>
  <si>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</si>
  <si>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</si>
  <si>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</si>
  <si>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</si>
  <si>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</si>
  <si>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</si>
  <si>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</si>
  <si>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</si>
  <si>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</si>
  <si>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</si>
  <si>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</si>
  <si>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</si>
  <si>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</si>
  <si>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</si>
  <si>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</si>
  <si>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</si>
  <si>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</si>
  <si>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Male</t>
  </si>
  <si>
    <t>Female</t>
  </si>
  <si>
    <t>Salesman</t>
  </si>
  <si>
    <t>Reception</t>
  </si>
  <si>
    <t>Accountant</t>
  </si>
  <si>
    <t>HR</t>
  </si>
  <si>
    <t>Regional Manager</t>
  </si>
  <si>
    <t>Supplier Relation</t>
  </si>
  <si>
    <t>Max</t>
  </si>
  <si>
    <t>Min</t>
  </si>
  <si>
    <t>IF</t>
  </si>
  <si>
    <t>IFS</t>
  </si>
  <si>
    <t>LEN(B2)</t>
  </si>
  <si>
    <t>Email</t>
  </si>
  <si>
    <t>a@gmail.com</t>
  </si>
  <si>
    <t>b@gmail.com</t>
  </si>
  <si>
    <t>c@gmail.com</t>
  </si>
  <si>
    <t>d@gmail.com</t>
  </si>
  <si>
    <t>e@gmail.com</t>
  </si>
  <si>
    <t>f@gmail.com</t>
  </si>
  <si>
    <t>g@gmail.com</t>
  </si>
  <si>
    <t>h@gmail.com</t>
  </si>
  <si>
    <t>i@gmail.com</t>
  </si>
  <si>
    <t>LEFT</t>
  </si>
  <si>
    <t>RIGHT</t>
  </si>
  <si>
    <t>Right</t>
  </si>
  <si>
    <t>TRIM(C2)</t>
  </si>
  <si>
    <t>a N U</t>
  </si>
  <si>
    <t xml:space="preserve">S </t>
  </si>
  <si>
    <t>HI</t>
  </si>
  <si>
    <t xml:space="preserve">   II</t>
  </si>
  <si>
    <t>CONCATENATE(B2,"",C2)</t>
  </si>
  <si>
    <t>WITH 1 INSTANCE</t>
  </si>
  <si>
    <t>WITH  2 INSTANCE</t>
  </si>
  <si>
    <t>WITH 0 INSTANCE</t>
  </si>
  <si>
    <t>SUM</t>
  </si>
  <si>
    <t>SUMIF</t>
  </si>
  <si>
    <t>SUMIFS</t>
  </si>
  <si>
    <t>COUNT</t>
  </si>
  <si>
    <t>COUNTIF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</si>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</sst>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g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54F8-2FF2-4BAB-90E1-B0E438A6738D}">
  <dimension ref="A1:X23"/>
  <sheetViews>
    <sheetView tabSelected="1" topLeftCell="C1" zoomScale="70" zoomScaleNormal="70" workbookViewId="0">
      <selection activeCell="L17" sqref="L17"/>
    </sheetView>
  </sheetViews>
  <sheetFormatPr defaultRowHeight="14.5" x14ac:dyDescent="0.35"/>
  <cols>
    <col min="1" max="1" width="10.453125" customWidth="1"/>
    <col min="2" max="2" width="9.36328125" customWidth="1"/>
    <col min="3" max="3" width="9.7265625" customWidth="1"/>
    <col min="6" max="6" width="14.6328125" customWidth="1"/>
    <col min="7" max="7" width="8.7265625" customWidth="1"/>
    <col min="8" max="8" width="23.7265625" bestFit="1" customWidth="1"/>
    <col min="9" max="9" width="10.08984375" bestFit="1" customWidth="1"/>
    <col min="10" max="10" width="12.54296875" customWidth="1"/>
    <col min="11" max="11" width="10.08984375" bestFit="1" customWidth="1"/>
    <col min="12" max="12" width="9.08984375" bestFit="1" customWidth="1"/>
    <col min="18" max="18" width="10.6328125" customWidth="1"/>
    <col min="21" max="21" width="21.54296875" customWidth="1"/>
    <col min="22" max="22" width="19" customWidth="1"/>
    <col min="23" max="23" width="16.7265625" customWidth="1"/>
    <col min="24" max="24" width="14.4531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32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42</v>
      </c>
      <c r="Q1" t="s">
        <v>43</v>
      </c>
      <c r="R1" t="s">
        <v>43</v>
      </c>
      <c r="S1" t="s">
        <v>44</v>
      </c>
      <c r="T1" t="s">
        <v>45</v>
      </c>
      <c r="U1" t="s">
        <v>50</v>
      </c>
      <c r="V1" t="s">
        <v>51</v>
      </c>
      <c r="W1" t="s">
        <v>52</v>
      </c>
      <c r="X1" t="s">
        <v>53</v>
      </c>
    </row>
    <row r="2" spans="1:24" x14ac:dyDescent="0.35">
      <c r="A2">
        <v>1001</v>
      </c>
      <c r="B2" t="s">
        <v>9</v>
      </c>
      <c r="C2" t="s">
        <v>46</v>
      </c>
      <c r="D2">
        <v>30</v>
      </c>
      <c r="E2" t="s">
        <v>19</v>
      </c>
      <c r="F2" t="s">
        <v>21</v>
      </c>
      <c r="G2">
        <v>45000</v>
      </c>
      <c r="H2" s="1">
        <v>36932</v>
      </c>
      <c r="I2" s="1">
        <v>42164</v>
      </c>
      <c r="J2" s="2" t="s">
        <v>33</v>
      </c>
      <c r="K2" s="1">
        <f>MAX(H2:H10)</f>
        <v>37902</v>
      </c>
      <c r="L2" s="1">
        <f>MIN(I2:I10)</f>
        <v>41587</v>
      </c>
      <c r="M2" t="str" cm="1">
        <f t="array" ref="M2:M10">IF(D2:D10&gt;30,"Old","Young")</f>
        <v>Young</v>
      </c>
      <c r="N2" t="str" cm="1">
        <f t="array" ref="N2:N10">_xlfn.IFS(F2:F10="Salesman","Sales",F2:F10="Accountant","Audit")</f>
        <v>Sales</v>
      </c>
      <c r="O2" cm="1">
        <f t="array" ref="O2:O10">LEN(F2:F10)</f>
        <v>8</v>
      </c>
      <c r="P2" t="str" cm="1">
        <f t="array" ref="P2:P10">LEFT(F2:F10,3)</f>
        <v>Sal</v>
      </c>
      <c r="Q2" t="str" cm="1">
        <f t="array" ref="Q2:Q10" xml:space="preserve"> RIGHT(A2:A10,1)</f>
        <v>1</v>
      </c>
      <c r="R2" t="str">
        <f>TEXT(H2,"dd/mm/yyyy")</f>
        <v>10/02/2001</v>
      </c>
      <c r="S2" t="str" cm="1">
        <f t="array" ref="S2:S10">RIGHT(R2:R10,4)</f>
        <v>2001</v>
      </c>
      <c r="T2" t="str" cm="1">
        <f t="array" ref="T2:T10">TRIM(C2:C10)</f>
        <v>a N U</v>
      </c>
      <c r="U2" t="str">
        <f>CONCATENATE(B2," ",C2)</f>
        <v>A a N U</v>
      </c>
      <c r="V2" t="str" cm="1">
        <f t="array" ref="V2:V10">SUBSTITUTE(A2:A10,"0","1",1)</f>
        <v>1101</v>
      </c>
      <c r="W2" t="str" cm="1">
        <f t="array" ref="W2:W10">SUBSTITUTE(R2:R10,"/","-",2)</f>
        <v>10/02-2001</v>
      </c>
      <c r="X2" t="str" cm="1">
        <f t="array" ref="X2:X10">SUBSTITUTE(R2:R10,"/","-")</f>
        <v>10-02-2001</v>
      </c>
    </row>
    <row r="3" spans="1:24" x14ac:dyDescent="0.35">
      <c r="A3">
        <v>1002</v>
      </c>
      <c r="B3" t="s">
        <v>10</v>
      </c>
      <c r="C3" t="s">
        <v>47</v>
      </c>
      <c r="D3">
        <v>30</v>
      </c>
      <c r="E3" t="s">
        <v>20</v>
      </c>
      <c r="F3" t="s">
        <v>22</v>
      </c>
      <c r="G3">
        <v>36000</v>
      </c>
      <c r="H3" s="1">
        <v>36229</v>
      </c>
      <c r="I3" s="1">
        <v>42287</v>
      </c>
      <c r="J3" s="2" t="s">
        <v>34</v>
      </c>
      <c r="K3" s="1"/>
      <c r="M3" t="str">
        <v>Young</v>
      </c>
      <c r="N3" t="e">
        <v>#N/A</v>
      </c>
      <c r="O3">
        <v>9</v>
      </c>
      <c r="P3" t="str">
        <v>Rec</v>
      </c>
      <c r="Q3" t="str">
        <v>2</v>
      </c>
      <c r="R3" t="str">
        <f t="shared" ref="R3:R10" si="0">TEXT(H3,"dd/mm/yyyy")</f>
        <v>10/03/1999</v>
      </c>
      <c r="S3" t="str">
        <v>1999</v>
      </c>
      <c r="T3" t="str">
        <v>S</v>
      </c>
      <c r="U3" t="str">
        <f t="shared" ref="U3:U10" si="1">CONCATENATE(B3," ",C3)</f>
        <v xml:space="preserve">B S </v>
      </c>
      <c r="V3" t="str">
        <v>1102</v>
      </c>
      <c r="W3" t="str">
        <v>10/03-1999</v>
      </c>
      <c r="X3" t="str">
        <v>10-03-1999</v>
      </c>
    </row>
    <row r="4" spans="1:24" x14ac:dyDescent="0.35">
      <c r="A4">
        <v>1003</v>
      </c>
      <c r="B4" t="s">
        <v>11</v>
      </c>
      <c r="C4" t="s">
        <v>18</v>
      </c>
      <c r="D4">
        <v>29</v>
      </c>
      <c r="E4" t="s">
        <v>19</v>
      </c>
      <c r="F4" t="s">
        <v>21</v>
      </c>
      <c r="G4">
        <v>63000</v>
      </c>
      <c r="H4" s="1">
        <v>36623</v>
      </c>
      <c r="I4" s="1">
        <v>42956</v>
      </c>
      <c r="J4" s="2" t="s">
        <v>35</v>
      </c>
      <c r="K4">
        <f>MAX(G2:G10)</f>
        <v>65000</v>
      </c>
      <c r="L4">
        <f>MIN(G2:G9)</f>
        <v>36000</v>
      </c>
      <c r="M4" t="str">
        <v>Young</v>
      </c>
      <c r="N4" t="str">
        <v>Sales</v>
      </c>
      <c r="O4">
        <v>8</v>
      </c>
      <c r="P4" t="str">
        <v>Sal</v>
      </c>
      <c r="Q4" t="str">
        <v>3</v>
      </c>
      <c r="R4" t="str">
        <f t="shared" si="0"/>
        <v>07/04/2000</v>
      </c>
      <c r="S4" t="str">
        <v>2000</v>
      </c>
      <c r="T4" t="str">
        <v>J</v>
      </c>
      <c r="U4" t="str">
        <f t="shared" si="1"/>
        <v>C J</v>
      </c>
      <c r="V4" t="str">
        <v>1103</v>
      </c>
      <c r="W4" t="str">
        <v>07/04-2000</v>
      </c>
      <c r="X4" t="str">
        <v>07-04-2000</v>
      </c>
    </row>
    <row r="5" spans="1:24" x14ac:dyDescent="0.35">
      <c r="A5">
        <v>1004</v>
      </c>
      <c r="B5" t="s">
        <v>12</v>
      </c>
      <c r="C5" t="s">
        <v>48</v>
      </c>
      <c r="D5">
        <v>31</v>
      </c>
      <c r="E5" t="s">
        <v>20</v>
      </c>
      <c r="F5" t="s">
        <v>23</v>
      </c>
      <c r="G5">
        <v>47000</v>
      </c>
      <c r="H5" s="1">
        <v>36647</v>
      </c>
      <c r="I5" s="1">
        <v>45728</v>
      </c>
      <c r="J5" s="2" t="s">
        <v>36</v>
      </c>
      <c r="M5" t="str">
        <v>Old</v>
      </c>
      <c r="N5" t="str">
        <v>Audit</v>
      </c>
      <c r="O5">
        <v>10</v>
      </c>
      <c r="P5" t="str">
        <v>Acc</v>
      </c>
      <c r="Q5" t="str">
        <v>4</v>
      </c>
      <c r="R5" t="str">
        <f t="shared" si="0"/>
        <v>01/05/2000</v>
      </c>
      <c r="S5" t="str">
        <v>2000</v>
      </c>
      <c r="T5" t="str">
        <v>HI</v>
      </c>
      <c r="U5" t="str">
        <f t="shared" si="1"/>
        <v>D HI</v>
      </c>
      <c r="V5" t="str">
        <v>1104</v>
      </c>
      <c r="W5" t="str">
        <v>01/05-2000</v>
      </c>
      <c r="X5" t="str">
        <v>01-05-2000</v>
      </c>
    </row>
    <row r="6" spans="1:24" x14ac:dyDescent="0.35">
      <c r="A6">
        <v>1005</v>
      </c>
      <c r="B6" t="s">
        <v>13</v>
      </c>
      <c r="C6" t="s">
        <v>49</v>
      </c>
      <c r="D6">
        <v>31</v>
      </c>
      <c r="E6" t="s">
        <v>19</v>
      </c>
      <c r="F6" t="s">
        <v>24</v>
      </c>
      <c r="G6">
        <v>50000</v>
      </c>
      <c r="H6" s="1">
        <v>37047</v>
      </c>
      <c r="I6" s="1">
        <v>45634</v>
      </c>
      <c r="J6" s="3" t="s">
        <v>37</v>
      </c>
      <c r="M6" t="str">
        <v>Old</v>
      </c>
      <c r="N6" t="e">
        <v>#N/A</v>
      </c>
      <c r="O6">
        <v>2</v>
      </c>
      <c r="P6" t="str">
        <v>HR</v>
      </c>
      <c r="Q6" t="str">
        <v>5</v>
      </c>
      <c r="R6" t="str">
        <f t="shared" si="0"/>
        <v>05/06/2001</v>
      </c>
      <c r="S6" t="str">
        <v>2001</v>
      </c>
      <c r="T6" t="str">
        <v>II</v>
      </c>
      <c r="U6" t="str">
        <f t="shared" si="1"/>
        <v>E    II</v>
      </c>
      <c r="V6" t="str">
        <v>1105</v>
      </c>
      <c r="W6" t="str">
        <v>05/06-2001</v>
      </c>
      <c r="X6" t="str">
        <v>05-06-2001</v>
      </c>
    </row>
    <row r="7" spans="1:24" x14ac:dyDescent="0.35">
      <c r="A7">
        <v>1006</v>
      </c>
      <c r="B7" t="s">
        <v>14</v>
      </c>
      <c r="C7" t="s">
        <v>12</v>
      </c>
      <c r="D7">
        <v>35</v>
      </c>
      <c r="E7" t="s">
        <v>20</v>
      </c>
      <c r="F7" t="s">
        <v>25</v>
      </c>
      <c r="G7">
        <v>65000</v>
      </c>
      <c r="H7" s="1">
        <v>34892</v>
      </c>
      <c r="I7" s="1">
        <v>41587</v>
      </c>
      <c r="J7" s="2" t="s">
        <v>38</v>
      </c>
      <c r="M7" t="str">
        <v>Old</v>
      </c>
      <c r="N7" t="e">
        <v>#N/A</v>
      </c>
      <c r="O7">
        <v>16</v>
      </c>
      <c r="P7" t="str">
        <v>Reg</v>
      </c>
      <c r="Q7" t="str">
        <v>6</v>
      </c>
      <c r="R7" t="str">
        <f t="shared" si="0"/>
        <v>12/07/1995</v>
      </c>
      <c r="S7" t="str">
        <v>1995</v>
      </c>
      <c r="T7" t="str">
        <v>D</v>
      </c>
      <c r="U7" t="str">
        <f t="shared" si="1"/>
        <v>F D</v>
      </c>
      <c r="V7" t="str">
        <v>1106</v>
      </c>
      <c r="W7" t="str">
        <v>12/07-1995</v>
      </c>
      <c r="X7" t="str">
        <v>12-07-1995</v>
      </c>
    </row>
    <row r="8" spans="1:24" x14ac:dyDescent="0.35">
      <c r="A8">
        <v>1007</v>
      </c>
      <c r="B8" t="s">
        <v>15</v>
      </c>
      <c r="C8" t="s">
        <v>11</v>
      </c>
      <c r="D8">
        <v>32</v>
      </c>
      <c r="E8" t="s">
        <v>19</v>
      </c>
      <c r="F8" t="s">
        <v>26</v>
      </c>
      <c r="G8">
        <v>41000</v>
      </c>
      <c r="H8" s="1">
        <v>37844</v>
      </c>
      <c r="I8" s="1">
        <v>45026</v>
      </c>
      <c r="J8" s="2" t="s">
        <v>39</v>
      </c>
      <c r="M8" t="str">
        <v>Old</v>
      </c>
      <c r="N8" t="e">
        <v>#N/A</v>
      </c>
      <c r="O8">
        <v>17</v>
      </c>
      <c r="P8" t="str">
        <v>Sup</v>
      </c>
      <c r="Q8" t="str">
        <v>7</v>
      </c>
      <c r="R8" t="str">
        <f t="shared" si="0"/>
        <v>11/08/2003</v>
      </c>
      <c r="S8" t="str">
        <v>2003</v>
      </c>
      <c r="T8" t="str">
        <v>C</v>
      </c>
      <c r="U8" t="str">
        <f t="shared" si="1"/>
        <v>G C</v>
      </c>
      <c r="V8" t="str">
        <v>1107</v>
      </c>
      <c r="W8" t="str">
        <v>11/08-2003</v>
      </c>
      <c r="X8" t="str">
        <v>11-08-2003</v>
      </c>
    </row>
    <row r="9" spans="1:24" x14ac:dyDescent="0.35">
      <c r="A9">
        <v>1008</v>
      </c>
      <c r="B9" t="s">
        <v>16</v>
      </c>
      <c r="C9" t="s">
        <v>10</v>
      </c>
      <c r="D9">
        <v>18</v>
      </c>
      <c r="E9" t="s">
        <v>20</v>
      </c>
      <c r="F9" t="s">
        <v>21</v>
      </c>
      <c r="G9">
        <v>48000</v>
      </c>
      <c r="H9" s="1">
        <v>37505</v>
      </c>
      <c r="I9" s="1">
        <v>45326</v>
      </c>
      <c r="J9" s="3" t="s">
        <v>40</v>
      </c>
      <c r="M9" t="str">
        <v>Young</v>
      </c>
      <c r="N9" t="str">
        <v>Sales</v>
      </c>
      <c r="O9">
        <v>8</v>
      </c>
      <c r="P9" t="str">
        <v>Sal</v>
      </c>
      <c r="Q9" t="str">
        <v>8</v>
      </c>
      <c r="R9" t="str">
        <f t="shared" si="0"/>
        <v>06/09/2002</v>
      </c>
      <c r="S9" t="str">
        <v>2002</v>
      </c>
      <c r="T9" t="str">
        <v>B</v>
      </c>
      <c r="U9" t="str">
        <f t="shared" si="1"/>
        <v>H B</v>
      </c>
      <c r="V9" t="str">
        <v>1108</v>
      </c>
      <c r="W9" t="str">
        <v>06/09-2002</v>
      </c>
      <c r="X9" t="str">
        <v>06-09-2002</v>
      </c>
    </row>
    <row r="10" spans="1:24" x14ac:dyDescent="0.35">
      <c r="A10">
        <v>1009</v>
      </c>
      <c r="B10" t="s">
        <v>17</v>
      </c>
      <c r="C10" t="s">
        <v>9</v>
      </c>
      <c r="D10">
        <v>31</v>
      </c>
      <c r="E10" t="s">
        <v>19</v>
      </c>
      <c r="F10" t="s">
        <v>23</v>
      </c>
      <c r="G10">
        <v>42000</v>
      </c>
      <c r="H10" s="1">
        <v>37902</v>
      </c>
      <c r="I10" s="1">
        <v>45513</v>
      </c>
      <c r="J10" s="3" t="s">
        <v>41</v>
      </c>
      <c r="M10" t="str">
        <v>Old</v>
      </c>
      <c r="N10" t="str">
        <v>Audit</v>
      </c>
      <c r="O10">
        <v>10</v>
      </c>
      <c r="P10" t="str">
        <v>Acc</v>
      </c>
      <c r="Q10" t="str">
        <v>9</v>
      </c>
      <c r="R10" t="str">
        <f t="shared" si="0"/>
        <v>08/10/2003</v>
      </c>
      <c r="S10" t="str">
        <v>2003</v>
      </c>
      <c r="T10" t="str">
        <v>A</v>
      </c>
      <c r="U10" t="str">
        <f t="shared" si="1"/>
        <v>I A</v>
      </c>
      <c r="V10" t="str">
        <v>1109</v>
      </c>
      <c r="W10" t="str">
        <v>08/10-2003</v>
      </c>
      <c r="X10" t="str">
        <v>08-10-2003</v>
      </c>
    </row>
    <row r="14" spans="1:24" x14ac:dyDescent="0.35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</row>
    <row r="15" spans="1:24" x14ac:dyDescent="0.35">
      <c r="A15">
        <f>SUM(G2:G10)</f>
        <v>437000</v>
      </c>
      <c r="B15">
        <f>SUMIF(G2:G10,"&gt;50000")</f>
        <v>128000</v>
      </c>
      <c r="C15">
        <f>SUMIFS(G2:G10,E2:E10,"Female",D2:D10,"&gt;30")</f>
        <v>112000</v>
      </c>
      <c r="D15">
        <f>COUNT(G2:G10)</f>
        <v>9</v>
      </c>
      <c r="E15">
        <f>COUNTIF(G2:G10,"&gt;35000")</f>
        <v>9</v>
      </c>
      <c r="F15">
        <f>COUNTIFS(A2:A10,"&gt;1005",E2:E10,"Male")</f>
        <v>2</v>
      </c>
      <c r="G15" cm="1">
        <f t="array" ref="G15:G23">_xlfn.DAYS(I2:I9,H2:H10)</f>
        <v>5232</v>
      </c>
      <c r="H15">
        <f>NETWORKDAYS(H2,I2)</f>
        <v>3737</v>
      </c>
    </row>
    <row r="16" spans="1:24" x14ac:dyDescent="0.35">
      <c r="G16">
        <v>6058</v>
      </c>
      <c r="H16">
        <f t="shared" ref="H16:H23" si="2">NETWORKDAYS(H3,I3)</f>
        <v>4328</v>
      </c>
    </row>
    <row r="17" spans="7:8" x14ac:dyDescent="0.35">
      <c r="G17">
        <v>6333</v>
      </c>
      <c r="H17">
        <f t="shared" si="2"/>
        <v>4524</v>
      </c>
    </row>
    <row r="18" spans="7:8" x14ac:dyDescent="0.35">
      <c r="G18">
        <v>9081</v>
      </c>
      <c r="H18">
        <f t="shared" si="2"/>
        <v>6488</v>
      </c>
    </row>
    <row r="19" spans="7:8" x14ac:dyDescent="0.35">
      <c r="G19">
        <v>8587</v>
      </c>
      <c r="H19">
        <f t="shared" si="2"/>
        <v>6134</v>
      </c>
    </row>
    <row r="20" spans="7:8" x14ac:dyDescent="0.35">
      <c r="G20">
        <v>6695</v>
      </c>
      <c r="H20">
        <f t="shared" si="2"/>
        <v>4783</v>
      </c>
    </row>
    <row r="21" spans="7:8" x14ac:dyDescent="0.35">
      <c r="G21">
        <v>7182</v>
      </c>
      <c r="H21">
        <f t="shared" si="2"/>
        <v>5131</v>
      </c>
    </row>
    <row r="22" spans="7:8" x14ac:dyDescent="0.35">
      <c r="G22">
        <v>7821</v>
      </c>
      <c r="H22">
        <f t="shared" si="2"/>
        <v>5586</v>
      </c>
    </row>
    <row r="23" spans="7:8" x14ac:dyDescent="0.35">
      <c r="G23" t="e">
        <v>#N/A</v>
      </c>
      <c r="H23">
        <f t="shared" si="2"/>
        <v>5438</v>
      </c>
    </row>
  </sheetData>
  <hyperlinks>
    <hyperlink ref="J2" r:id="rId1" xr:uid="{673D9E4D-9E5B-4E40-935D-FBF26A09254C}"/>
    <hyperlink ref="J3" r:id="rId2" xr:uid="{2F6415A0-8E51-47E1-8EF2-9471C7F4C222}"/>
    <hyperlink ref="J4" r:id="rId3" xr:uid="{8B3F9354-F1FA-48A0-97DB-21A33189B92E}"/>
    <hyperlink ref="J5" r:id="rId4" xr:uid="{3E78A08B-205E-427F-8FFC-0B94206CB4CE}"/>
    <hyperlink ref="J6" r:id="rId5" xr:uid="{FD93C0A4-CE1B-4BD2-BCC9-6D059854E8C2}"/>
    <hyperlink ref="J7" r:id="rId6" xr:uid="{1C4EAD30-EE78-4798-BE2A-B23D1D030F6D}"/>
    <hyperlink ref="J8" r:id="rId7" xr:uid="{68ABF8C7-1E7E-4E38-9DA6-BC0D78EBC9B5}"/>
    <hyperlink ref="J9" r:id="rId8" xr:uid="{F7095E09-B9C6-47F4-AC50-F1ADB944F8C9}"/>
    <hyperlink ref="J10" r:id="rId9" xr:uid="{38F37C32-65C6-4A2B-9048-23E6A02AE5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 Giri</dc:creator>
  <cp:lastModifiedBy>Anush Giri</cp:lastModifiedBy>
  <dcterms:created xsi:type="dcterms:W3CDTF">2024-08-04T09:24:57Z</dcterms:created>
  <dcterms:modified xsi:type="dcterms:W3CDTF">2024-08-06T08:39:40Z</dcterms:modified>
</cp:coreProperties>
</file>