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z004zn7k\Downloads\"/>
    </mc:Choice>
  </mc:AlternateContent>
  <xr:revisionPtr revIDLastSave="0" documentId="8_{9335D3F8-A5D9-4E69-89A6-9D2AF398E847}" xr6:coauthVersionLast="47" xr6:coauthVersionMax="47" xr10:uidLastSave="{00000000-0000-0000-0000-000000000000}"/>
  <bookViews>
    <workbookView xWindow="-110" yWindow="-110" windowWidth="19420" windowHeight="11500" xr2:uid="{06363A1C-5A78-4700-B86B-E4111E461D72}"/>
  </bookViews>
  <sheets>
    <sheet name="Cart" sheetId="1" r:id="rId1"/>
  </sheets>
  <definedNames>
    <definedName name="_xlnm._FilterDatabase" localSheetId="0" hidden="1">Cart!$A$9:$BC$18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1" l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2" i="1"/>
  <c r="AD12" i="1" s="1"/>
  <c r="AC11" i="1"/>
  <c r="AD11" i="1" s="1"/>
  <c r="AC10" i="1"/>
  <c r="AD19" i="1" l="1"/>
</calcChain>
</file>

<file path=xl/sharedStrings.xml><?xml version="1.0" encoding="utf-8"?>
<sst xmlns="http://schemas.openxmlformats.org/spreadsheetml/2006/main" count="408" uniqueCount="224">
  <si>
    <t>Quotes Overview</t>
  </si>
  <si>
    <t/>
  </si>
  <si>
    <t>Customer Name</t>
  </si>
  <si>
    <t>Ziehl Abbegg</t>
  </si>
  <si>
    <t>Quote number</t>
  </si>
  <si>
    <t>DEQ00026033</t>
  </si>
  <si>
    <t>Creation date</t>
  </si>
  <si>
    <t>26.09.2024</t>
  </si>
  <si>
    <t>Valid until</t>
  </si>
  <si>
    <t>24.10.2024</t>
  </si>
  <si>
    <t>Total price</t>
  </si>
  <si>
    <t>233014,90 EUR</t>
  </si>
  <si>
    <t>Margin</t>
  </si>
  <si>
    <t>31,03</t>
  </si>
  <si>
    <t>INPUT value from Smart Pricing recommendation</t>
  </si>
  <si>
    <t>smart pricing</t>
  </si>
  <si>
    <t>Group No.</t>
  </si>
  <si>
    <t>Group</t>
  </si>
  <si>
    <t>Position</t>
  </si>
  <si>
    <t>Article number</t>
  </si>
  <si>
    <t>Options</t>
  </si>
  <si>
    <t>E-Text</t>
  </si>
  <si>
    <t>C-Text</t>
  </si>
  <si>
    <t>Product Description</t>
  </si>
  <si>
    <t>Quantity</t>
  </si>
  <si>
    <t>Quantity Unit</t>
  </si>
  <si>
    <t>Minimum order quantity</t>
  </si>
  <si>
    <t>MFN</t>
  </si>
  <si>
    <t>Customer Part Number</t>
  </si>
  <si>
    <t>Group Classification Key</t>
  </si>
  <si>
    <t>Product Group (FAGR)</t>
  </si>
  <si>
    <t>HQ price group</t>
  </si>
  <si>
    <t>Price Group</t>
  </si>
  <si>
    <t>Mean</t>
  </si>
  <si>
    <t>StdDev</t>
  </si>
  <si>
    <t>Project Number (SPO)</t>
  </si>
  <si>
    <t>Project Number Description</t>
  </si>
  <si>
    <t>Special Price Agreement (SPR)</t>
  </si>
  <si>
    <t>L1 Price</t>
  </si>
  <si>
    <t>GA Price in €</t>
  </si>
  <si>
    <t>SGA Price</t>
  </si>
  <si>
    <t>Currency</t>
  </si>
  <si>
    <t>List price per unit</t>
  </si>
  <si>
    <t>smart pricing recommendation</t>
  </si>
  <si>
    <t>smart pricing discount %</t>
  </si>
  <si>
    <t>quote value per POS</t>
  </si>
  <si>
    <t>Discount</t>
  </si>
  <si>
    <t>Customer Price</t>
  </si>
  <si>
    <t>Quote Discount 1</t>
  </si>
  <si>
    <t>Quote Discount 2</t>
  </si>
  <si>
    <t>Customer Price Check</t>
  </si>
  <si>
    <t>Quote Price</t>
  </si>
  <si>
    <t>Price Unit</t>
  </si>
  <si>
    <t>Your price</t>
  </si>
  <si>
    <t>GA Price per Pos.</t>
  </si>
  <si>
    <t>Margin per Pos.</t>
  </si>
  <si>
    <t>SGA Margin Total</t>
  </si>
  <si>
    <t>SGA Margin</t>
  </si>
  <si>
    <t>Software Licenses</t>
  </si>
  <si>
    <t>Export Control Regulations</t>
  </si>
  <si>
    <t>Commodity Code</t>
  </si>
  <si>
    <t>Country of Origin</t>
  </si>
  <si>
    <t>Vendor Org ID</t>
  </si>
  <si>
    <t>Estimated dispatch time</t>
  </si>
  <si>
    <t>EAN</t>
  </si>
  <si>
    <t>UPC</t>
  </si>
  <si>
    <t>Metal Factor</t>
  </si>
  <si>
    <t>Surcharge for Raw Materials</t>
  </si>
  <si>
    <t>Net Weight (Kg)</t>
  </si>
  <si>
    <t>Packaging Size Unit Of Measure</t>
  </si>
  <si>
    <t>1001</t>
  </si>
  <si>
    <t>1</t>
  </si>
  <si>
    <t>6ES7515-2FM02-0AB0</t>
  </si>
  <si>
    <t>SIMATIC S7-1500F, CPU 1515F-2 PN, central processing unit with work memory 750 KB for program and 3 MB for data, 1st interface: PROFINET IRT with 2-port switch, 2nd interface: PROFINET RT, 30 ns bit performance, SIMATIC Memory Card required</t>
  </si>
  <si>
    <t>Piece</t>
  </si>
  <si>
    <t>R152</t>
  </si>
  <si>
    <t>4526</t>
  </si>
  <si>
    <t>216</t>
  </si>
  <si>
    <t>2907,00</t>
  </si>
  <si>
    <t>1976,76</t>
  </si>
  <si>
    <t>0,00</t>
  </si>
  <si>
    <t>EUR</t>
  </si>
  <si>
    <t>8,00</t>
  </si>
  <si>
    <t>NO CHANGE</t>
  </si>
  <si>
    <t>1 Piece</t>
  </si>
  <si>
    <t>7907,04</t>
  </si>
  <si>
    <t>2790,72</t>
  </si>
  <si>
    <t>100,0</t>
  </si>
  <si>
    <t>26,09</t>
  </si>
  <si>
    <t>False</t>
  </si>
  <si>
    <t>AL:N/ ECCN:9N9999</t>
  </si>
  <si>
    <t>85371091</t>
  </si>
  <si>
    <t>DE</t>
  </si>
  <si>
    <t>AV000624</t>
  </si>
  <si>
    <t>4047623410485</t>
  </si>
  <si>
    <t>195125050426</t>
  </si>
  <si>
    <t>0</t>
  </si>
  <si>
    <t>0.587</t>
  </si>
  <si>
    <t>CM</t>
  </si>
  <si>
    <t>1002</t>
  </si>
  <si>
    <t>2</t>
  </si>
  <si>
    <t>6AV2124-0QC02-0AX1</t>
  </si>
  <si>
    <t>SIMATIC HMI TP1500 Comfort, Comfort Panel, touch operation, 15" widescreen TFT display, 16 million colors, PROFINET interface, MPI/PROFIBUS DP interface, 24 MB configuration memory, WEC 2013, configurable as of WinCC Comfort V14 SP1 with HSP, ambient temperature up to 50 °C (up to 55 °C with restrictions)</t>
  </si>
  <si>
    <t>R141</t>
  </si>
  <si>
    <t>3402</t>
  </si>
  <si>
    <t>239</t>
  </si>
  <si>
    <t>3556,00</t>
  </si>
  <si>
    <t>2418,08</t>
  </si>
  <si>
    <t>24180,80</t>
  </si>
  <si>
    <t>8534,40</t>
  </si>
  <si>
    <t>4047623407843</t>
  </si>
  <si>
    <t>804766523915</t>
  </si>
  <si>
    <t>5.580</t>
  </si>
  <si>
    <t>1003</t>
  </si>
  <si>
    <t>3</t>
  </si>
  <si>
    <t>6ES7136-6BA01-0CA0</t>
  </si>
  <si>
    <t>SIMATIC DP, electronic module for ET 200SP, F-DI 8x 24 V DC HF, 15 mm width, up to PLe (ISO 13849-1)/ SIL3 (IEC 61508)</t>
  </si>
  <si>
    <t>4527</t>
  </si>
  <si>
    <t>256</t>
  </si>
  <si>
    <t>222,00</t>
  </si>
  <si>
    <t>133,00</t>
  </si>
  <si>
    <t>13300,00</t>
  </si>
  <si>
    <t>7124,00</t>
  </si>
  <si>
    <t>34,88</t>
  </si>
  <si>
    <t>85389091</t>
  </si>
  <si>
    <t>4047623411475</t>
  </si>
  <si>
    <t>195125259973</t>
  </si>
  <si>
    <t>0.043</t>
  </si>
  <si>
    <t>1004</t>
  </si>
  <si>
    <t>4</t>
  </si>
  <si>
    <t>6SL3120-2TE21-0AD0</t>
  </si>
  <si>
    <t>SINAMICS S120 DOUBLE MOTOR MODULE INPUT: DC 600V OUTPUT: 3-PH 400V, 9A/9A FRAME SIZE: BOOKSIZE D-TYPE INTERNAL AIR COOLING OPTIMIZED PULSE SAMPLE AND SUPPORT OF THE EXTENDED SAFETY INTEGRATED FUNCTIONS INCL. DRIVE-CLIQ CABLE</t>
  </si>
  <si>
    <t>R220</t>
  </si>
  <si>
    <t>9617</t>
  </si>
  <si>
    <t>751</t>
  </si>
  <si>
    <t>1690,93</t>
  </si>
  <si>
    <t>1014,56</t>
  </si>
  <si>
    <t>10145,60</t>
  </si>
  <si>
    <t>6763,50</t>
  </si>
  <si>
    <t>40,00</t>
  </si>
  <si>
    <t>AL:N/ ECCN:N</t>
  </si>
  <si>
    <t>85044086</t>
  </si>
  <si>
    <t>A4014409</t>
  </si>
  <si>
    <t>4034106439712</t>
  </si>
  <si>
    <t>804766199493</t>
  </si>
  <si>
    <t>4.700</t>
  </si>
  <si>
    <t>1005</t>
  </si>
  <si>
    <t>5</t>
  </si>
  <si>
    <t>6SL3040-1NB00-0AA0</t>
  </si>
  <si>
    <t>SINAMICS Numeric contr. extension NX15.3 Drive control extension for SINUMERIK ONE, SINUMERIK 840D SL, SINUMERIK 828D, up to 6 axes</t>
  </si>
  <si>
    <t>R211</t>
  </si>
  <si>
    <t>5710</t>
  </si>
  <si>
    <t>711</t>
  </si>
  <si>
    <t>2258,50</t>
  </si>
  <si>
    <t>1355,10</t>
  </si>
  <si>
    <t>25746,90</t>
  </si>
  <si>
    <t>17164,22</t>
  </si>
  <si>
    <t>85389099</t>
  </si>
  <si>
    <t>4042948661680</t>
  </si>
  <si>
    <t>887621166250</t>
  </si>
  <si>
    <t>2.600</t>
  </si>
  <si>
    <t>1006</t>
  </si>
  <si>
    <t>6</t>
  </si>
  <si>
    <t>6GK5224-4GS00-2AC2</t>
  </si>
  <si>
    <t>SCALANCE XC224-4C G manageable Layer 2 IE switch; IEC 62443-4-2 certified; Full gigabit; 20x 10/100/1000 Mbps RJ45 ports; 4x 1000 Mbps combo ports (either 1000 Mbps/ SFPs or 10/100/1000 Mbps RJ45 ports can be used); 1x console port; diagnostics LED; redundant power supply; temperature range -40 °C to +70 °C; assembly: DIN rail/S7 mounting rail/wall; redundancy functions; office features (RSTP, VLAN,...); PROFINET IO device; Ethernet/IP-compliant; C-PLUG slot; IEEE 1588v2 PTP</t>
  </si>
  <si>
    <t>R320</t>
  </si>
  <si>
    <t>4D83</t>
  </si>
  <si>
    <t>5C2</t>
  </si>
  <si>
    <t>2530,00</t>
  </si>
  <si>
    <t>1720,40</t>
  </si>
  <si>
    <t>10322,40</t>
  </si>
  <si>
    <t>3643,20</t>
  </si>
  <si>
    <t>85176200</t>
  </si>
  <si>
    <t>4047622642566</t>
  </si>
  <si>
    <t>804766826290</t>
  </si>
  <si>
    <t>0.520</t>
  </si>
  <si>
    <t>MM</t>
  </si>
  <si>
    <t>1007</t>
  </si>
  <si>
    <t>7</t>
  </si>
  <si>
    <t>6GK7543-1AX00-0XE0</t>
  </si>
  <si>
    <t>Communications processor CP 1543-1 for connection of SIMATIC S7-1500 to Industrial Ethernet, TCP/IP, ISO, UDP, S7 communication, IP Broadcast/ Multicast, security (VPN, Firewall) Diagnostics SNMPV1/V3, DHCP, FTP client/server, Email, IPv4/IPv6, IEEE 802.1X (radius), time-of-day synchronization via NTP, 1x RJ45 (10/100/1000 Mbit).</t>
  </si>
  <si>
    <t>R322</t>
  </si>
  <si>
    <t>2443</t>
  </si>
  <si>
    <t>5P2</t>
  </si>
  <si>
    <t>1780,00</t>
  </si>
  <si>
    <t>1210,40</t>
  </si>
  <si>
    <t>21787,20</t>
  </si>
  <si>
    <t>7689,60</t>
  </si>
  <si>
    <t>4019169224277</t>
  </si>
  <si>
    <t>887621150105</t>
  </si>
  <si>
    <t>0.356</t>
  </si>
  <si>
    <t>1008</t>
  </si>
  <si>
    <t>8</t>
  </si>
  <si>
    <t>6GK5615-0AA00-2AA2</t>
  </si>
  <si>
    <t>SCALANCE S615 LAN router; for protection of devices/networks in automation technology and for protection of industrial communication by means of VPN and firewall; Further functions: address conversion (NAT/NAPT), connection to SINEMA RC, 5-port switch, 1x dig. input, 1x digital output.</t>
  </si>
  <si>
    <t>R323</t>
  </si>
  <si>
    <t>2438</t>
  </si>
  <si>
    <t>5M2</t>
  </si>
  <si>
    <t>900,00</t>
  </si>
  <si>
    <t>612,00</t>
  </si>
  <si>
    <t>22368,60</t>
  </si>
  <si>
    <t>7894,80</t>
  </si>
  <si>
    <t>4047622252741</t>
  </si>
  <si>
    <t>804766085833</t>
  </si>
  <si>
    <t>0.355</t>
  </si>
  <si>
    <t>1009</t>
  </si>
  <si>
    <t>9</t>
  </si>
  <si>
    <t>6SL3210-1PE28-8AL0</t>
  </si>
  <si>
    <t>SINAMICS G120 POWER MODULE PM240-2 WITH BUILT IN CL. A FILTER WITH BUILT IN BRAKING CHOPPER 3AC380-480V +10/-20% 47-63HZ OUTPUT HIGH OVERLOAD: 37KW FOR 200% 3S,150% 57S,100% 240S AMBIENT TEMP -20 TO +50 DEG C (HO) OUTPUT LOW OVERLOAD: 45kW FOR 150% 3S,110% 57S,100% 240S AMBIENT TEMP -20 TO +40 DEG C (LO) 551 X 275 X 237 (HXWXD), FSE PROTECTION IP20 WITHOUT CONTROL UNIT AND PANEL APPROVED FOR CU FIRMWARE- VERSION V4.7 HF8</t>
  </si>
  <si>
    <t>9775</t>
  </si>
  <si>
    <t>339</t>
  </si>
  <si>
    <t>6366,42</t>
  </si>
  <si>
    <t>3119,55</t>
  </si>
  <si>
    <t>30,00</t>
  </si>
  <si>
    <t>24956,40</t>
  </si>
  <si>
    <t>10695,52</t>
  </si>
  <si>
    <t>4042948668207</t>
  </si>
  <si>
    <t>804766090882</t>
  </si>
  <si>
    <t>28.380</t>
  </si>
  <si>
    <t>quote mean</t>
  </si>
  <si>
    <t>std Dev</t>
  </si>
  <si>
    <t>country specific ARE</t>
  </si>
  <si>
    <t>has to be derived from lookuptable</t>
  </si>
  <si>
    <t>always focusing on the last fiscal year… in our case 24, meaning actual fiscal year-1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</si>
</sst>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0"/>
      <color indexed="8"/>
      <name val="Arial"/>
    </font>
    <font>
      <sz val="10"/>
      <color indexed="8"/>
      <name val="Arial"/>
    </font>
    <font>
      <sz val="12"/>
      <color indexed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3">
      <alignment vertical="top"/>
      <protection locked="0"/>
    </xf>
    <xf numFmtId="165" fontId="2" fillId="0" borderId="0" xfId="1" applyNumberFormat="1" applyFont="1" applyAlignment="1" applyProtection="1">
      <alignment vertical="top"/>
      <protection locked="0"/>
    </xf>
    <xf numFmtId="165" fontId="0" fillId="0" borderId="0" xfId="0" applyNumberFormat="1"/>
    <xf numFmtId="9" fontId="2" fillId="0" borderId="0" xfId="2" applyFont="1" applyAlignment="1" applyProtection="1">
      <alignment vertical="top"/>
      <protection locked="0"/>
    </xf>
  </cellXfs>
  <cellStyles count="4">
    <cellStyle name="Comma" xfId="1" builtinId="3"/>
    <cellStyle name="Normal" xfId="0" builtinId="0"/>
    <cellStyle name="Percent" xfId="2" builtinId="5"/>
    <cellStyle name="Standard 2" xfId="3" xr:uid="{FEDD4625-AD31-43AC-A4DF-EDFE361117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26</xdr:row>
      <xdr:rowOff>71088</xdr:rowOff>
    </xdr:from>
    <xdr:to>
      <xdr:col>29</xdr:col>
      <xdr:colOff>76200</xdr:colOff>
      <xdr:row>43</xdr:row>
      <xdr:rowOff>126203</xdr:rowOff>
    </xdr:to>
    <xdr:sp macro="" textlink="">
      <xdr:nvSpPr>
        <xdr:cNvPr id="2" name="Freihandform: Form 1">
          <a:extLst>
            <a:ext uri="{FF2B5EF4-FFF2-40B4-BE49-F238E27FC236}">
              <a16:creationId xmlns:a16="http://schemas.microsoft.com/office/drawing/2014/main" id="{D5C2F19D-3FD8-6292-3DB9-07CDF21F9342}"/>
            </a:ext>
          </a:extLst>
        </xdr:cNvPr>
        <xdr:cNvSpPr/>
      </xdr:nvSpPr>
      <xdr:spPr>
        <a:xfrm>
          <a:off x="12087225" y="4281138"/>
          <a:ext cx="10077450" cy="2807840"/>
        </a:xfrm>
        <a:custGeom>
          <a:avLst/>
          <a:gdLst>
            <a:gd name="connsiteX0" fmla="*/ 0 w 10077450"/>
            <a:gd name="connsiteY0" fmla="*/ 2786412 h 2807840"/>
            <a:gd name="connsiteX1" fmla="*/ 1485900 w 10077450"/>
            <a:gd name="connsiteY1" fmla="*/ 2443512 h 2807840"/>
            <a:gd name="connsiteX2" fmla="*/ 3067050 w 10077450"/>
            <a:gd name="connsiteY2" fmla="*/ 348012 h 2807840"/>
            <a:gd name="connsiteX3" fmla="*/ 4695825 w 10077450"/>
            <a:gd name="connsiteY3" fmla="*/ 138462 h 2807840"/>
            <a:gd name="connsiteX4" fmla="*/ 6343650 w 10077450"/>
            <a:gd name="connsiteY4" fmla="*/ 1757712 h 2807840"/>
            <a:gd name="connsiteX5" fmla="*/ 7496175 w 10077450"/>
            <a:gd name="connsiteY5" fmla="*/ 2643537 h 2807840"/>
            <a:gd name="connsiteX6" fmla="*/ 10077450 w 10077450"/>
            <a:gd name="connsiteY6" fmla="*/ 2805462 h 2807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077450" h="2807840">
              <a:moveTo>
                <a:pt x="0" y="2786412"/>
              </a:moveTo>
              <a:cubicBezTo>
                <a:pt x="487362" y="2818162"/>
                <a:pt x="974725" y="2849912"/>
                <a:pt x="1485900" y="2443512"/>
              </a:cubicBezTo>
              <a:cubicBezTo>
                <a:pt x="1997075" y="2037112"/>
                <a:pt x="2532063" y="732187"/>
                <a:pt x="3067050" y="348012"/>
              </a:cubicBezTo>
              <a:cubicBezTo>
                <a:pt x="3602037" y="-36163"/>
                <a:pt x="4149725" y="-96488"/>
                <a:pt x="4695825" y="138462"/>
              </a:cubicBezTo>
              <a:cubicBezTo>
                <a:pt x="5241925" y="373412"/>
                <a:pt x="5876925" y="1340200"/>
                <a:pt x="6343650" y="1757712"/>
              </a:cubicBezTo>
              <a:cubicBezTo>
                <a:pt x="6810375" y="2175224"/>
                <a:pt x="6873875" y="2468912"/>
                <a:pt x="7496175" y="2643537"/>
              </a:cubicBezTo>
              <a:cubicBezTo>
                <a:pt x="8118475" y="2818162"/>
                <a:pt x="9097962" y="2811812"/>
                <a:pt x="10077450" y="280546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638175</xdr:colOff>
      <xdr:row>24</xdr:row>
      <xdr:rowOff>47625</xdr:rowOff>
    </xdr:from>
    <xdr:to>
      <xdr:col>17</xdr:col>
      <xdr:colOff>638175</xdr:colOff>
      <xdr:row>46</xdr:row>
      <xdr:rowOff>57150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BD8B5130-C028-4005-6E69-1AFDC5B75011}"/>
            </a:ext>
          </a:extLst>
        </xdr:cNvPr>
        <xdr:cNvCxnSpPr/>
      </xdr:nvCxnSpPr>
      <xdr:spPr>
        <a:xfrm>
          <a:off x="16087725" y="3933825"/>
          <a:ext cx="0" cy="3571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276225</xdr:colOff>
      <xdr:row>24</xdr:row>
      <xdr:rowOff>123825</xdr:rowOff>
    </xdr:from>
    <xdr:to>
      <xdr:col>41</xdr:col>
      <xdr:colOff>322269</xdr:colOff>
      <xdr:row>30</xdr:row>
      <xdr:rowOff>18942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0EE4361-8195-484F-F3FE-27E7D57E2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11900" y="4010025"/>
          <a:ext cx="12647619" cy="866667"/>
        </a:xfrm>
        <a:prstGeom prst="rect">
          <a:avLst/>
        </a:prstGeom>
      </xdr:spPr>
    </xdr:pic>
    <xdr:clientData/>
  </xdr:twoCellAnchor>
  <xdr:twoCellAnchor>
    <xdr:from>
      <xdr:col>34</xdr:col>
      <xdr:colOff>571500</xdr:colOff>
      <xdr:row>21</xdr:row>
      <xdr:rowOff>123825</xdr:rowOff>
    </xdr:from>
    <xdr:to>
      <xdr:col>37</xdr:col>
      <xdr:colOff>133350</xdr:colOff>
      <xdr:row>24</xdr:row>
      <xdr:rowOff>104775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E78E0FD-BE85-7740-225D-5B649C9F8B1F}"/>
            </a:ext>
          </a:extLst>
        </xdr:cNvPr>
        <xdr:cNvCxnSpPr/>
      </xdr:nvCxnSpPr>
      <xdr:spPr>
        <a:xfrm flipH="1">
          <a:off x="27079575" y="3524250"/>
          <a:ext cx="1619250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704850</xdr:colOff>
      <xdr:row>27</xdr:row>
      <xdr:rowOff>38100</xdr:rowOff>
    </xdr:from>
    <xdr:to>
      <xdr:col>29</xdr:col>
      <xdr:colOff>1619250</xdr:colOff>
      <xdr:row>36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9E4905E0-D697-4853-B8D3-A07DC1605EFE}"/>
            </a:ext>
          </a:extLst>
        </xdr:cNvPr>
        <xdr:cNvCxnSpPr/>
      </xdr:nvCxnSpPr>
      <xdr:spPr>
        <a:xfrm flipH="1" flipV="1">
          <a:off x="21116925" y="4410075"/>
          <a:ext cx="2590800" cy="1419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762000</xdr:colOff>
      <xdr:row>27</xdr:row>
      <xdr:rowOff>38100</xdr:rowOff>
    </xdr:from>
    <xdr:to>
      <xdr:col>32</xdr:col>
      <xdr:colOff>619125</xdr:colOff>
      <xdr:row>31</xdr:row>
      <xdr:rowOff>123825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CBAD6A43-5BA4-4325-960B-C931A769C751}"/>
            </a:ext>
          </a:extLst>
        </xdr:cNvPr>
        <xdr:cNvCxnSpPr/>
      </xdr:nvCxnSpPr>
      <xdr:spPr>
        <a:xfrm flipH="1" flipV="1">
          <a:off x="22850475" y="4410075"/>
          <a:ext cx="2905125" cy="733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590550</xdr:colOff>
      <xdr:row>27</xdr:row>
      <xdr:rowOff>47625</xdr:rowOff>
    </xdr:from>
    <xdr:to>
      <xdr:col>36</xdr:col>
      <xdr:colOff>66675</xdr:colOff>
      <xdr:row>31</xdr:row>
      <xdr:rowOff>133350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27DA0B39-A895-4032-B22F-9ADF6DEBD702}"/>
            </a:ext>
          </a:extLst>
        </xdr:cNvPr>
        <xdr:cNvCxnSpPr/>
      </xdr:nvCxnSpPr>
      <xdr:spPr>
        <a:xfrm flipH="1" flipV="1">
          <a:off x="25041225" y="4419600"/>
          <a:ext cx="2905125" cy="733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E2FC-35F5-4F3E-BDD0-525D6A76310A}">
  <dimension ref="A1:BC48"/>
  <sheetViews>
    <sheetView tabSelected="1" topLeftCell="Q1" zoomScaleNormal="100" workbookViewId="0">
      <pane ySplit="9" topLeftCell="A12" activePane="bottomLeft" state="frozen"/>
      <selection activeCell="AF1" sqref="AF1"/>
      <selection pane="bottomLeft" activeCell="AD50" sqref="AD50"/>
    </sheetView>
  </sheetViews>
  <sheetFormatPr defaultColWidth="10.26953125" defaultRowHeight="12.75" customHeight="1" x14ac:dyDescent="0.25"/>
  <cols>
    <col min="1" max="1" width="16.81640625" customWidth="1"/>
    <col min="2" max="2" width="22" customWidth="1"/>
    <col min="3" max="3" width="10.26953125" customWidth="1"/>
    <col min="4" max="4" width="23.26953125" customWidth="1"/>
    <col min="5" max="7" width="10.26953125" customWidth="1"/>
    <col min="8" max="8" width="32.54296875" customWidth="1"/>
    <col min="9" max="16" width="10.26953125" customWidth="1"/>
    <col min="17" max="19" width="13.54296875" customWidth="1"/>
    <col min="20" max="26" width="10.26953125" hidden="1" customWidth="1"/>
    <col min="27" max="27" width="22.1796875" customWidth="1"/>
    <col min="28" max="30" width="25.1796875" customWidth="1"/>
    <col min="31" max="37" width="10.26953125" customWidth="1"/>
    <col min="38" max="38" width="10.7265625" bestFit="1" customWidth="1"/>
    <col min="41" max="59" width="10.26953125" customWidth="1"/>
  </cols>
  <sheetData>
    <row r="1" spans="1:55" ht="12.5" x14ac:dyDescent="0.25">
      <c r="A1" t="s">
        <v>0</v>
      </c>
      <c r="B1" t="s">
        <v>1</v>
      </c>
    </row>
    <row r="2" spans="1:55" ht="12.5" x14ac:dyDescent="0.25">
      <c r="A2" t="s">
        <v>2</v>
      </c>
      <c r="B2" t="s">
        <v>3</v>
      </c>
    </row>
    <row r="3" spans="1:55" ht="12.5" x14ac:dyDescent="0.25">
      <c r="A3" t="s">
        <v>4</v>
      </c>
      <c r="B3" t="s">
        <v>5</v>
      </c>
    </row>
    <row r="4" spans="1:55" ht="12.5" x14ac:dyDescent="0.25">
      <c r="A4" t="s">
        <v>6</v>
      </c>
      <c r="B4" t="s">
        <v>7</v>
      </c>
    </row>
    <row r="5" spans="1:55" ht="12.5" x14ac:dyDescent="0.25">
      <c r="A5" t="s">
        <v>8</v>
      </c>
      <c r="B5" t="s">
        <v>9</v>
      </c>
    </row>
    <row r="6" spans="1:55" ht="12.5" x14ac:dyDescent="0.25">
      <c r="A6" t="s">
        <v>10</v>
      </c>
      <c r="B6" t="s">
        <v>11</v>
      </c>
    </row>
    <row r="7" spans="1:55" ht="12.5" x14ac:dyDescent="0.25">
      <c r="A7" t="s">
        <v>12</v>
      </c>
      <c r="B7" t="s">
        <v>13</v>
      </c>
    </row>
    <row r="8" spans="1:55" ht="12.75" customHeight="1" x14ac:dyDescent="0.25">
      <c r="AB8" t="s">
        <v>14</v>
      </c>
      <c r="AD8" s="1" t="s">
        <v>15</v>
      </c>
    </row>
    <row r="9" spans="1:55" ht="12.5" x14ac:dyDescent="0.2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s="2" t="s">
        <v>24</v>
      </c>
      <c r="J9" t="s">
        <v>25</v>
      </c>
      <c r="K9" t="s">
        <v>26</v>
      </c>
      <c r="L9" t="s">
        <v>27</v>
      </c>
      <c r="M9" t="s">
        <v>28</v>
      </c>
      <c r="N9" t="s">
        <v>29</v>
      </c>
      <c r="O9" t="s">
        <v>30</v>
      </c>
      <c r="P9" t="s">
        <v>31</v>
      </c>
      <c r="Q9" s="2" t="s">
        <v>32</v>
      </c>
      <c r="R9" s="1" t="s">
        <v>33</v>
      </c>
      <c r="S9" s="1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  <c r="AA9" s="2" t="s">
        <v>42</v>
      </c>
      <c r="AB9" s="2" t="s">
        <v>43</v>
      </c>
      <c r="AC9" s="2" t="s">
        <v>44</v>
      </c>
      <c r="AD9" s="1" t="s">
        <v>45</v>
      </c>
      <c r="AE9" t="s">
        <v>46</v>
      </c>
      <c r="AF9" t="s">
        <v>47</v>
      </c>
      <c r="AG9" t="s">
        <v>48</v>
      </c>
      <c r="AH9" t="s">
        <v>49</v>
      </c>
      <c r="AI9" t="s">
        <v>50</v>
      </c>
      <c r="AJ9" t="s">
        <v>51</v>
      </c>
      <c r="AK9" t="s">
        <v>52</v>
      </c>
      <c r="AL9" s="1" t="s">
        <v>53</v>
      </c>
      <c r="AM9" s="1" t="s">
        <v>54</v>
      </c>
      <c r="AN9" s="1" t="s">
        <v>55</v>
      </c>
      <c r="AO9" t="s">
        <v>56</v>
      </c>
      <c r="AP9" t="s">
        <v>12</v>
      </c>
      <c r="AQ9" t="s">
        <v>57</v>
      </c>
      <c r="AR9" t="s">
        <v>58</v>
      </c>
      <c r="AS9" t="s">
        <v>59</v>
      </c>
      <c r="AT9" t="s">
        <v>60</v>
      </c>
      <c r="AU9" t="s">
        <v>61</v>
      </c>
      <c r="AV9" t="s">
        <v>62</v>
      </c>
      <c r="AW9" t="s">
        <v>63</v>
      </c>
      <c r="AX9" t="s">
        <v>64</v>
      </c>
      <c r="AY9" t="s">
        <v>65</v>
      </c>
      <c r="AZ9" t="s">
        <v>66</v>
      </c>
      <c r="BA9" t="s">
        <v>67</v>
      </c>
      <c r="BB9" t="s">
        <v>68</v>
      </c>
      <c r="BC9" t="s">
        <v>69</v>
      </c>
    </row>
    <row r="10" spans="1:55" ht="15.5" x14ac:dyDescent="0.25">
      <c r="A10" t="s">
        <v>70</v>
      </c>
      <c r="C10" t="s">
        <v>71</v>
      </c>
      <c r="D10" t="s">
        <v>72</v>
      </c>
      <c r="E10" t="s">
        <v>1</v>
      </c>
      <c r="H10" t="s">
        <v>73</v>
      </c>
      <c r="I10">
        <v>4</v>
      </c>
      <c r="J10" t="s">
        <v>74</v>
      </c>
      <c r="K10">
        <v>1</v>
      </c>
      <c r="N10" t="s">
        <v>75</v>
      </c>
      <c r="O10" t="s">
        <v>76</v>
      </c>
      <c r="P10" t="s">
        <v>77</v>
      </c>
      <c r="Q10" t="s">
        <v>77</v>
      </c>
      <c r="U10" t="s">
        <v>1</v>
      </c>
      <c r="V10" t="s">
        <v>1</v>
      </c>
      <c r="W10" t="s">
        <v>78</v>
      </c>
      <c r="X10" t="s">
        <v>79</v>
      </c>
      <c r="Y10" t="s">
        <v>80</v>
      </c>
      <c r="Z10" t="s">
        <v>81</v>
      </c>
      <c r="AA10">
        <v>2907</v>
      </c>
      <c r="AB10" s="3">
        <v>24.5</v>
      </c>
      <c r="AC10" s="6">
        <f>AB10/100</f>
        <v>0.245</v>
      </c>
      <c r="AD10" s="4">
        <f>(1-AC10)*AA10*I10</f>
        <v>8779.14</v>
      </c>
      <c r="AE10" t="s">
        <v>82</v>
      </c>
      <c r="AF10">
        <v>2674.44</v>
      </c>
      <c r="AG10" t="s">
        <v>82</v>
      </c>
      <c r="AH10" t="s">
        <v>1</v>
      </c>
      <c r="AI10" t="s">
        <v>83</v>
      </c>
      <c r="AJ10">
        <v>2674.44</v>
      </c>
      <c r="AK10" t="s">
        <v>84</v>
      </c>
      <c r="AL10">
        <v>10697.76</v>
      </c>
      <c r="AM10" t="s">
        <v>85</v>
      </c>
      <c r="AN10" t="s">
        <v>86</v>
      </c>
      <c r="AO10" t="s">
        <v>87</v>
      </c>
      <c r="AP10" t="s">
        <v>88</v>
      </c>
      <c r="AQ10" t="s">
        <v>87</v>
      </c>
      <c r="AR10" t="s">
        <v>89</v>
      </c>
      <c r="AS10" t="s">
        <v>90</v>
      </c>
      <c r="AT10" t="s">
        <v>91</v>
      </c>
      <c r="AU10" t="s">
        <v>92</v>
      </c>
      <c r="AV10" t="s">
        <v>93</v>
      </c>
      <c r="AW10">
        <v>1</v>
      </c>
      <c r="AX10" t="s">
        <v>94</v>
      </c>
      <c r="AY10" t="s">
        <v>95</v>
      </c>
      <c r="AZ10" t="s">
        <v>1</v>
      </c>
      <c r="BA10" t="s">
        <v>96</v>
      </c>
      <c r="BB10" t="s">
        <v>97</v>
      </c>
      <c r="BC10" t="s">
        <v>98</v>
      </c>
    </row>
    <row r="11" spans="1:55" ht="15.5" x14ac:dyDescent="0.25">
      <c r="A11" t="s">
        <v>99</v>
      </c>
      <c r="C11" t="s">
        <v>100</v>
      </c>
      <c r="D11" t="s">
        <v>101</v>
      </c>
      <c r="E11" t="s">
        <v>1</v>
      </c>
      <c r="H11" t="s">
        <v>102</v>
      </c>
      <c r="I11">
        <v>10</v>
      </c>
      <c r="J11" t="s">
        <v>74</v>
      </c>
      <c r="K11">
        <v>1</v>
      </c>
      <c r="N11" t="s">
        <v>103</v>
      </c>
      <c r="O11" t="s">
        <v>104</v>
      </c>
      <c r="P11" t="s">
        <v>105</v>
      </c>
      <c r="Q11" t="s">
        <v>105</v>
      </c>
      <c r="U11" t="s">
        <v>1</v>
      </c>
      <c r="V11" t="s">
        <v>1</v>
      </c>
      <c r="W11" t="s">
        <v>106</v>
      </c>
      <c r="X11" t="s">
        <v>107</v>
      </c>
      <c r="Y11" t="s">
        <v>80</v>
      </c>
      <c r="Z11" t="s">
        <v>81</v>
      </c>
      <c r="AA11">
        <v>3556</v>
      </c>
      <c r="AB11" s="3">
        <v>24.4</v>
      </c>
      <c r="AC11" s="6">
        <f t="shared" ref="AC11:AC18" si="0">AB11/100</f>
        <v>0.24399999999999999</v>
      </c>
      <c r="AD11" s="4">
        <f t="shared" ref="AD11:AD18" si="1">(1-AC11)*AA11*I11</f>
        <v>26883.360000000001</v>
      </c>
      <c r="AE11" t="s">
        <v>82</v>
      </c>
      <c r="AF11">
        <v>3271.52</v>
      </c>
      <c r="AG11" t="s">
        <v>82</v>
      </c>
      <c r="AH11" t="s">
        <v>1</v>
      </c>
      <c r="AI11" t="s">
        <v>83</v>
      </c>
      <c r="AJ11">
        <v>3271.52</v>
      </c>
      <c r="AK11" t="s">
        <v>84</v>
      </c>
      <c r="AL11">
        <v>32715.200000000001</v>
      </c>
      <c r="AM11" t="s">
        <v>108</v>
      </c>
      <c r="AN11" t="s">
        <v>109</v>
      </c>
      <c r="AO11" t="s">
        <v>87</v>
      </c>
      <c r="AP11" t="s">
        <v>88</v>
      </c>
      <c r="AQ11" t="s">
        <v>87</v>
      </c>
      <c r="AR11" t="s">
        <v>89</v>
      </c>
      <c r="AS11" t="s">
        <v>90</v>
      </c>
      <c r="AT11" t="s">
        <v>91</v>
      </c>
      <c r="AU11" t="s">
        <v>92</v>
      </c>
      <c r="AV11" t="s">
        <v>93</v>
      </c>
      <c r="AW11">
        <v>190</v>
      </c>
      <c r="AX11" t="s">
        <v>110</v>
      </c>
      <c r="AY11" t="s">
        <v>111</v>
      </c>
      <c r="AZ11" t="s">
        <v>1</v>
      </c>
      <c r="BA11" t="s">
        <v>96</v>
      </c>
      <c r="BB11" t="s">
        <v>112</v>
      </c>
      <c r="BC11" t="s">
        <v>98</v>
      </c>
    </row>
    <row r="12" spans="1:55" ht="15.5" x14ac:dyDescent="0.25">
      <c r="A12" t="s">
        <v>113</v>
      </c>
      <c r="C12" t="s">
        <v>114</v>
      </c>
      <c r="D12" t="s">
        <v>115</v>
      </c>
      <c r="E12" t="s">
        <v>1</v>
      </c>
      <c r="H12" t="s">
        <v>116</v>
      </c>
      <c r="I12">
        <v>100</v>
      </c>
      <c r="J12" t="s">
        <v>74</v>
      </c>
      <c r="K12">
        <v>1</v>
      </c>
      <c r="N12" t="s">
        <v>75</v>
      </c>
      <c r="O12" t="s">
        <v>117</v>
      </c>
      <c r="P12" t="s">
        <v>118</v>
      </c>
      <c r="Q12" t="s">
        <v>118</v>
      </c>
      <c r="U12" t="s">
        <v>1</v>
      </c>
      <c r="V12" t="s">
        <v>1</v>
      </c>
      <c r="W12" t="s">
        <v>119</v>
      </c>
      <c r="X12" t="s">
        <v>120</v>
      </c>
      <c r="Y12" t="s">
        <v>80</v>
      </c>
      <c r="Z12" t="s">
        <v>81</v>
      </c>
      <c r="AA12">
        <v>222</v>
      </c>
      <c r="AB12" s="3">
        <v>25.1</v>
      </c>
      <c r="AC12" s="6">
        <f t="shared" si="0"/>
        <v>0.251</v>
      </c>
      <c r="AD12" s="4">
        <f t="shared" si="1"/>
        <v>16627.8</v>
      </c>
      <c r="AE12" t="s">
        <v>82</v>
      </c>
      <c r="AF12">
        <v>204.24</v>
      </c>
      <c r="AG12" t="s">
        <v>82</v>
      </c>
      <c r="AH12" t="s">
        <v>1</v>
      </c>
      <c r="AI12" t="s">
        <v>83</v>
      </c>
      <c r="AJ12">
        <v>204.24</v>
      </c>
      <c r="AK12" t="s">
        <v>84</v>
      </c>
      <c r="AL12">
        <v>20424</v>
      </c>
      <c r="AM12" t="s">
        <v>121</v>
      </c>
      <c r="AN12" t="s">
        <v>122</v>
      </c>
      <c r="AO12" t="s">
        <v>87</v>
      </c>
      <c r="AP12" t="s">
        <v>123</v>
      </c>
      <c r="AQ12" t="s">
        <v>87</v>
      </c>
      <c r="AR12" t="s">
        <v>89</v>
      </c>
      <c r="AS12" t="s">
        <v>90</v>
      </c>
      <c r="AT12" t="s">
        <v>124</v>
      </c>
      <c r="AU12" t="s">
        <v>92</v>
      </c>
      <c r="AV12" t="s">
        <v>93</v>
      </c>
      <c r="AW12">
        <v>1</v>
      </c>
      <c r="AX12" t="s">
        <v>125</v>
      </c>
      <c r="AY12" t="s">
        <v>126</v>
      </c>
      <c r="AZ12" t="s">
        <v>1</v>
      </c>
      <c r="BA12" t="s">
        <v>96</v>
      </c>
      <c r="BB12" t="s">
        <v>127</v>
      </c>
      <c r="BC12" t="s">
        <v>98</v>
      </c>
    </row>
    <row r="13" spans="1:55" ht="15.5" x14ac:dyDescent="0.25">
      <c r="A13" t="s">
        <v>128</v>
      </c>
      <c r="C13" t="s">
        <v>129</v>
      </c>
      <c r="D13" t="s">
        <v>130</v>
      </c>
      <c r="E13" t="s">
        <v>1</v>
      </c>
      <c r="H13" t="s">
        <v>131</v>
      </c>
      <c r="I13">
        <v>10</v>
      </c>
      <c r="J13" t="s">
        <v>74</v>
      </c>
      <c r="K13">
        <v>1</v>
      </c>
      <c r="N13" t="s">
        <v>132</v>
      </c>
      <c r="O13" t="s">
        <v>133</v>
      </c>
      <c r="P13" t="s">
        <v>134</v>
      </c>
      <c r="Q13" t="s">
        <v>134</v>
      </c>
      <c r="U13" t="s">
        <v>1</v>
      </c>
      <c r="V13" t="s">
        <v>1</v>
      </c>
      <c r="W13" t="s">
        <v>135</v>
      </c>
      <c r="X13" t="s">
        <v>136</v>
      </c>
      <c r="Y13" t="s">
        <v>80</v>
      </c>
      <c r="Z13" t="s">
        <v>81</v>
      </c>
      <c r="AA13">
        <v>1690.93</v>
      </c>
      <c r="AB13" s="3">
        <v>24.7</v>
      </c>
      <c r="AC13" s="6">
        <f t="shared" si="0"/>
        <v>0.247</v>
      </c>
      <c r="AD13" s="4">
        <f t="shared" si="1"/>
        <v>12732.702900000002</v>
      </c>
      <c r="AE13" t="s">
        <v>80</v>
      </c>
      <c r="AF13">
        <v>1690.91</v>
      </c>
      <c r="AG13" t="s">
        <v>80</v>
      </c>
      <c r="AH13" t="s">
        <v>1</v>
      </c>
      <c r="AI13" t="s">
        <v>83</v>
      </c>
      <c r="AJ13">
        <v>1690.91</v>
      </c>
      <c r="AK13" t="s">
        <v>84</v>
      </c>
      <c r="AL13">
        <v>16909.099999999999</v>
      </c>
      <c r="AM13" t="s">
        <v>137</v>
      </c>
      <c r="AN13" t="s">
        <v>138</v>
      </c>
      <c r="AO13" t="s">
        <v>87</v>
      </c>
      <c r="AP13" t="s">
        <v>139</v>
      </c>
      <c r="AQ13" t="s">
        <v>87</v>
      </c>
      <c r="AR13" t="s">
        <v>89</v>
      </c>
      <c r="AS13" t="s">
        <v>140</v>
      </c>
      <c r="AT13" t="s">
        <v>141</v>
      </c>
      <c r="AU13" t="s">
        <v>92</v>
      </c>
      <c r="AV13" t="s">
        <v>142</v>
      </c>
      <c r="AW13">
        <v>15</v>
      </c>
      <c r="AX13" t="s">
        <v>143</v>
      </c>
      <c r="AY13" t="s">
        <v>144</v>
      </c>
      <c r="AZ13" t="s">
        <v>1</v>
      </c>
      <c r="BA13" t="s">
        <v>96</v>
      </c>
      <c r="BB13" t="s">
        <v>145</v>
      </c>
    </row>
    <row r="14" spans="1:55" ht="15.5" x14ac:dyDescent="0.25">
      <c r="A14" t="s">
        <v>146</v>
      </c>
      <c r="C14" t="s">
        <v>147</v>
      </c>
      <c r="D14" t="s">
        <v>148</v>
      </c>
      <c r="E14" t="s">
        <v>1</v>
      </c>
      <c r="H14" t="s">
        <v>149</v>
      </c>
      <c r="I14">
        <v>19</v>
      </c>
      <c r="J14" t="s">
        <v>74</v>
      </c>
      <c r="K14">
        <v>1</v>
      </c>
      <c r="N14" t="s">
        <v>150</v>
      </c>
      <c r="O14" t="s">
        <v>151</v>
      </c>
      <c r="P14" t="s">
        <v>152</v>
      </c>
      <c r="Q14" t="s">
        <v>152</v>
      </c>
      <c r="U14" t="s">
        <v>1</v>
      </c>
      <c r="V14" t="s">
        <v>1</v>
      </c>
      <c r="W14" t="s">
        <v>153</v>
      </c>
      <c r="X14" t="s">
        <v>154</v>
      </c>
      <c r="Y14" t="s">
        <v>80</v>
      </c>
      <c r="Z14" t="s">
        <v>81</v>
      </c>
      <c r="AA14">
        <v>2258.5</v>
      </c>
      <c r="AB14" s="3">
        <v>24.6</v>
      </c>
      <c r="AC14" s="6">
        <f t="shared" si="0"/>
        <v>0.24600000000000002</v>
      </c>
      <c r="AD14" s="4">
        <f t="shared" si="1"/>
        <v>32355.271000000001</v>
      </c>
      <c r="AE14" t="s">
        <v>80</v>
      </c>
      <c r="AF14">
        <v>2258.48</v>
      </c>
      <c r="AG14" t="s">
        <v>80</v>
      </c>
      <c r="AH14" t="s">
        <v>1</v>
      </c>
      <c r="AI14" t="s">
        <v>83</v>
      </c>
      <c r="AJ14">
        <v>2258.48</v>
      </c>
      <c r="AK14" t="s">
        <v>84</v>
      </c>
      <c r="AL14">
        <v>42911.12</v>
      </c>
      <c r="AM14" t="s">
        <v>155</v>
      </c>
      <c r="AN14" t="s">
        <v>156</v>
      </c>
      <c r="AO14" t="s">
        <v>87</v>
      </c>
      <c r="AP14" t="s">
        <v>139</v>
      </c>
      <c r="AQ14" t="s">
        <v>87</v>
      </c>
      <c r="AR14" t="s">
        <v>89</v>
      </c>
      <c r="AS14" t="s">
        <v>90</v>
      </c>
      <c r="AT14" t="s">
        <v>157</v>
      </c>
      <c r="AU14" t="s">
        <v>92</v>
      </c>
      <c r="AV14" t="s">
        <v>142</v>
      </c>
      <c r="AW14">
        <v>15</v>
      </c>
      <c r="AX14" t="s">
        <v>158</v>
      </c>
      <c r="AY14" t="s">
        <v>159</v>
      </c>
      <c r="AZ14" t="s">
        <v>1</v>
      </c>
      <c r="BA14" t="s">
        <v>96</v>
      </c>
      <c r="BB14" t="s">
        <v>160</v>
      </c>
    </row>
    <row r="15" spans="1:55" ht="15.5" x14ac:dyDescent="0.25">
      <c r="A15" t="s">
        <v>161</v>
      </c>
      <c r="C15" t="s">
        <v>162</v>
      </c>
      <c r="D15" t="s">
        <v>163</v>
      </c>
      <c r="E15" t="s">
        <v>1</v>
      </c>
      <c r="H15" t="s">
        <v>164</v>
      </c>
      <c r="I15">
        <v>6</v>
      </c>
      <c r="J15" t="s">
        <v>74</v>
      </c>
      <c r="K15">
        <v>1</v>
      </c>
      <c r="N15" t="s">
        <v>165</v>
      </c>
      <c r="O15" t="s">
        <v>166</v>
      </c>
      <c r="P15" t="s">
        <v>167</v>
      </c>
      <c r="Q15" t="s">
        <v>167</v>
      </c>
      <c r="U15" t="s">
        <v>1</v>
      </c>
      <c r="V15" t="s">
        <v>1</v>
      </c>
      <c r="W15" t="s">
        <v>168</v>
      </c>
      <c r="X15" t="s">
        <v>169</v>
      </c>
      <c r="Y15" t="s">
        <v>80</v>
      </c>
      <c r="Z15" t="s">
        <v>81</v>
      </c>
      <c r="AA15">
        <v>2530</v>
      </c>
      <c r="AB15" s="3">
        <v>24.9</v>
      </c>
      <c r="AC15" s="6">
        <f t="shared" si="0"/>
        <v>0.249</v>
      </c>
      <c r="AD15" s="4">
        <f t="shared" si="1"/>
        <v>11400.18</v>
      </c>
      <c r="AE15" t="s">
        <v>82</v>
      </c>
      <c r="AF15">
        <v>2327.6</v>
      </c>
      <c r="AG15" t="s">
        <v>82</v>
      </c>
      <c r="AH15" t="s">
        <v>1</v>
      </c>
      <c r="AI15" t="s">
        <v>83</v>
      </c>
      <c r="AJ15">
        <v>2327.6</v>
      </c>
      <c r="AK15" t="s">
        <v>84</v>
      </c>
      <c r="AL15">
        <v>13965.6</v>
      </c>
      <c r="AM15" t="s">
        <v>170</v>
      </c>
      <c r="AN15" t="s">
        <v>171</v>
      </c>
      <c r="AO15" t="s">
        <v>87</v>
      </c>
      <c r="AP15" t="s">
        <v>88</v>
      </c>
      <c r="AQ15" t="s">
        <v>87</v>
      </c>
      <c r="AR15" t="s">
        <v>89</v>
      </c>
      <c r="AS15" t="s">
        <v>140</v>
      </c>
      <c r="AT15" t="s">
        <v>172</v>
      </c>
      <c r="AU15" t="s">
        <v>92</v>
      </c>
      <c r="AV15" t="s">
        <v>93</v>
      </c>
      <c r="AW15">
        <v>1</v>
      </c>
      <c r="AX15" t="s">
        <v>173</v>
      </c>
      <c r="AY15" t="s">
        <v>174</v>
      </c>
      <c r="AZ15" t="s">
        <v>1</v>
      </c>
      <c r="BA15" t="s">
        <v>96</v>
      </c>
      <c r="BB15" t="s">
        <v>175</v>
      </c>
      <c r="BC15" t="s">
        <v>176</v>
      </c>
    </row>
    <row r="16" spans="1:55" ht="15.5" x14ac:dyDescent="0.25">
      <c r="A16" t="s">
        <v>177</v>
      </c>
      <c r="C16" t="s">
        <v>178</v>
      </c>
      <c r="D16" t="s">
        <v>179</v>
      </c>
      <c r="E16" t="s">
        <v>1</v>
      </c>
      <c r="H16" t="s">
        <v>180</v>
      </c>
      <c r="I16">
        <v>18</v>
      </c>
      <c r="J16" t="s">
        <v>74</v>
      </c>
      <c r="K16">
        <v>1</v>
      </c>
      <c r="N16" t="s">
        <v>181</v>
      </c>
      <c r="O16" t="s">
        <v>182</v>
      </c>
      <c r="P16" t="s">
        <v>183</v>
      </c>
      <c r="Q16" t="s">
        <v>183</v>
      </c>
      <c r="U16" t="s">
        <v>1</v>
      </c>
      <c r="V16" t="s">
        <v>1</v>
      </c>
      <c r="W16" t="s">
        <v>184</v>
      </c>
      <c r="X16" t="s">
        <v>185</v>
      </c>
      <c r="Y16" t="s">
        <v>80</v>
      </c>
      <c r="Z16" t="s">
        <v>81</v>
      </c>
      <c r="AA16">
        <v>1780</v>
      </c>
      <c r="AB16" s="3">
        <v>24.5</v>
      </c>
      <c r="AC16" s="6">
        <f t="shared" si="0"/>
        <v>0.245</v>
      </c>
      <c r="AD16" s="4">
        <f t="shared" si="1"/>
        <v>24190.2</v>
      </c>
      <c r="AE16" t="s">
        <v>82</v>
      </c>
      <c r="AF16">
        <v>1637.6</v>
      </c>
      <c r="AG16" t="s">
        <v>82</v>
      </c>
      <c r="AH16" t="s">
        <v>1</v>
      </c>
      <c r="AI16" t="s">
        <v>83</v>
      </c>
      <c r="AJ16">
        <v>1637.6</v>
      </c>
      <c r="AK16" t="s">
        <v>84</v>
      </c>
      <c r="AL16">
        <v>29476.799999999999</v>
      </c>
      <c r="AM16" t="s">
        <v>186</v>
      </c>
      <c r="AN16" t="s">
        <v>187</v>
      </c>
      <c r="AO16" t="s">
        <v>87</v>
      </c>
      <c r="AP16" t="s">
        <v>88</v>
      </c>
      <c r="AQ16" t="s">
        <v>87</v>
      </c>
      <c r="AR16" t="s">
        <v>89</v>
      </c>
      <c r="AS16" t="s">
        <v>90</v>
      </c>
      <c r="AT16" t="s">
        <v>172</v>
      </c>
      <c r="AU16" t="s">
        <v>92</v>
      </c>
      <c r="AV16" t="s">
        <v>93</v>
      </c>
      <c r="AW16">
        <v>1</v>
      </c>
      <c r="AX16" t="s">
        <v>188</v>
      </c>
      <c r="AY16" t="s">
        <v>189</v>
      </c>
      <c r="AZ16" t="s">
        <v>1</v>
      </c>
      <c r="BA16" t="s">
        <v>96</v>
      </c>
      <c r="BB16" t="s">
        <v>190</v>
      </c>
      <c r="BC16" t="s">
        <v>176</v>
      </c>
    </row>
    <row r="17" spans="1:55" ht="15.5" x14ac:dyDescent="0.25">
      <c r="A17" t="s">
        <v>191</v>
      </c>
      <c r="C17" t="s">
        <v>192</v>
      </c>
      <c r="D17" t="s">
        <v>193</v>
      </c>
      <c r="E17" t="s">
        <v>1</v>
      </c>
      <c r="H17" t="s">
        <v>194</v>
      </c>
      <c r="I17">
        <v>43</v>
      </c>
      <c r="J17" t="s">
        <v>74</v>
      </c>
      <c r="K17">
        <v>1</v>
      </c>
      <c r="N17" t="s">
        <v>195</v>
      </c>
      <c r="O17" t="s">
        <v>196</v>
      </c>
      <c r="P17" t="s">
        <v>197</v>
      </c>
      <c r="Q17" t="s">
        <v>197</v>
      </c>
      <c r="U17" t="s">
        <v>1</v>
      </c>
      <c r="V17" t="s">
        <v>1</v>
      </c>
      <c r="W17" t="s">
        <v>198</v>
      </c>
      <c r="X17" t="s">
        <v>199</v>
      </c>
      <c r="Y17" t="s">
        <v>80</v>
      </c>
      <c r="Z17" t="s">
        <v>81</v>
      </c>
      <c r="AA17">
        <v>765</v>
      </c>
      <c r="AB17" s="3">
        <v>24.8</v>
      </c>
      <c r="AC17" s="6">
        <f t="shared" si="0"/>
        <v>0.248</v>
      </c>
      <c r="AD17" s="4">
        <f t="shared" si="1"/>
        <v>24737.039999999997</v>
      </c>
      <c r="AE17" t="s">
        <v>82</v>
      </c>
      <c r="AF17">
        <v>703.8</v>
      </c>
      <c r="AG17" t="s">
        <v>82</v>
      </c>
      <c r="AH17" t="s">
        <v>1</v>
      </c>
      <c r="AI17" t="s">
        <v>83</v>
      </c>
      <c r="AJ17">
        <v>703.8</v>
      </c>
      <c r="AK17" t="s">
        <v>84</v>
      </c>
      <c r="AL17">
        <v>30263.4</v>
      </c>
      <c r="AM17" t="s">
        <v>200</v>
      </c>
      <c r="AN17" t="s">
        <v>201</v>
      </c>
      <c r="AO17" t="s">
        <v>87</v>
      </c>
      <c r="AP17" t="s">
        <v>88</v>
      </c>
      <c r="AQ17" t="s">
        <v>87</v>
      </c>
      <c r="AR17" t="s">
        <v>89</v>
      </c>
      <c r="AS17" t="s">
        <v>140</v>
      </c>
      <c r="AT17" t="s">
        <v>172</v>
      </c>
      <c r="AU17" t="s">
        <v>92</v>
      </c>
      <c r="AV17" t="s">
        <v>93</v>
      </c>
      <c r="AW17">
        <v>1</v>
      </c>
      <c r="AX17" t="s">
        <v>202</v>
      </c>
      <c r="AY17" t="s">
        <v>203</v>
      </c>
      <c r="AZ17" t="s">
        <v>1</v>
      </c>
      <c r="BA17" t="s">
        <v>96</v>
      </c>
      <c r="BB17" t="s">
        <v>204</v>
      </c>
      <c r="BC17" t="s">
        <v>176</v>
      </c>
    </row>
    <row r="18" spans="1:55" ht="15.5" x14ac:dyDescent="0.25">
      <c r="A18" t="s">
        <v>205</v>
      </c>
      <c r="C18" t="s">
        <v>206</v>
      </c>
      <c r="D18" t="s">
        <v>207</v>
      </c>
      <c r="E18" t="s">
        <v>1</v>
      </c>
      <c r="H18" t="s">
        <v>208</v>
      </c>
      <c r="I18">
        <v>8</v>
      </c>
      <c r="J18" t="s">
        <v>74</v>
      </c>
      <c r="K18">
        <v>1</v>
      </c>
      <c r="N18" t="s">
        <v>132</v>
      </c>
      <c r="O18" t="s">
        <v>209</v>
      </c>
      <c r="P18" t="s">
        <v>210</v>
      </c>
      <c r="Q18" t="s">
        <v>210</v>
      </c>
      <c r="U18" t="s">
        <v>1</v>
      </c>
      <c r="V18" t="s">
        <v>1</v>
      </c>
      <c r="W18" t="s">
        <v>211</v>
      </c>
      <c r="X18" t="s">
        <v>212</v>
      </c>
      <c r="Y18" t="s">
        <v>80</v>
      </c>
      <c r="Z18" t="s">
        <v>81</v>
      </c>
      <c r="AA18">
        <v>6366.42</v>
      </c>
      <c r="AB18" s="3">
        <v>24.8</v>
      </c>
      <c r="AC18" s="6">
        <f t="shared" si="0"/>
        <v>0.248</v>
      </c>
      <c r="AD18" s="4">
        <f t="shared" si="1"/>
        <v>38300.382720000001</v>
      </c>
      <c r="AE18" t="s">
        <v>213</v>
      </c>
      <c r="AF18">
        <v>4456.49</v>
      </c>
      <c r="AG18" t="s">
        <v>213</v>
      </c>
      <c r="AH18" t="s">
        <v>1</v>
      </c>
      <c r="AI18" t="s">
        <v>83</v>
      </c>
      <c r="AJ18">
        <v>4456.49</v>
      </c>
      <c r="AK18" t="s">
        <v>84</v>
      </c>
      <c r="AL18">
        <v>35651.919999999998</v>
      </c>
      <c r="AM18" t="s">
        <v>214</v>
      </c>
      <c r="AN18" t="s">
        <v>215</v>
      </c>
      <c r="AO18" t="s">
        <v>87</v>
      </c>
      <c r="AP18" t="s">
        <v>213</v>
      </c>
      <c r="AQ18" t="s">
        <v>87</v>
      </c>
      <c r="AR18" t="s">
        <v>89</v>
      </c>
      <c r="AS18" t="s">
        <v>90</v>
      </c>
      <c r="AT18" t="s">
        <v>141</v>
      </c>
      <c r="AU18" t="s">
        <v>92</v>
      </c>
      <c r="AV18" t="s">
        <v>142</v>
      </c>
      <c r="AW18">
        <v>25</v>
      </c>
      <c r="AX18" t="s">
        <v>216</v>
      </c>
      <c r="AY18" t="s">
        <v>217</v>
      </c>
      <c r="AZ18" t="s">
        <v>1</v>
      </c>
      <c r="BA18" t="s">
        <v>96</v>
      </c>
      <c r="BB18" t="s">
        <v>218</v>
      </c>
      <c r="BC18" t="s">
        <v>176</v>
      </c>
    </row>
    <row r="19" spans="1:55" ht="12.75" customHeight="1" x14ac:dyDescent="0.25">
      <c r="AD19" s="5">
        <f>SUM(AD10:AD18)</f>
        <v>196006.07662000001</v>
      </c>
    </row>
    <row r="21" spans="1:55" ht="12.75" customHeight="1" x14ac:dyDescent="0.25">
      <c r="Q21" t="s">
        <v>219</v>
      </c>
      <c r="S21" t="s">
        <v>220</v>
      </c>
    </row>
    <row r="22" spans="1:55" ht="12.75" customHeight="1" x14ac:dyDescent="0.25">
      <c r="AL22" t="s">
        <v>221</v>
      </c>
    </row>
    <row r="32" spans="1:55" ht="12.75" customHeight="1" x14ac:dyDescent="0.25">
      <c r="AH32" t="s">
        <v>222</v>
      </c>
      <c r="AK32" t="s">
        <v>222</v>
      </c>
    </row>
    <row r="37" spans="18:31" ht="12.75" customHeight="1" x14ac:dyDescent="0.25">
      <c r="AE37" t="s">
        <v>223</v>
      </c>
    </row>
    <row r="48" spans="18:31" ht="12.75" customHeight="1" x14ac:dyDescent="0.25">
      <c r="R48">
        <v>1960006</v>
      </c>
    </row>
  </sheetData>
  <autoFilter ref="A9:BC18" xr:uid="{9BB2E2FC-35F5-4F3E-BDD0-525D6A76310A}"/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  <drawing r:id="rId1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Huemmer, Matthias (DI IT RH CRM)</dc:creator>
  <cp:keywords/>
  <dc:description/>
  <cp:lastModifiedBy>Waseem, Anusha (RC-PK DI PR&amp;TS)</cp:lastModifiedBy>
  <cp:revision/>
  <dcterms:created xsi:type="dcterms:W3CDTF">2024-08-29T07:29:53Z</dcterms:created>
  <dcterms:modified xsi:type="dcterms:W3CDTF">2024-10-04T11:43:54Z</dcterms:modified>
  <cp:category/>
  <cp:contentStatus/>
</cp:coreProperties>
</file>