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\Desktop\"/>
    </mc:Choice>
  </mc:AlternateContent>
  <xr:revisionPtr revIDLastSave="0" documentId="13_ncr:1_{C239B92B-8931-4898-95C8-9064E5C69AF4}" xr6:coauthVersionLast="44" xr6:coauthVersionMax="44" xr10:uidLastSave="{00000000-0000-0000-0000-000000000000}"/>
  <bookViews>
    <workbookView xWindow="-120" yWindow="-120" windowWidth="29040" windowHeight="15840" xr2:uid="{27BAC137-3402-4154-A6A0-CE8E683320CF}"/>
  </bookViews>
  <sheets>
    <sheet name="Portfolio" sheetId="2" r:id="rId1"/>
    <sheet name="Scratch" sheetId="3" r:id="rId2"/>
  </sheets>
  <definedNames>
    <definedName name="quote.html?symb_AMZN_BAC_FB_GOOG_IBM_MRK_MSFT_ORCL_UTX_WMT_XOM" localSheetId="1">Scratch!$A$1:$H$219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2" l="1"/>
  <c r="D17" i="2" s="1"/>
  <c r="G19" i="2" l="1"/>
  <c r="F19" i="2"/>
  <c r="E19" i="2"/>
  <c r="H19" i="2" s="1"/>
  <c r="E20" i="2"/>
  <c r="H20" i="2" s="1"/>
  <c r="D20" i="2"/>
  <c r="G20" i="2"/>
  <c r="F20" i="2"/>
  <c r="D15" i="2"/>
  <c r="E11" i="2"/>
  <c r="H11" i="2" s="1"/>
  <c r="F13" i="2"/>
  <c r="G16" i="2"/>
  <c r="D13" i="2"/>
  <c r="E13" i="2"/>
  <c r="H13" i="2" s="1"/>
  <c r="F11" i="2"/>
  <c r="G14" i="2"/>
  <c r="G11" i="2"/>
  <c r="D18" i="2"/>
  <c r="D9" i="2"/>
  <c r="E16" i="2"/>
  <c r="H16" i="2" s="1"/>
  <c r="F16" i="2"/>
  <c r="E9" i="2"/>
  <c r="E17" i="2"/>
  <c r="H17" i="2" s="1"/>
  <c r="F15" i="2"/>
  <c r="G18" i="2"/>
  <c r="G10" i="2"/>
  <c r="D16" i="2"/>
  <c r="E10" i="2"/>
  <c r="H10" i="2" s="1"/>
  <c r="E18" i="2"/>
  <c r="H18" i="2" s="1"/>
  <c r="F14" i="2"/>
  <c r="G17" i="2"/>
  <c r="D14" i="2"/>
  <c r="E12" i="2"/>
  <c r="H12" i="2" s="1"/>
  <c r="F9" i="2"/>
  <c r="F12" i="2"/>
  <c r="G15" i="2"/>
  <c r="D10" i="2"/>
  <c r="D12" i="2"/>
  <c r="E14" i="2"/>
  <c r="H14" i="2" s="1"/>
  <c r="F18" i="2"/>
  <c r="F10" i="2"/>
  <c r="G13" i="2"/>
  <c r="D19" i="2"/>
  <c r="D11" i="2"/>
  <c r="E15" i="2"/>
  <c r="H15" i="2" s="1"/>
  <c r="F17" i="2"/>
  <c r="G9" i="2"/>
  <c r="G12" i="2"/>
  <c r="H21" i="2" l="1"/>
  <c r="N15" i="2" s="1"/>
  <c r="N13" i="2" l="1"/>
  <c r="N11" i="2"/>
  <c r="N14" i="2"/>
  <c r="N19" i="2"/>
  <c r="N12" i="2"/>
  <c r="N16" i="2"/>
  <c r="N17" i="2"/>
  <c r="N18" i="2"/>
  <c r="N20" i="2"/>
  <c r="N10" i="2"/>
  <c r="K11" i="2" l="1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10" i="2"/>
  <c r="L10" i="2" s="1"/>
  <c r="M10" i="2" s="1"/>
  <c r="L21" i="2" l="1"/>
  <c r="M21" i="2" s="1"/>
  <c r="K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1679D2-3983-44CB-A2B1-7DC28710F51C}" name="Connection" type="4" refreshedVersion="6" background="1" saveData="1">
    <webPr sourceData="1" parsePre="1" consecutive="1" xl2000="1" url="https://money.cnn.com/quote/quote.html?symb=AMZN+BAC+FB+GOOG+IBM+MRK+MSFT+ORCL+UTX+WMT+XOM"/>
  </connection>
</connections>
</file>

<file path=xl/sharedStrings.xml><?xml version="1.0" encoding="utf-8"?>
<sst xmlns="http://schemas.openxmlformats.org/spreadsheetml/2006/main" count="221" uniqueCount="186">
  <si>
    <t>CNN.comCNN Business</t>
  </si>
  <si>
    <t>Markets</t>
  </si>
  <si>
    <t>Tech</t>
  </si>
  <si>
    <t>Media</t>
  </si>
  <si>
    <t>Success</t>
  </si>
  <si>
    <t>Perspectives</t>
  </si>
  <si>
    <t>Video</t>
  </si>
  <si>
    <t>Premarkets</t>
  </si>
  <si>
    <t>Dow 30</t>
  </si>
  <si>
    <t>After-Hours</t>
  </si>
  <si>
    <t>Market Movers</t>
  </si>
  <si>
    <t>Fear &amp; Greed</t>
  </si>
  <si>
    <t>World Markets</t>
  </si>
  <si>
    <t>Sector Performance</t>
  </si>
  <si>
    <t>Investing</t>
  </si>
  <si>
    <t>Markets Now</t>
  </si>
  <si>
    <t>Before the Bell</t>
  </si>
  <si>
    <t>Leading Indicator</t>
  </si>
  <si>
    <t>Global Energy Challenge</t>
  </si>
  <si>
    <t>Economy</t>
  </si>
  <si>
    <t>Energy</t>
  </si>
  <si>
    <t>Innovate</t>
  </si>
  <si>
    <t>Gadget</t>
  </si>
  <si>
    <t>Mission: Ahead</t>
  </si>
  <si>
    <t>Upstarts</t>
  </si>
  <si>
    <t>Business Evolved</t>
  </si>
  <si>
    <t>Work Transformed</t>
  </si>
  <si>
    <t>Innovative Cities</t>
  </si>
  <si>
    <t>Unhackable</t>
  </si>
  <si>
    <t>Reliable Sources</t>
  </si>
  <si>
    <t>Boss Files</t>
  </si>
  <si>
    <t>Fresh Money</t>
  </si>
  <si>
    <t>Cars</t>
  </si>
  <si>
    <t>Homes</t>
  </si>
  <si>
    <t>Wealth Coach</t>
  </si>
  <si>
    <t>Biz + Leisure</t>
  </si>
  <si>
    <t>Center Piece</t>
  </si>
  <si>
    <t>International</t>
  </si>
  <si>
    <t>Switzerland</t>
  </si>
  <si>
    <t>India</t>
  </si>
  <si>
    <t>Davos</t>
  </si>
  <si>
    <t>Passion to Portfolio</t>
  </si>
  <si>
    <t>On: Germany</t>
  </si>
  <si>
    <t>More</t>
  </si>
  <si>
    <t>Newsletters</t>
  </si>
  <si>
    <t>About Us</t>
  </si>
  <si>
    <t>Accessibility and CC</t>
  </si>
  <si>
    <t>U.S.</t>
  </si>
  <si>
    <t>World</t>
  </si>
  <si>
    <t>Politics</t>
  </si>
  <si>
    <t>Business</t>
  </si>
  <si>
    <t>Opinion</t>
  </si>
  <si>
    <t>Health</t>
  </si>
  <si>
    <t>Entertainment</t>
  </si>
  <si>
    <t>Style</t>
  </si>
  <si>
    <t>Travel</t>
  </si>
  <si>
    <t>Sports</t>
  </si>
  <si>
    <t>Shop</t>
  </si>
  <si>
    <t>VR</t>
  </si>
  <si>
    <t>More...</t>
  </si>
  <si>
    <t>Follow CNN Business</t>
  </si>
  <si>
    <t>Multiquote results</t>
  </si>
  <si>
    <t>Stocks</t>
  </si>
  <si>
    <t>Company</t>
  </si>
  <si>
    <t>Price</t>
  </si>
  <si>
    <t>Change</t>
  </si>
  <si>
    <t>% Change</t>
  </si>
  <si>
    <t>P/E</t>
  </si>
  <si>
    <t>Volume</t>
  </si>
  <si>
    <t>YTD change</t>
  </si>
  <si>
    <t>IBM International Business Machine...</t>
  </si>
  <si>
    <t>MRK Merck &amp; Co Inc</t>
  </si>
  <si>
    <t>MSFT Microsoft Corp</t>
  </si>
  <si>
    <t>ORCL Oracle Corp</t>
  </si>
  <si>
    <t>Partner Offers</t>
  </si>
  <si>
    <t>Paid Partner</t>
  </si>
  <si>
    <t>SmartAsset</t>
  </si>
  <si>
    <t>Hire a pro: Compare 3 financial advisors in your area</t>
  </si>
  <si>
    <t>These savings accounts earn more than 9x the national average</t>
  </si>
  <si>
    <t>These are your 3 financial advisors near you</t>
  </si>
  <si>
    <t>Does your savings account pay you as little as 0.01%?</t>
  </si>
  <si>
    <t xml:space="preserve">The Motley Fool </t>
  </si>
  <si>
    <t>You Can Still Buy This "Millionaire Maker" Stock</t>
  </si>
  <si>
    <t>Bitcoin Up 30,000X -- Here's Your Backdoor In</t>
  </si>
  <si>
    <t>Motley Fool Issues Rare Triple-Buy Alert</t>
  </si>
  <si>
    <t>This Stock Could Be Like Buying Amazon for $3.19</t>
  </si>
  <si>
    <t>U.S</t>
  </si>
  <si>
    <t>Crime + Justice</t>
  </si>
  <si>
    <t>Energy + Environment</t>
  </si>
  <si>
    <t>Extreme Weather</t>
  </si>
  <si>
    <t>Space + Science</t>
  </si>
  <si>
    <t>Africa</t>
  </si>
  <si>
    <t>Americas</t>
  </si>
  <si>
    <t>Asia</t>
  </si>
  <si>
    <t>Australia</t>
  </si>
  <si>
    <t>Europe</t>
  </si>
  <si>
    <t>Middle East</t>
  </si>
  <si>
    <t>UK</t>
  </si>
  <si>
    <t>Congress</t>
  </si>
  <si>
    <t>Supreme Court</t>
  </si>
  <si>
    <t>Key Races</t>
  </si>
  <si>
    <t>Primary Results</t>
  </si>
  <si>
    <t>Political Op-Eds</t>
  </si>
  <si>
    <t>Social Commentary</t>
  </si>
  <si>
    <t>Food</t>
  </si>
  <si>
    <t>Fitness</t>
  </si>
  <si>
    <t>Wellness</t>
  </si>
  <si>
    <t>Parenting</t>
  </si>
  <si>
    <t>Vital Signs</t>
  </si>
  <si>
    <t>Stars</t>
  </si>
  <si>
    <t>Screen</t>
  </si>
  <si>
    <t>Binge</t>
  </si>
  <si>
    <t>Culture</t>
  </si>
  <si>
    <t>Arts</t>
  </si>
  <si>
    <t>Design</t>
  </si>
  <si>
    <t>Fashion</t>
  </si>
  <si>
    <t>Architecture</t>
  </si>
  <si>
    <t>Luxury</t>
  </si>
  <si>
    <t>Autos</t>
  </si>
  <si>
    <t>Destinations</t>
  </si>
  <si>
    <t>Food &amp; Drink</t>
  </si>
  <si>
    <t>Play</t>
  </si>
  <si>
    <t>Stay</t>
  </si>
  <si>
    <t>Videos</t>
  </si>
  <si>
    <t>Pro Football</t>
  </si>
  <si>
    <t>College Football</t>
  </si>
  <si>
    <t>Basketball</t>
  </si>
  <si>
    <t>Baseball</t>
  </si>
  <si>
    <t>Soccer</t>
  </si>
  <si>
    <t>Olympics</t>
  </si>
  <si>
    <t>Live TV</t>
  </si>
  <si>
    <t>Digital Studios</t>
  </si>
  <si>
    <t>CNN Films</t>
  </si>
  <si>
    <t>HLNTV</t>
  </si>
  <si>
    <t>Schedule</t>
  </si>
  <si>
    <t>TV Shows A-Z</t>
  </si>
  <si>
    <t>CNNVR</t>
  </si>
  <si>
    <t>CNN Underscored</t>
  </si>
  <si>
    <t>-Explore</t>
  </si>
  <si>
    <t>-Wellness</t>
  </si>
  <si>
    <t>-Gadgets</t>
  </si>
  <si>
    <t>-Lifestyle</t>
  </si>
  <si>
    <t>CNN Store</t>
  </si>
  <si>
    <t>Photos</t>
  </si>
  <si>
    <t>Longform</t>
  </si>
  <si>
    <t>Investigations</t>
  </si>
  <si>
    <t>CNN Profiles</t>
  </si>
  <si>
    <t>CNN Leadership</t>
  </si>
  <si>
    <t>CNN Newsletters</t>
  </si>
  <si>
    <t>Work for CNN</t>
  </si>
  <si>
    <t>Most stock quote data provided by BATS. Market indices are shown in real time, except for the DJIA, which is delayed by two minutes. All times are ET. Disclaimer. Morningstar: © 2019 Morningstar, Inc. All Rights Reserved. Factset: FactSet Research Systems Inc.2019. All rights reserved. Chicago Mercantile Association: Certain market data is the property of Chicago Mercantile Exchange Inc. and its licensors. All rights reserved. Dow Jones: The Dow Jones branded indices are proprietary to and are calculated, distributed and marketed by DJI Opco, a subsidiary of S&amp;P Dow Jones Indices LLC and have been licensed for use to S&amp;P Opco, LLC and CNN. Standard &amp; Poor's and S&amp;P are registered trademarks of Standard &amp; Poor's Financial Services LLC and Dow Jones is a registered trademark of Dow Jones Trademark Holdings LLC. All content of the Dow Jones branded indices © S&amp;P Dow Jones Indices LLC 2019 and/or its affiliates.</t>
  </si>
  <si>
    <t>© 2019 Cable News Network. Turner Broadcasting System, Inc. All Rights Reserved.</t>
  </si>
  <si>
    <t>CNN Sansâ„¢ &amp; © 2016 Cable News Network.</t>
  </si>
  <si>
    <t>Newsletters Contact Us Terms of Use Privacy Policy Cookie Settings Accessibiliy &amp; CC AdChoices</t>
  </si>
  <si>
    <t>Quantcast</t>
  </si>
  <si>
    <t>Offset:</t>
  </si>
  <si>
    <t>Shares</t>
  </si>
  <si>
    <t>Cost/Share</t>
  </si>
  <si>
    <t>Total Cost</t>
  </si>
  <si>
    <t xml:space="preserve">Historical Data </t>
  </si>
  <si>
    <t>AMZN Amazon.com Inc</t>
  </si>
  <si>
    <t>BAC Bank of America Corp</t>
  </si>
  <si>
    <t>FB Facebook Inc</t>
  </si>
  <si>
    <t>GOOG Alphabet Inc</t>
  </si>
  <si>
    <t>UTX United Technologies Corp</t>
  </si>
  <si>
    <t>WMT Walmart Inc</t>
  </si>
  <si>
    <t>XOM Exxon Mobil Corp</t>
  </si>
  <si>
    <t>Real-Time Data</t>
  </si>
  <si>
    <t>Value</t>
  </si>
  <si>
    <t>Performance Data</t>
  </si>
  <si>
    <t>Portfolio</t>
  </si>
  <si>
    <t>Gain/Loss</t>
  </si>
  <si>
    <t>Gain/Loss%</t>
  </si>
  <si>
    <t>Portfolio Allocation</t>
  </si>
  <si>
    <t>3.7M</t>
  </si>
  <si>
    <t>43.4M</t>
  </si>
  <si>
    <t>8.4M</t>
  </si>
  <si>
    <t>1.1M</t>
  </si>
  <si>
    <t>1.9M</t>
  </si>
  <si>
    <t>5.9M</t>
  </si>
  <si>
    <t>16.7M</t>
  </si>
  <si>
    <t>15.2M</t>
  </si>
  <si>
    <t>2.1M</t>
  </si>
  <si>
    <t>6.1M</t>
  </si>
  <si>
    <t>19.8M</t>
  </si>
  <si>
    <t>6:30pm ET, 09/16/2019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</si>
</sst>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0" fontId="0" fillId="0" borderId="0" xfId="0" applyNumberFormat="1"/>
    <xf numFmtId="4" fontId="0" fillId="0" borderId="0" xfId="0" applyNumberFormat="1"/>
    <xf numFmtId="164" fontId="0" fillId="0" borderId="0" xfId="0" applyNumberFormat="1" applyBorder="1"/>
    <xf numFmtId="10" fontId="0" fillId="0" borderId="0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0" fontId="0" fillId="0" borderId="1" xfId="0" applyBorder="1"/>
    <xf numFmtId="10" fontId="0" fillId="0" borderId="5" xfId="0" applyNumberFormat="1" applyBorder="1"/>
    <xf numFmtId="10" fontId="0" fillId="0" borderId="7" xfId="0" applyNumberFormat="1" applyBorder="1"/>
    <xf numFmtId="0" fontId="0" fillId="0" borderId="8" xfId="0" applyBorder="1"/>
    <xf numFmtId="0" fontId="1" fillId="0" borderId="4" xfId="0" applyFont="1" applyBorder="1"/>
    <xf numFmtId="164" fontId="1" fillId="0" borderId="0" xfId="0" applyNumberFormat="1" applyFont="1" applyBorder="1"/>
    <xf numFmtId="10" fontId="1" fillId="0" borderId="0" xfId="0" applyNumberFormat="1" applyFont="1" applyBorder="1"/>
    <xf numFmtId="0" fontId="1" fillId="0" borderId="5" xfId="0" applyFont="1" applyBorder="1"/>
    <xf numFmtId="0" fontId="1" fillId="0" borderId="0" xfId="0" applyFont="1" applyBorder="1"/>
    <xf numFmtId="10" fontId="3" fillId="0" borderId="0" xfId="0" applyNumberFormat="1" applyFont="1" applyBorder="1"/>
    <xf numFmtId="2" fontId="3" fillId="0" borderId="0" xfId="0" applyNumberFormat="1" applyFont="1" applyBorder="1"/>
    <xf numFmtId="2" fontId="0" fillId="0" borderId="0" xfId="0" applyNumberFormat="1" applyBorder="1"/>
    <xf numFmtId="2" fontId="0" fillId="0" borderId="7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auto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ote.html?symb=AMZN+BAC+FB+GOOG+IBM+MRK+MSFT+ORCL+UTX+WMT+XOM" connectionId="1" xr16:uid="{16ACEC92-17D6-47A6-B432-A36621060D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7811-2B92-422B-BEA8-D44403883037}">
  <dimension ref="A6:N33"/>
  <sheetViews>
    <sheetView tabSelected="1" workbookViewId="0">
      <selection activeCell="F10" sqref="F10:G20"/>
    </sheetView>
  </sheetViews>
  <sheetFormatPr defaultColWidth="17.5703125" defaultRowHeight="15" x14ac:dyDescent="0.25"/>
  <cols>
    <col min="4" max="4" width="35.140625" bestFit="1" customWidth="1"/>
    <col min="5" max="6" width="8.85546875" customWidth="1"/>
    <col min="7" max="7" width="10.85546875" customWidth="1"/>
    <col min="8" max="8" width="11.140625" bestFit="1" customWidth="1"/>
    <col min="9" max="9" width="12.5703125" customWidth="1"/>
    <col min="10" max="10" width="15.140625" customWidth="1"/>
    <col min="11" max="11" width="14" customWidth="1"/>
    <col min="12" max="12" width="12.140625" customWidth="1"/>
    <col min="13" max="13" width="14.42578125" customWidth="1"/>
    <col min="14" max="14" width="20.5703125" bestFit="1" customWidth="1"/>
  </cols>
  <sheetData>
    <row r="6" spans="4:14" ht="15.75" thickBot="1" x14ac:dyDescent="0.3"/>
    <row r="7" spans="4:14" ht="18.75" customHeight="1" x14ac:dyDescent="0.25">
      <c r="D7" s="10"/>
      <c r="E7" s="23" t="s">
        <v>167</v>
      </c>
      <c r="F7" s="24"/>
      <c r="G7" s="24"/>
      <c r="H7" s="25"/>
      <c r="I7" s="23" t="s">
        <v>159</v>
      </c>
      <c r="J7" s="24"/>
      <c r="K7" s="25"/>
      <c r="L7" s="24" t="s">
        <v>169</v>
      </c>
      <c r="M7" s="24"/>
      <c r="N7" s="25"/>
    </row>
    <row r="8" spans="4:14" ht="18.75" customHeight="1" thickBot="1" x14ac:dyDescent="0.3">
      <c r="D8" s="5"/>
      <c r="E8" s="26"/>
      <c r="F8" s="27"/>
      <c r="G8" s="27"/>
      <c r="H8" s="28"/>
      <c r="I8" s="26"/>
      <c r="J8" s="27"/>
      <c r="K8" s="28"/>
      <c r="L8" s="27"/>
      <c r="M8" s="27"/>
      <c r="N8" s="28"/>
    </row>
    <row r="9" spans="4:14" ht="15.75" x14ac:dyDescent="0.25">
      <c r="D9" s="14" t="str">
        <f ca="1">OFFSET(Scratch!A1,$B$33,0)</f>
        <v>Company</v>
      </c>
      <c r="E9" s="14" t="str">
        <f ca="1">OFFSET(Scratch!B1,$B$33,0)</f>
        <v>Price</v>
      </c>
      <c r="F9" s="15" t="str">
        <f ca="1">OFFSET(Scratch!C1,$B$33,0)</f>
        <v>Change</v>
      </c>
      <c r="G9" s="16" t="str">
        <f ca="1">OFFSET(Scratch!D1,$B$33,0)</f>
        <v>% Change</v>
      </c>
      <c r="H9" s="17" t="s">
        <v>168</v>
      </c>
      <c r="I9" s="14" t="s">
        <v>156</v>
      </c>
      <c r="J9" s="18" t="s">
        <v>157</v>
      </c>
      <c r="K9" s="17" t="s">
        <v>158</v>
      </c>
      <c r="L9" s="18" t="s">
        <v>171</v>
      </c>
      <c r="M9" s="18" t="s">
        <v>172</v>
      </c>
      <c r="N9" s="17" t="s">
        <v>173</v>
      </c>
    </row>
    <row r="10" spans="4:14" x14ac:dyDescent="0.25">
      <c r="D10" s="5" t="str">
        <f ca="1">OFFSET(Scratch!A2,$B$33,0)</f>
        <v>AMZN Amazon.com Inc</v>
      </c>
      <c r="E10" s="5">
        <f ca="1">OFFSET(Scratch!B2,$B$33,0)</f>
        <v>1807.84</v>
      </c>
      <c r="F10" s="20">
        <f ca="1">OFFSET(Scratch!C2,$B$33,0)</f>
        <v>-31.5</v>
      </c>
      <c r="G10" s="19">
        <f ca="1">OFFSET(Scratch!D2,$B$33,0)</f>
        <v>-1.7100000000000001E-2</v>
      </c>
      <c r="H10" s="6">
        <f ca="1">PRODUCT(E10,I10)</f>
        <v>180784</v>
      </c>
      <c r="I10" s="5">
        <v>100</v>
      </c>
      <c r="J10" s="3">
        <v>853.25</v>
      </c>
      <c r="K10" s="6">
        <f>PRODUCT(I10,J10)</f>
        <v>85325</v>
      </c>
      <c r="L10" s="21">
        <f ca="1">H10-K10</f>
        <v>95459</v>
      </c>
      <c r="M10" s="4">
        <f t="shared" ref="M10:M16" ca="1" si="0">L10/K10</f>
        <v>1.1187694110753004</v>
      </c>
      <c r="N10" s="11">
        <f ca="1">H10/$H$21</f>
        <v>0.27034212970093746</v>
      </c>
    </row>
    <row r="11" spans="4:14" x14ac:dyDescent="0.25">
      <c r="D11" s="5" t="str">
        <f ca="1">OFFSET(Scratch!A3,$B$33,0)</f>
        <v>BAC Bank of America Corp</v>
      </c>
      <c r="E11" s="5">
        <f ca="1">OFFSET(Scratch!B3,$B$33,0)</f>
        <v>30.13</v>
      </c>
      <c r="F11" s="20">
        <f ca="1">OFFSET(Scratch!C3,$B$33,0)</f>
        <v>-0.04</v>
      </c>
      <c r="G11" s="19">
        <f ca="1">OFFSET(Scratch!D3,$B$33,0)</f>
        <v>-1.2999999999999999E-3</v>
      </c>
      <c r="H11" s="6">
        <f t="shared" ref="H11:H20" ca="1" si="1">PRODUCT(E11,I11)</f>
        <v>30130</v>
      </c>
      <c r="I11" s="5">
        <v>1000</v>
      </c>
      <c r="J11" s="3">
        <v>26.54</v>
      </c>
      <c r="K11" s="6">
        <f t="shared" ref="K11:K20" si="2">PRODUCT(I11,J11)</f>
        <v>26540</v>
      </c>
      <c r="L11" s="21">
        <f t="shared" ref="L11:L20" ca="1" si="3">H11-K11</f>
        <v>3590</v>
      </c>
      <c r="M11" s="4">
        <f t="shared" ca="1" si="0"/>
        <v>0.13526752072343631</v>
      </c>
      <c r="N11" s="11">
        <f t="shared" ref="N11:N20" ca="1" si="4">H11/$H$21</f>
        <v>4.5056024691838024E-2</v>
      </c>
    </row>
    <row r="12" spans="4:14" x14ac:dyDescent="0.25">
      <c r="D12" s="5" t="str">
        <f ca="1">OFFSET(Scratch!A4,$B$33,0)</f>
        <v>FB Facebook Inc</v>
      </c>
      <c r="E12" s="5">
        <f ca="1">OFFSET(Scratch!B4,$B$33,0)</f>
        <v>186.22</v>
      </c>
      <c r="F12" s="20">
        <f ca="1">OFFSET(Scratch!C4,$B$33,0)</f>
        <v>-0.97</v>
      </c>
      <c r="G12" s="19">
        <f ca="1">OFFSET(Scratch!D4,$B$33,0)</f>
        <v>-5.1999999999999998E-3</v>
      </c>
      <c r="H12" s="6">
        <f t="shared" ca="1" si="1"/>
        <v>18622</v>
      </c>
      <c r="I12" s="5">
        <v>100</v>
      </c>
      <c r="J12" s="3">
        <v>150.68</v>
      </c>
      <c r="K12" s="6">
        <f t="shared" si="2"/>
        <v>15068</v>
      </c>
      <c r="L12" s="21">
        <f t="shared" ca="1" si="3"/>
        <v>3554</v>
      </c>
      <c r="M12" s="4">
        <f t="shared" ca="1" si="0"/>
        <v>0.23586408282452881</v>
      </c>
      <c r="N12" s="11">
        <f t="shared" ca="1" si="4"/>
        <v>2.7847105602768263E-2</v>
      </c>
    </row>
    <row r="13" spans="4:14" x14ac:dyDescent="0.25">
      <c r="D13" s="5" t="str">
        <f ca="1">OFFSET(Scratch!A5,$B$33,0)</f>
        <v>GOOG Alphabet Inc</v>
      </c>
      <c r="E13" s="5">
        <f ca="1">OFFSET(Scratch!B5,$B$33,0)</f>
        <v>1231.3</v>
      </c>
      <c r="F13" s="20">
        <f ca="1">OFFSET(Scratch!C5,$B$33,0)</f>
        <v>-8.26</v>
      </c>
      <c r="G13" s="19">
        <f ca="1">OFFSET(Scratch!D5,$B$33,0)</f>
        <v>-6.7000000000000002E-3</v>
      </c>
      <c r="H13" s="6">
        <f t="shared" ca="1" si="1"/>
        <v>123130</v>
      </c>
      <c r="I13" s="5">
        <v>100</v>
      </c>
      <c r="J13" s="3">
        <v>562.35</v>
      </c>
      <c r="K13" s="6">
        <f t="shared" si="2"/>
        <v>56235</v>
      </c>
      <c r="L13" s="21">
        <f t="shared" ca="1" si="3"/>
        <v>66895</v>
      </c>
      <c r="M13" s="4">
        <f t="shared" ca="1" si="0"/>
        <v>1.1895616608873478</v>
      </c>
      <c r="N13" s="11">
        <f t="shared" ca="1" si="4"/>
        <v>0.18412706008317345</v>
      </c>
    </row>
    <row r="14" spans="4:14" x14ac:dyDescent="0.25">
      <c r="D14" s="5" t="str">
        <f ca="1">OFFSET(Scratch!A6,$B$33,0)</f>
        <v>IBM International Business Machine...</v>
      </c>
      <c r="E14" s="5">
        <f ca="1">OFFSET(Scratch!B6,$B$33,0)</f>
        <v>142.47999999999999</v>
      </c>
      <c r="F14" s="20">
        <f ca="1">OFFSET(Scratch!C6,$B$33,0)</f>
        <v>-1.19</v>
      </c>
      <c r="G14" s="19">
        <f ca="1">OFFSET(Scratch!D6,$B$33,0)</f>
        <v>-8.3000000000000001E-3</v>
      </c>
      <c r="H14" s="6">
        <f t="shared" ca="1" si="1"/>
        <v>71240</v>
      </c>
      <c r="I14" s="5">
        <v>500</v>
      </c>
      <c r="J14" s="3">
        <v>182.1</v>
      </c>
      <c r="K14" s="6">
        <f t="shared" si="2"/>
        <v>91050</v>
      </c>
      <c r="L14" s="21">
        <f t="shared" ca="1" si="3"/>
        <v>-19810</v>
      </c>
      <c r="M14" s="4">
        <f t="shared" ca="1" si="0"/>
        <v>-0.21757276221856123</v>
      </c>
      <c r="N14" s="11">
        <f t="shared" ca="1" si="4"/>
        <v>0.10653140388471759</v>
      </c>
    </row>
    <row r="15" spans="4:14" x14ac:dyDescent="0.25">
      <c r="D15" s="5" t="str">
        <f ca="1">OFFSET(Scratch!A7,$B$33,0)</f>
        <v>MRK Merck &amp; Co Inc</v>
      </c>
      <c r="E15" s="5">
        <f ca="1">OFFSET(Scratch!B7,$B$33,0)</f>
        <v>82.03</v>
      </c>
      <c r="F15" s="20">
        <f ca="1">OFFSET(Scratch!C7,$B$33,0)</f>
        <v>-0.57999999999999996</v>
      </c>
      <c r="G15" s="19">
        <f ca="1">OFFSET(Scratch!D7,$B$33,0)</f>
        <v>-7.0000000000000001E-3</v>
      </c>
      <c r="H15" s="6">
        <f t="shared" ca="1" si="1"/>
        <v>32812</v>
      </c>
      <c r="I15" s="5">
        <v>400</v>
      </c>
      <c r="J15" s="3">
        <v>38.25</v>
      </c>
      <c r="K15" s="6">
        <f t="shared" si="2"/>
        <v>15300</v>
      </c>
      <c r="L15" s="21">
        <f t="shared" ca="1" si="3"/>
        <v>17512</v>
      </c>
      <c r="M15" s="4">
        <f t="shared" ca="1" si="0"/>
        <v>1.1445751633986929</v>
      </c>
      <c r="N15" s="11">
        <f t="shared" ca="1" si="4"/>
        <v>4.9066653906026859E-2</v>
      </c>
    </row>
    <row r="16" spans="4:14" x14ac:dyDescent="0.25">
      <c r="D16" s="5" t="str">
        <f ca="1">OFFSET(Scratch!A8,$B$33,0)</f>
        <v>MSFT Microsoft Corp</v>
      </c>
      <c r="E16" s="5">
        <f ca="1">OFFSET(Scratch!B8,$B$33,0)</f>
        <v>136.33000000000001</v>
      </c>
      <c r="F16" s="20">
        <f ca="1">OFFSET(Scratch!C8,$B$33,0)</f>
        <v>-0.99</v>
      </c>
      <c r="G16" s="19">
        <f ca="1">OFFSET(Scratch!D8,$B$33,0)</f>
        <v>-7.1999999999999998E-3</v>
      </c>
      <c r="H16" s="6">
        <f t="shared" ca="1" si="1"/>
        <v>68165</v>
      </c>
      <c r="I16" s="5">
        <v>500</v>
      </c>
      <c r="J16" s="3">
        <v>66.7</v>
      </c>
      <c r="K16" s="6">
        <f t="shared" si="2"/>
        <v>33350</v>
      </c>
      <c r="L16" s="21">
        <f t="shared" ca="1" si="3"/>
        <v>34815</v>
      </c>
      <c r="M16" s="4">
        <f t="shared" ca="1" si="0"/>
        <v>1.0439280359820089</v>
      </c>
      <c r="N16" s="11">
        <f t="shared" ca="1" si="4"/>
        <v>0.10193308739193956</v>
      </c>
    </row>
    <row r="17" spans="4:14" x14ac:dyDescent="0.25">
      <c r="D17" s="5" t="str">
        <f ca="1">OFFSET(Scratch!A9,$B$33,0)</f>
        <v>ORCL Oracle Corp</v>
      </c>
      <c r="E17" s="5">
        <f ca="1">OFFSET(Scratch!B9,$B$33,0)</f>
        <v>53.14</v>
      </c>
      <c r="F17" s="20">
        <f ca="1">OFFSET(Scratch!C9,$B$33,0)</f>
        <v>-0.61</v>
      </c>
      <c r="G17" s="19">
        <f ca="1">OFFSET(Scratch!D9,$B$33,0)</f>
        <v>-1.1299999999999999E-2</v>
      </c>
      <c r="H17" s="6">
        <f t="shared" ca="1" si="1"/>
        <v>21256</v>
      </c>
      <c r="I17" s="5">
        <v>400</v>
      </c>
      <c r="J17" s="3">
        <v>112.3</v>
      </c>
      <c r="K17" s="6">
        <f t="shared" si="2"/>
        <v>44920</v>
      </c>
      <c r="L17" s="21">
        <f t="shared" ca="1" si="3"/>
        <v>-23664</v>
      </c>
      <c r="M17" s="4">
        <f t="shared" ref="M17:M21" ca="1" si="5">L17/K17</f>
        <v>-0.5268032056990205</v>
      </c>
      <c r="N17" s="11">
        <f t="shared" ca="1" si="4"/>
        <v>3.178595621804544E-2</v>
      </c>
    </row>
    <row r="18" spans="4:14" x14ac:dyDescent="0.25">
      <c r="D18" s="5" t="str">
        <f ca="1">OFFSET(Scratch!A10,$B$33,0)</f>
        <v>UTX United Technologies Corp</v>
      </c>
      <c r="E18" s="5">
        <f ca="1">OFFSET(Scratch!B10,$B$33,0)</f>
        <v>138.08000000000001</v>
      </c>
      <c r="F18" s="20">
        <f ca="1">OFFSET(Scratch!C10,$B$33,0)</f>
        <v>0.02</v>
      </c>
      <c r="G18" s="19">
        <f ca="1">OFFSET(Scratch!D10,$B$33,0)</f>
        <v>1E-4</v>
      </c>
      <c r="H18" s="6">
        <f t="shared" ca="1" si="1"/>
        <v>55232.000000000007</v>
      </c>
      <c r="I18" s="5">
        <v>400</v>
      </c>
      <c r="J18" s="3">
        <v>81.25</v>
      </c>
      <c r="K18" s="6">
        <f t="shared" si="2"/>
        <v>32500</v>
      </c>
      <c r="L18" s="21">
        <f t="shared" ca="1" si="3"/>
        <v>22732.000000000007</v>
      </c>
      <c r="M18" s="4">
        <f t="shared" ca="1" si="5"/>
        <v>0.69944615384615405</v>
      </c>
      <c r="N18" s="11">
        <f t="shared" ca="1" si="4"/>
        <v>8.2593241147679991E-2</v>
      </c>
    </row>
    <row r="19" spans="4:14" x14ac:dyDescent="0.25">
      <c r="D19" s="5" t="str">
        <f ca="1">OFFSET(Scratch!A11,$B$33,0)</f>
        <v>WMT Walmart Inc</v>
      </c>
      <c r="E19" s="5">
        <f ca="1">OFFSET(Scratch!B11,$B$33,0)</f>
        <v>115.57</v>
      </c>
      <c r="F19" s="20">
        <f ca="1">OFFSET(Scratch!C11,$B$33,0)</f>
        <v>-1.86</v>
      </c>
      <c r="G19" s="19">
        <f ca="1">OFFSET(Scratch!D11,$B$33,0)</f>
        <v>-1.5800000000000002E-2</v>
      </c>
      <c r="H19" s="6">
        <f t="shared" ca="1" si="1"/>
        <v>23114</v>
      </c>
      <c r="I19" s="5">
        <v>200</v>
      </c>
      <c r="J19" s="3">
        <v>56.3</v>
      </c>
      <c r="K19" s="6">
        <f t="shared" si="2"/>
        <v>11260</v>
      </c>
      <c r="L19" s="21">
        <f t="shared" ca="1" si="3"/>
        <v>11854</v>
      </c>
      <c r="M19" s="4">
        <f t="shared" ca="1" si="5"/>
        <v>1.052753108348135</v>
      </c>
      <c r="N19" s="11">
        <f t="shared" ca="1" si="4"/>
        <v>3.4564386150917496E-2</v>
      </c>
    </row>
    <row r="20" spans="4:14" x14ac:dyDescent="0.25">
      <c r="D20" s="5" t="str">
        <f ca="1">OFFSET(Scratch!A12,$B$33,0)</f>
        <v>XOM Exxon Mobil Corp</v>
      </c>
      <c r="E20" s="5">
        <f ca="1">OFFSET(Scratch!B12,$B$33,0)</f>
        <v>73.73</v>
      </c>
      <c r="F20" s="20">
        <f ca="1">OFFSET(Scratch!C12,$B$33,0)</f>
        <v>1.0900000000000001</v>
      </c>
      <c r="G20" s="19">
        <f ca="1">OFFSET(Scratch!D12,$B$33,0)</f>
        <v>1.4999999999999999E-2</v>
      </c>
      <c r="H20" s="6">
        <f t="shared" ca="1" si="1"/>
        <v>44238</v>
      </c>
      <c r="I20" s="5">
        <v>600</v>
      </c>
      <c r="J20" s="3">
        <v>62.3</v>
      </c>
      <c r="K20" s="6">
        <f t="shared" si="2"/>
        <v>37380</v>
      </c>
      <c r="L20" s="21">
        <f t="shared" ca="1" si="3"/>
        <v>6858</v>
      </c>
      <c r="M20" s="4">
        <f t="shared" ca="1" si="5"/>
        <v>0.18346709470304975</v>
      </c>
      <c r="N20" s="11">
        <f t="shared" ca="1" si="4"/>
        <v>6.6152951221955872E-2</v>
      </c>
    </row>
    <row r="21" spans="4:14" ht="15.75" thickBot="1" x14ac:dyDescent="0.3">
      <c r="D21" s="7" t="s">
        <v>170</v>
      </c>
      <c r="E21" s="7"/>
      <c r="F21" s="8"/>
      <c r="G21" s="8"/>
      <c r="H21" s="9">
        <f ca="1">SUM(H10:H20)</f>
        <v>668723</v>
      </c>
      <c r="I21" s="7"/>
      <c r="J21" s="8"/>
      <c r="K21" s="9">
        <f>SUM(K10:K20)</f>
        <v>448928</v>
      </c>
      <c r="L21" s="22">
        <f ca="1">SUM(L10:L20)</f>
        <v>219795</v>
      </c>
      <c r="M21" s="12">
        <f t="shared" ca="1" si="5"/>
        <v>0.48959966854373083</v>
      </c>
      <c r="N21" s="13"/>
    </row>
    <row r="33" spans="1:2" x14ac:dyDescent="0.25">
      <c r="A33" t="s">
        <v>155</v>
      </c>
      <c r="B33">
        <f>MATCH("Stocks",Scratch!A:A,0)</f>
        <v>80</v>
      </c>
    </row>
  </sheetData>
  <mergeCells count="3">
    <mergeCell ref="E7:H8"/>
    <mergeCell ref="I7:K8"/>
    <mergeCell ref="L7:N8"/>
  </mergeCells>
  <conditionalFormatting sqref="N10:N20">
    <cfRule type="top10" dxfId="17" priority="39" rank="3"/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{35B90EDA-2C6A-44B2-BD97-AD81833011B1}</x14:id>
        </ext>
      </extLst>
    </cfRule>
  </conditionalFormatting>
  <conditionalFormatting sqref="J10:J20">
    <cfRule type="expression" dxfId="16" priority="35">
      <formula>"J10 =853.25"</formula>
    </cfRule>
  </conditionalFormatting>
  <conditionalFormatting sqref="G10:G20">
    <cfRule type="expression" dxfId="15" priority="20">
      <formula>G10 &gt;0.1%</formula>
    </cfRule>
    <cfRule type="expression" dxfId="14" priority="19">
      <formula>AND(G10&gt;0%,G10&lt;0.1%)</formula>
    </cfRule>
    <cfRule type="expression" dxfId="13" priority="18">
      <formula>AND(G10&gt;-0.1%,G10&lt;0%)</formula>
    </cfRule>
    <cfRule type="expression" dxfId="12" priority="16">
      <formula xml:space="preserve"> G10 &lt;= -0.1%</formula>
    </cfRule>
  </conditionalFormatting>
  <conditionalFormatting sqref="M10:M21">
    <cfRule type="expression" dxfId="11" priority="21">
      <formula>AND(M10&gt;0%,M10&lt;3%)</formula>
    </cfRule>
    <cfRule type="expression" dxfId="10" priority="22">
      <formula>AND(M10&gt;-3%,M10&lt;0%)</formula>
    </cfRule>
    <cfRule type="expression" dxfId="9" priority="23">
      <formula xml:space="preserve"> M10 &lt; 3%</formula>
    </cfRule>
    <cfRule type="expression" dxfId="8" priority="24">
      <formula xml:space="preserve"> M10 &gt;3%</formula>
    </cfRule>
  </conditionalFormatting>
  <conditionalFormatting sqref="F10:F20">
    <cfRule type="expression" dxfId="7" priority="9">
      <formula xml:space="preserve"> G10 &lt;= -0.1%</formula>
    </cfRule>
    <cfRule type="expression" dxfId="6" priority="10">
      <formula>AND(G10&gt;-0.1%,G10&lt;0%)</formula>
    </cfRule>
    <cfRule type="expression" dxfId="5" priority="11">
      <formula>AND(G10&gt;0%,G10&lt;0.1%)</formula>
    </cfRule>
    <cfRule type="expression" dxfId="4" priority="12">
      <formula>G10 &gt;0.1%</formula>
    </cfRule>
  </conditionalFormatting>
  <conditionalFormatting sqref="L10:L21">
    <cfRule type="expression" dxfId="3" priority="1">
      <formula>AND(L10&gt;0%,L10&lt;3%)</formula>
    </cfRule>
    <cfRule type="expression" dxfId="2" priority="2">
      <formula>AND(L10&gt;-3%,L10&lt;0%)</formula>
    </cfRule>
    <cfRule type="expression" dxfId="1" priority="3">
      <formula xml:space="preserve"> L10 &lt; 3%</formula>
    </cfRule>
    <cfRule type="expression" dxfId="0" priority="4">
      <formula xml:space="preserve"> L10 &gt;3%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B90EDA-2C6A-44B2-BD97-AD8183301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N10:N20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D1B1-A606-4975-94AA-8D60813CAACE}">
  <dimension ref="A1:G219"/>
  <sheetViews>
    <sheetView topLeftCell="A58" workbookViewId="0">
      <selection activeCell="A81" sqref="A81"/>
    </sheetView>
  </sheetViews>
  <sheetFormatPr defaultRowHeight="15" x14ac:dyDescent="0.25"/>
  <cols>
    <col min="1" max="1" width="35.140625" bestFit="1" customWidth="1"/>
    <col min="2" max="2" width="8.140625" bestFit="1" customWidth="1"/>
    <col min="3" max="3" width="7.5703125" bestFit="1" customWidth="1"/>
    <col min="4" max="4" width="9.5703125" bestFit="1" customWidth="1"/>
    <col min="5" max="5" width="5" bestFit="1" customWidth="1"/>
    <col min="6" max="6" width="8" bestFit="1" customWidth="1"/>
    <col min="7" max="7" width="11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1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3</v>
      </c>
    </row>
    <row r="36" spans="1:1" x14ac:dyDescent="0.25">
      <c r="A36" t="s">
        <v>29</v>
      </c>
    </row>
    <row r="37" spans="1:1" x14ac:dyDescent="0.25">
      <c r="A37" t="s">
        <v>4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7" spans="1:1" x14ac:dyDescent="0.25">
      <c r="A47" t="s">
        <v>5</v>
      </c>
    </row>
    <row r="49" spans="1:1" x14ac:dyDescent="0.25">
      <c r="A49" t="s">
        <v>6</v>
      </c>
    </row>
    <row r="51" spans="1:1" x14ac:dyDescent="0.25">
      <c r="A51" t="s">
        <v>37</v>
      </c>
    </row>
    <row r="53" spans="1:1" x14ac:dyDescent="0.25">
      <c r="A53" t="s">
        <v>38</v>
      </c>
    </row>
    <row r="54" spans="1:1" x14ac:dyDescent="0.25">
      <c r="A54" t="s">
        <v>39</v>
      </c>
    </row>
    <row r="55" spans="1:1" x14ac:dyDescent="0.25">
      <c r="A55" t="s">
        <v>40</v>
      </c>
    </row>
    <row r="56" spans="1:1" x14ac:dyDescent="0.25">
      <c r="A56" t="s">
        <v>41</v>
      </c>
    </row>
    <row r="57" spans="1:1" x14ac:dyDescent="0.25">
      <c r="A57" t="s">
        <v>42</v>
      </c>
    </row>
    <row r="58" spans="1:1" x14ac:dyDescent="0.25">
      <c r="A58" t="s">
        <v>43</v>
      </c>
    </row>
    <row r="60" spans="1:1" x14ac:dyDescent="0.25">
      <c r="A60" t="s">
        <v>44</v>
      </c>
    </row>
    <row r="61" spans="1:1" x14ac:dyDescent="0.25">
      <c r="A61" t="s">
        <v>45</v>
      </c>
    </row>
    <row r="62" spans="1:1" x14ac:dyDescent="0.25">
      <c r="A62" t="s">
        <v>46</v>
      </c>
    </row>
    <row r="63" spans="1:1" x14ac:dyDescent="0.25">
      <c r="A63" t="s">
        <v>47</v>
      </c>
    </row>
    <row r="64" spans="1:1" x14ac:dyDescent="0.25">
      <c r="A64" t="s">
        <v>48</v>
      </c>
    </row>
    <row r="65" spans="1:1" x14ac:dyDescent="0.25">
      <c r="A65" t="s">
        <v>49</v>
      </c>
    </row>
    <row r="66" spans="1:1" x14ac:dyDescent="0.25">
      <c r="A66" t="s">
        <v>50</v>
      </c>
    </row>
    <row r="67" spans="1:1" x14ac:dyDescent="0.25">
      <c r="A67" t="s">
        <v>51</v>
      </c>
    </row>
    <row r="68" spans="1:1" x14ac:dyDescent="0.25">
      <c r="A68" t="s">
        <v>52</v>
      </c>
    </row>
    <row r="69" spans="1:1" x14ac:dyDescent="0.25">
      <c r="A69" t="s">
        <v>53</v>
      </c>
    </row>
    <row r="70" spans="1:1" x14ac:dyDescent="0.25">
      <c r="A70" t="s">
        <v>2</v>
      </c>
    </row>
    <row r="71" spans="1:1" x14ac:dyDescent="0.25">
      <c r="A71" t="s">
        <v>54</v>
      </c>
    </row>
    <row r="72" spans="1:1" x14ac:dyDescent="0.25">
      <c r="A72" t="s">
        <v>55</v>
      </c>
    </row>
    <row r="73" spans="1:1" x14ac:dyDescent="0.25">
      <c r="A73" t="s">
        <v>56</v>
      </c>
    </row>
    <row r="74" spans="1:1" x14ac:dyDescent="0.25">
      <c r="A74" t="s">
        <v>6</v>
      </c>
    </row>
    <row r="75" spans="1:1" x14ac:dyDescent="0.25">
      <c r="A75" t="s">
        <v>57</v>
      </c>
    </row>
    <row r="76" spans="1:1" x14ac:dyDescent="0.25">
      <c r="A76" t="s">
        <v>58</v>
      </c>
    </row>
    <row r="77" spans="1:1" x14ac:dyDescent="0.25">
      <c r="A77" t="s">
        <v>59</v>
      </c>
    </row>
    <row r="78" spans="1:1" x14ac:dyDescent="0.25">
      <c r="A78" t="s">
        <v>60</v>
      </c>
    </row>
    <row r="79" spans="1:1" x14ac:dyDescent="0.25">
      <c r="A79" t="s">
        <v>61</v>
      </c>
    </row>
    <row r="80" spans="1:1" x14ac:dyDescent="0.25">
      <c r="A80" t="s">
        <v>62</v>
      </c>
    </row>
    <row r="81" spans="1:7" x14ac:dyDescent="0.25">
      <c r="A81" t="s">
        <v>63</v>
      </c>
      <c r="B81" t="s">
        <v>64</v>
      </c>
      <c r="C81" t="s">
        <v>65</v>
      </c>
      <c r="D81" t="s">
        <v>66</v>
      </c>
      <c r="E81" t="s">
        <v>67</v>
      </c>
      <c r="F81" t="s">
        <v>68</v>
      </c>
      <c r="G81" t="s">
        <v>69</v>
      </c>
    </row>
    <row r="82" spans="1:7" x14ac:dyDescent="0.25">
      <c r="A82" t="s">
        <v>160</v>
      </c>
      <c r="B82" s="2">
        <v>1807.84</v>
      </c>
      <c r="C82">
        <v>-31.5</v>
      </c>
      <c r="D82" s="1">
        <v>-1.7100000000000001E-2</v>
      </c>
      <c r="E82">
        <v>75</v>
      </c>
      <c r="F82" t="s">
        <v>174</v>
      </c>
      <c r="G82" s="1">
        <v>0.2036</v>
      </c>
    </row>
    <row r="83" spans="1:7" x14ac:dyDescent="0.25">
      <c r="A83" t="s">
        <v>161</v>
      </c>
      <c r="B83">
        <v>30.13</v>
      </c>
      <c r="C83">
        <v>-0.04</v>
      </c>
      <c r="D83" s="1">
        <v>-1.2999999999999999E-3</v>
      </c>
      <c r="E83">
        <v>10.7</v>
      </c>
      <c r="F83" t="s">
        <v>175</v>
      </c>
      <c r="G83" s="1">
        <v>0.2228</v>
      </c>
    </row>
    <row r="84" spans="1:7" x14ac:dyDescent="0.25">
      <c r="A84" t="s">
        <v>162</v>
      </c>
      <c r="B84">
        <v>186.22</v>
      </c>
      <c r="C84">
        <v>-0.97</v>
      </c>
      <c r="D84" s="1">
        <v>-5.1999999999999998E-3</v>
      </c>
      <c r="E84">
        <v>31.6</v>
      </c>
      <c r="F84" t="s">
        <v>176</v>
      </c>
      <c r="G84" s="1">
        <v>0.42059999999999997</v>
      </c>
    </row>
    <row r="85" spans="1:7" x14ac:dyDescent="0.25">
      <c r="A85" t="s">
        <v>163</v>
      </c>
      <c r="B85" s="2">
        <v>1231.3</v>
      </c>
      <c r="C85">
        <v>-8.26</v>
      </c>
      <c r="D85" s="1">
        <v>-6.7000000000000002E-3</v>
      </c>
      <c r="E85">
        <v>24.9</v>
      </c>
      <c r="F85" t="s">
        <v>177</v>
      </c>
      <c r="G85" s="1">
        <v>0.189</v>
      </c>
    </row>
    <row r="86" spans="1:7" x14ac:dyDescent="0.25">
      <c r="A86" t="s">
        <v>70</v>
      </c>
      <c r="B86">
        <v>142.47999999999999</v>
      </c>
      <c r="C86">
        <v>-1.19</v>
      </c>
      <c r="D86" s="1">
        <v>-8.3000000000000001E-3</v>
      </c>
      <c r="E86">
        <v>14.7</v>
      </c>
      <c r="F86" t="s">
        <v>178</v>
      </c>
      <c r="G86" s="1">
        <v>0.2535</v>
      </c>
    </row>
    <row r="87" spans="1:7" x14ac:dyDescent="0.25">
      <c r="A87" t="s">
        <v>71</v>
      </c>
      <c r="B87">
        <v>82.03</v>
      </c>
      <c r="C87">
        <v>-0.57999999999999996</v>
      </c>
      <c r="D87" s="1">
        <v>-7.0000000000000001E-3</v>
      </c>
      <c r="E87">
        <v>23</v>
      </c>
      <c r="F87" t="s">
        <v>179</v>
      </c>
      <c r="G87" s="1">
        <v>7.3599999999999999E-2</v>
      </c>
    </row>
    <row r="88" spans="1:7" x14ac:dyDescent="0.25">
      <c r="A88" t="s">
        <v>72</v>
      </c>
      <c r="B88">
        <v>136.33000000000001</v>
      </c>
      <c r="C88">
        <v>-0.99</v>
      </c>
      <c r="D88" s="1">
        <v>-7.1999999999999998E-3</v>
      </c>
      <c r="E88">
        <v>26.9</v>
      </c>
      <c r="F88" t="s">
        <v>180</v>
      </c>
      <c r="G88" s="1">
        <v>0.3422</v>
      </c>
    </row>
    <row r="89" spans="1:7" x14ac:dyDescent="0.25">
      <c r="A89" t="s">
        <v>73</v>
      </c>
      <c r="B89">
        <v>53.14</v>
      </c>
      <c r="C89">
        <v>-0.61</v>
      </c>
      <c r="D89" s="1">
        <v>-1.1299999999999999E-2</v>
      </c>
      <c r="E89">
        <v>17.899999999999999</v>
      </c>
      <c r="F89" t="s">
        <v>181</v>
      </c>
      <c r="G89" s="1">
        <v>0.17699999999999999</v>
      </c>
    </row>
    <row r="90" spans="1:7" x14ac:dyDescent="0.25">
      <c r="A90" t="s">
        <v>164</v>
      </c>
      <c r="B90">
        <v>138.08000000000001</v>
      </c>
      <c r="C90">
        <v>0.02</v>
      </c>
      <c r="D90" s="1">
        <v>1E-4</v>
      </c>
      <c r="E90">
        <v>22.7</v>
      </c>
      <c r="F90" t="s">
        <v>182</v>
      </c>
      <c r="G90" s="1">
        <v>0.29680000000000001</v>
      </c>
    </row>
    <row r="91" spans="1:7" x14ac:dyDescent="0.25">
      <c r="A91" t="s">
        <v>165</v>
      </c>
      <c r="B91">
        <v>115.57</v>
      </c>
      <c r="C91">
        <v>-1.86</v>
      </c>
      <c r="D91" s="1">
        <v>-1.5800000000000002E-2</v>
      </c>
      <c r="E91">
        <v>26.1</v>
      </c>
      <c r="F91" t="s">
        <v>183</v>
      </c>
      <c r="G91" s="1">
        <v>0.2407</v>
      </c>
    </row>
    <row r="92" spans="1:7" x14ac:dyDescent="0.25">
      <c r="A92" t="s">
        <v>166</v>
      </c>
      <c r="B92">
        <v>73.73</v>
      </c>
      <c r="C92">
        <v>1.0900000000000001</v>
      </c>
      <c r="D92" s="1">
        <v>1.4999999999999999E-2</v>
      </c>
      <c r="E92">
        <v>17.8</v>
      </c>
      <c r="F92" t="s">
        <v>184</v>
      </c>
      <c r="G92" s="1">
        <v>8.1199999999999994E-2</v>
      </c>
    </row>
    <row r="93" spans="1:7" x14ac:dyDescent="0.25">
      <c r="A93" t="s">
        <v>185</v>
      </c>
    </row>
    <row r="95" spans="1:7" x14ac:dyDescent="0.25">
      <c r="A95" t="s">
        <v>74</v>
      </c>
    </row>
    <row r="96" spans="1:7" x14ac:dyDescent="0.25">
      <c r="A96" t="s">
        <v>75</v>
      </c>
    </row>
    <row r="97" spans="1:1" x14ac:dyDescent="0.25">
      <c r="A97" t="s">
        <v>76</v>
      </c>
    </row>
    <row r="98" spans="1:1" x14ac:dyDescent="0.25">
      <c r="A98" t="s">
        <v>75</v>
      </c>
    </row>
    <row r="99" spans="1:1" x14ac:dyDescent="0.25">
      <c r="A99" t="s">
        <v>77</v>
      </c>
    </row>
    <row r="100" spans="1:1" x14ac:dyDescent="0.25">
      <c r="A100" t="s">
        <v>78</v>
      </c>
    </row>
    <row r="101" spans="1:1" x14ac:dyDescent="0.25">
      <c r="A101" t="s">
        <v>79</v>
      </c>
    </row>
    <row r="102" spans="1:1" x14ac:dyDescent="0.25">
      <c r="A102" t="s">
        <v>80</v>
      </c>
    </row>
    <row r="104" spans="1:1" x14ac:dyDescent="0.25">
      <c r="A104" t="s">
        <v>81</v>
      </c>
    </row>
    <row r="105" spans="1:1" x14ac:dyDescent="0.25">
      <c r="A105" t="s">
        <v>75</v>
      </c>
    </row>
    <row r="106" spans="1:1" x14ac:dyDescent="0.25">
      <c r="A106" t="s">
        <v>82</v>
      </c>
    </row>
    <row r="107" spans="1:1" x14ac:dyDescent="0.25">
      <c r="A107" t="s">
        <v>83</v>
      </c>
    </row>
    <row r="108" spans="1:1" x14ac:dyDescent="0.25">
      <c r="A108" t="s">
        <v>84</v>
      </c>
    </row>
    <row r="109" spans="1:1" x14ac:dyDescent="0.25">
      <c r="A109" t="s">
        <v>85</v>
      </c>
    </row>
    <row r="110" spans="1:1" x14ac:dyDescent="0.25">
      <c r="A110" t="s">
        <v>86</v>
      </c>
    </row>
    <row r="112" spans="1:1" x14ac:dyDescent="0.25">
      <c r="A112" t="s">
        <v>87</v>
      </c>
    </row>
    <row r="113" spans="1:1" x14ac:dyDescent="0.25">
      <c r="A113" t="s">
        <v>88</v>
      </c>
    </row>
    <row r="114" spans="1:1" x14ac:dyDescent="0.25">
      <c r="A114" t="s">
        <v>89</v>
      </c>
    </row>
    <row r="115" spans="1:1" x14ac:dyDescent="0.25">
      <c r="A115" t="s">
        <v>90</v>
      </c>
    </row>
    <row r="116" spans="1:1" x14ac:dyDescent="0.25">
      <c r="A116" t="s">
        <v>48</v>
      </c>
    </row>
    <row r="118" spans="1:1" x14ac:dyDescent="0.25">
      <c r="A118" t="s">
        <v>91</v>
      </c>
    </row>
    <row r="119" spans="1:1" x14ac:dyDescent="0.25">
      <c r="A119" t="s">
        <v>92</v>
      </c>
    </row>
    <row r="120" spans="1:1" x14ac:dyDescent="0.25">
      <c r="A120" t="s">
        <v>93</v>
      </c>
    </row>
    <row r="121" spans="1:1" x14ac:dyDescent="0.25">
      <c r="A121" t="s">
        <v>94</v>
      </c>
    </row>
    <row r="122" spans="1:1" x14ac:dyDescent="0.25">
      <c r="A122" t="s">
        <v>95</v>
      </c>
    </row>
    <row r="123" spans="1:1" x14ac:dyDescent="0.25">
      <c r="A123" t="s">
        <v>96</v>
      </c>
    </row>
    <row r="124" spans="1:1" x14ac:dyDescent="0.25">
      <c r="A124" t="s">
        <v>97</v>
      </c>
    </row>
    <row r="125" spans="1:1" x14ac:dyDescent="0.25">
      <c r="A125" t="s">
        <v>49</v>
      </c>
    </row>
    <row r="127" spans="1:1" x14ac:dyDescent="0.25">
      <c r="A127">
        <v>45</v>
      </c>
    </row>
    <row r="128" spans="1:1" x14ac:dyDescent="0.25">
      <c r="A128" t="s">
        <v>98</v>
      </c>
    </row>
    <row r="129" spans="1:1" x14ac:dyDescent="0.25">
      <c r="A129" t="s">
        <v>99</v>
      </c>
    </row>
    <row r="130" spans="1:1" x14ac:dyDescent="0.25">
      <c r="A130">
        <v>2018</v>
      </c>
    </row>
    <row r="131" spans="1:1" x14ac:dyDescent="0.25">
      <c r="A131" t="s">
        <v>100</v>
      </c>
    </row>
    <row r="132" spans="1:1" x14ac:dyDescent="0.25">
      <c r="A132" t="s">
        <v>101</v>
      </c>
    </row>
    <row r="133" spans="1:1" x14ac:dyDescent="0.25">
      <c r="A133" t="s">
        <v>50</v>
      </c>
    </row>
    <row r="135" spans="1:1" x14ac:dyDescent="0.25">
      <c r="A135" t="s">
        <v>1</v>
      </c>
    </row>
    <row r="136" spans="1:1" x14ac:dyDescent="0.25">
      <c r="A136" t="s">
        <v>2</v>
      </c>
    </row>
    <row r="137" spans="1:1" x14ac:dyDescent="0.25">
      <c r="A137" t="s">
        <v>3</v>
      </c>
    </row>
    <row r="138" spans="1:1" x14ac:dyDescent="0.25">
      <c r="A138" t="s">
        <v>4</v>
      </c>
    </row>
    <row r="139" spans="1:1" x14ac:dyDescent="0.25">
      <c r="A139" t="s">
        <v>6</v>
      </c>
    </row>
    <row r="140" spans="1:1" x14ac:dyDescent="0.25">
      <c r="A140" t="s">
        <v>51</v>
      </c>
    </row>
    <row r="142" spans="1:1" x14ac:dyDescent="0.25">
      <c r="A142" t="s">
        <v>102</v>
      </c>
    </row>
    <row r="143" spans="1:1" x14ac:dyDescent="0.25">
      <c r="A143" t="s">
        <v>103</v>
      </c>
    </row>
    <row r="144" spans="1:1" x14ac:dyDescent="0.25">
      <c r="A144" t="s">
        <v>52</v>
      </c>
    </row>
    <row r="146" spans="1:1" x14ac:dyDescent="0.25">
      <c r="A146" t="s">
        <v>104</v>
      </c>
    </row>
    <row r="147" spans="1:1" x14ac:dyDescent="0.25">
      <c r="A147" t="s">
        <v>105</v>
      </c>
    </row>
    <row r="148" spans="1:1" x14ac:dyDescent="0.25">
      <c r="A148" t="s">
        <v>106</v>
      </c>
    </row>
    <row r="149" spans="1:1" x14ac:dyDescent="0.25">
      <c r="A149" t="s">
        <v>107</v>
      </c>
    </row>
    <row r="150" spans="1:1" x14ac:dyDescent="0.25">
      <c r="A150" t="s">
        <v>108</v>
      </c>
    </row>
    <row r="151" spans="1:1" x14ac:dyDescent="0.25">
      <c r="A151" t="s">
        <v>53</v>
      </c>
    </row>
    <row r="153" spans="1:1" x14ac:dyDescent="0.25">
      <c r="A153" t="s">
        <v>109</v>
      </c>
    </row>
    <row r="154" spans="1:1" x14ac:dyDescent="0.25">
      <c r="A154" t="s">
        <v>110</v>
      </c>
    </row>
    <row r="155" spans="1:1" x14ac:dyDescent="0.25">
      <c r="A155" t="s">
        <v>111</v>
      </c>
    </row>
    <row r="156" spans="1:1" x14ac:dyDescent="0.25">
      <c r="A156" t="s">
        <v>112</v>
      </c>
    </row>
    <row r="157" spans="1:1" x14ac:dyDescent="0.25">
      <c r="A157" t="s">
        <v>3</v>
      </c>
    </row>
    <row r="158" spans="1:1" x14ac:dyDescent="0.25">
      <c r="A158" t="s">
        <v>2</v>
      </c>
    </row>
    <row r="160" spans="1:1" x14ac:dyDescent="0.25">
      <c r="A160" t="s">
        <v>21</v>
      </c>
    </row>
    <row r="161" spans="1:1" x14ac:dyDescent="0.25">
      <c r="A161" t="s">
        <v>22</v>
      </c>
    </row>
    <row r="162" spans="1:1" x14ac:dyDescent="0.25">
      <c r="A162" t="s">
        <v>23</v>
      </c>
    </row>
    <row r="163" spans="1:1" x14ac:dyDescent="0.25">
      <c r="A163" t="s">
        <v>24</v>
      </c>
    </row>
    <row r="164" spans="1:1" x14ac:dyDescent="0.25">
      <c r="A164" t="s">
        <v>27</v>
      </c>
    </row>
    <row r="165" spans="1:1" x14ac:dyDescent="0.25">
      <c r="A165" t="s">
        <v>54</v>
      </c>
    </row>
    <row r="167" spans="1:1" x14ac:dyDescent="0.25">
      <c r="A167" t="s">
        <v>113</v>
      </c>
    </row>
    <row r="168" spans="1:1" x14ac:dyDescent="0.25">
      <c r="A168" t="s">
        <v>114</v>
      </c>
    </row>
    <row r="169" spans="1:1" x14ac:dyDescent="0.25">
      <c r="A169" t="s">
        <v>115</v>
      </c>
    </row>
    <row r="170" spans="1:1" x14ac:dyDescent="0.25">
      <c r="A170" t="s">
        <v>116</v>
      </c>
    </row>
    <row r="171" spans="1:1" x14ac:dyDescent="0.25">
      <c r="A171" t="s">
        <v>117</v>
      </c>
    </row>
    <row r="172" spans="1:1" x14ac:dyDescent="0.25">
      <c r="A172" t="s">
        <v>118</v>
      </c>
    </row>
    <row r="173" spans="1:1" x14ac:dyDescent="0.25">
      <c r="A173" t="s">
        <v>6</v>
      </c>
    </row>
    <row r="174" spans="1:1" x14ac:dyDescent="0.25">
      <c r="A174" t="s">
        <v>55</v>
      </c>
    </row>
    <row r="176" spans="1:1" x14ac:dyDescent="0.25">
      <c r="A176" t="s">
        <v>119</v>
      </c>
    </row>
    <row r="177" spans="1:1" x14ac:dyDescent="0.25">
      <c r="A177" t="s">
        <v>120</v>
      </c>
    </row>
    <row r="178" spans="1:1" x14ac:dyDescent="0.25">
      <c r="A178" t="s">
        <v>121</v>
      </c>
    </row>
    <row r="179" spans="1:1" x14ac:dyDescent="0.25">
      <c r="A179" t="s">
        <v>122</v>
      </c>
    </row>
    <row r="180" spans="1:1" x14ac:dyDescent="0.25">
      <c r="A180" t="s">
        <v>123</v>
      </c>
    </row>
    <row r="181" spans="1:1" x14ac:dyDescent="0.25">
      <c r="A181" t="s">
        <v>56</v>
      </c>
    </row>
    <row r="183" spans="1:1" x14ac:dyDescent="0.25">
      <c r="A183" t="s">
        <v>124</v>
      </c>
    </row>
    <row r="184" spans="1:1" x14ac:dyDescent="0.25">
      <c r="A184" t="s">
        <v>125</v>
      </c>
    </row>
    <row r="185" spans="1:1" x14ac:dyDescent="0.25">
      <c r="A185" t="s">
        <v>126</v>
      </c>
    </row>
    <row r="186" spans="1:1" x14ac:dyDescent="0.25">
      <c r="A186" t="s">
        <v>127</v>
      </c>
    </row>
    <row r="187" spans="1:1" x14ac:dyDescent="0.25">
      <c r="A187" t="s">
        <v>128</v>
      </c>
    </row>
    <row r="188" spans="1:1" x14ac:dyDescent="0.25">
      <c r="A188" t="s">
        <v>129</v>
      </c>
    </row>
    <row r="189" spans="1:1" x14ac:dyDescent="0.25">
      <c r="A189" t="s">
        <v>6</v>
      </c>
    </row>
    <row r="191" spans="1:1" x14ac:dyDescent="0.25">
      <c r="A191" t="s">
        <v>130</v>
      </c>
    </row>
    <row r="192" spans="1:1" x14ac:dyDescent="0.25">
      <c r="A192" t="s">
        <v>131</v>
      </c>
    </row>
    <row r="193" spans="1:1" x14ac:dyDescent="0.25">
      <c r="A193" t="s">
        <v>132</v>
      </c>
    </row>
    <row r="194" spans="1:1" x14ac:dyDescent="0.25">
      <c r="A194" t="s">
        <v>133</v>
      </c>
    </row>
    <row r="195" spans="1:1" x14ac:dyDescent="0.25">
      <c r="A195" t="s">
        <v>134</v>
      </c>
    </row>
    <row r="196" spans="1:1" x14ac:dyDescent="0.25">
      <c r="A196" t="s">
        <v>135</v>
      </c>
    </row>
    <row r="197" spans="1:1" x14ac:dyDescent="0.25">
      <c r="A197" t="s">
        <v>136</v>
      </c>
    </row>
    <row r="198" spans="1:1" x14ac:dyDescent="0.25">
      <c r="A198" t="s">
        <v>57</v>
      </c>
    </row>
    <row r="200" spans="1:1" x14ac:dyDescent="0.25">
      <c r="A200" t="s">
        <v>137</v>
      </c>
    </row>
    <row r="201" spans="1:1" x14ac:dyDescent="0.25">
      <c r="A201" t="s">
        <v>138</v>
      </c>
    </row>
    <row r="202" spans="1:1" x14ac:dyDescent="0.25">
      <c r="A202" t="s">
        <v>139</v>
      </c>
    </row>
    <row r="203" spans="1:1" x14ac:dyDescent="0.25">
      <c r="A203" t="s">
        <v>140</v>
      </c>
    </row>
    <row r="204" spans="1:1" x14ac:dyDescent="0.25">
      <c r="A204" t="s">
        <v>141</v>
      </c>
    </row>
    <row r="205" spans="1:1" x14ac:dyDescent="0.25">
      <c r="A205" t="s">
        <v>142</v>
      </c>
    </row>
    <row r="206" spans="1:1" x14ac:dyDescent="0.25">
      <c r="A206" t="s">
        <v>59</v>
      </c>
    </row>
    <row r="208" spans="1:1" x14ac:dyDescent="0.25">
      <c r="A208" t="s">
        <v>143</v>
      </c>
    </row>
    <row r="209" spans="1:1" x14ac:dyDescent="0.25">
      <c r="A209" t="s">
        <v>144</v>
      </c>
    </row>
    <row r="210" spans="1:1" x14ac:dyDescent="0.25">
      <c r="A210" t="s">
        <v>145</v>
      </c>
    </row>
    <row r="211" spans="1:1" x14ac:dyDescent="0.25">
      <c r="A211" t="s">
        <v>146</v>
      </c>
    </row>
    <row r="212" spans="1:1" x14ac:dyDescent="0.25">
      <c r="A212" t="s">
        <v>147</v>
      </c>
    </row>
    <row r="213" spans="1:1" x14ac:dyDescent="0.25">
      <c r="A213" t="s">
        <v>148</v>
      </c>
    </row>
    <row r="214" spans="1:1" x14ac:dyDescent="0.25">
      <c r="A214" t="s">
        <v>149</v>
      </c>
    </row>
    <row r="215" spans="1:1" x14ac:dyDescent="0.25">
      <c r="A215" t="s">
        <v>150</v>
      </c>
    </row>
    <row r="216" spans="1:1" x14ac:dyDescent="0.25">
      <c r="A216" t="s">
        <v>151</v>
      </c>
    </row>
    <row r="217" spans="1:1" x14ac:dyDescent="0.25">
      <c r="A217" t="s">
        <v>152</v>
      </c>
    </row>
    <row r="218" spans="1:1" x14ac:dyDescent="0.25">
      <c r="A218" t="s">
        <v>153</v>
      </c>
    </row>
    <row r="219" spans="1:1" x14ac:dyDescent="0.25">
      <c r="A219" t="s">
        <v>154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Portfolio</vt:lpstr>
      <vt:lpstr>Scratch</vt:lpstr>
      <vt:lpstr>Scratch!quote.html?symb_AMZN_BAC_FB_GOOG_IBM_MRK_MSFT_ORCL_UTX_WMT_XOM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Karunakaran</dc:creator>
  <cp:lastModifiedBy>Anusha Karunakaran</cp:lastModifiedBy>
  <dcterms:created xsi:type="dcterms:W3CDTF">2019-09-14T16:55:31Z</dcterms:created>
  <dcterms:modified xsi:type="dcterms:W3CDTF">2019-09-17T05:40:21Z</dcterms:modified>
</cp:coreProperties>
</file>