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sh\Desktop\"/>
    </mc:Choice>
  </mc:AlternateContent>
  <xr:revisionPtr revIDLastSave="0" documentId="8_{43EE62BA-5739-4FA0-9A0E-3FB00391740B}" xr6:coauthVersionLast="45" xr6:coauthVersionMax="45" xr10:uidLastSave="{00000000-0000-0000-0000-000000000000}"/>
  <bookViews>
    <workbookView xWindow="-120" yWindow="-120" windowWidth="29040" windowHeight="15840" firstSheet="1" activeTab="2" xr2:uid="{973A79A5-8ABF-4B71-A81D-3B151D96E50C}"/>
  </bookViews>
  <sheets>
    <sheet name="Sheet3" sheetId="3" state="hidden" r:id="rId1"/>
    <sheet name="Web-Data" sheetId="1" r:id="rId2"/>
    <sheet name="Q1 Optimization Model" sheetId="8" r:id="rId3"/>
    <sheet name="Q2" sheetId="9" r:id="rId4"/>
    <sheet name="Q2 Report" sheetId="10" r:id="rId5"/>
    <sheet name="Q3" sheetId="13" r:id="rId6"/>
    <sheet name="Q3_Report" sheetId="15" r:id="rId7"/>
    <sheet name="Q4" sheetId="16" r:id="rId8"/>
  </sheets>
  <definedNames>
    <definedName name="_1YrGrowth" localSheetId="3">'Q2'!$L$15</definedName>
    <definedName name="_1YrGrowth" localSheetId="5">'Q3'!$L$15</definedName>
    <definedName name="_1YrGrowth" localSheetId="7">'Q4'!$L$15</definedName>
    <definedName name="_1YrGrowth">'Q1 Optimization Model'!$L$15</definedName>
    <definedName name="_5YrGrowth" localSheetId="3">'Q2'!$L$8</definedName>
    <definedName name="_5YrGrowth" localSheetId="5">'Q3'!$L$8</definedName>
    <definedName name="_5YrGrowth" localSheetId="7">'Q4'!$L$8</definedName>
    <definedName name="_5YrGrowth">'Q1 Optimization Model'!$L$8</definedName>
    <definedName name="DivYield" localSheetId="3">'Q2'!$L$18</definedName>
    <definedName name="DivYield" localSheetId="5">'Q3'!$L$18</definedName>
    <definedName name="DivYield" localSheetId="7">'Q4'!$L$18</definedName>
    <definedName name="DivYield">'Q1 Optimization Model'!$L$18</definedName>
    <definedName name="ExternalData_1" localSheetId="0" hidden="1">Sheet3!$A$1:$K$8</definedName>
    <definedName name="five_year_growth">#REF!</definedName>
    <definedName name="GE" localSheetId="3">'Q2'!$K$20</definedName>
    <definedName name="GE" localSheetId="5">'Q3'!$K$20</definedName>
    <definedName name="GE" localSheetId="7">'Q4'!$K$20</definedName>
    <definedName name="GE">'Q1 Optimization Model'!$K$20</definedName>
    <definedName name="IBM" localSheetId="3">'Q2'!$B$20</definedName>
    <definedName name="IBM" localSheetId="5">'Q3'!$B$20</definedName>
    <definedName name="IBM" localSheetId="7">'Q4'!$B$20</definedName>
    <definedName name="IBM">'Q1 Optimization Model'!$B$20</definedName>
    <definedName name="MaxOther" localSheetId="3">'Q2'!$L$17</definedName>
    <definedName name="MaxOther" localSheetId="5">'Q3'!$L$17</definedName>
    <definedName name="MaxOther" localSheetId="7">'Q4'!$L$17</definedName>
    <definedName name="MaxOther">'Q1 Optimization Model'!$L$17</definedName>
    <definedName name="MaxTech" localSheetId="3">'Q2'!$L$16</definedName>
    <definedName name="MaxTech" localSheetId="5">'Q3'!$L$16</definedName>
    <definedName name="MaxTech" localSheetId="7">'Q4'!$L$16</definedName>
    <definedName name="MaxTech">'Q1 Optimization Model'!$L$16</definedName>
    <definedName name="Merck">#REF!</definedName>
    <definedName name="MSFT" localSheetId="3">'Q2'!$D$20</definedName>
    <definedName name="MSFT" localSheetId="5">'Q3'!$D$20</definedName>
    <definedName name="MSFT" localSheetId="7">'Q4'!$D$20</definedName>
    <definedName name="MSFT">'Q1 Optimization Model'!$D$20</definedName>
    <definedName name="OneYrGrowth" localSheetId="3">'Q2'!$L$15</definedName>
    <definedName name="OneYrGrowth" localSheetId="5">'Q3'!$L$15</definedName>
    <definedName name="OneYrGrowth" localSheetId="7">'Q4'!$L$15</definedName>
    <definedName name="OneYrGrowth">'Q1 Optimization Model'!$L$15</definedName>
    <definedName name="ORCL" localSheetId="3">'Q2'!$C$20</definedName>
    <definedName name="ORCL" localSheetId="5">'Q3'!$C$20</definedName>
    <definedName name="ORCL" localSheetId="7">'Q4'!$C$20</definedName>
    <definedName name="ORCL">'Q1 Optimization Model'!$C$20</definedName>
    <definedName name="PE" localSheetId="3">'Q2'!$L$14</definedName>
    <definedName name="PE" localSheetId="5">'Q3'!$L$14</definedName>
    <definedName name="PE" localSheetId="7">'Q4'!$L$14</definedName>
    <definedName name="PE">'Q1 Optimization Model'!$L$14</definedName>
    <definedName name="Portfolio">#REF!</definedName>
    <definedName name="Risk" localSheetId="3">'Q2'!$L$13</definedName>
    <definedName name="Risk" localSheetId="5">'Q3'!$L$13</definedName>
    <definedName name="Risk" localSheetId="7">'Q4'!$L$13</definedName>
    <definedName name="Risk">'Q1 Optimization Model'!$L$13</definedName>
    <definedName name="solver_adj" localSheetId="2" hidden="1">'Q1 Optimization Model'!$B$5:$K$5</definedName>
    <definedName name="solver_adj" localSheetId="3" hidden="1">'Q2'!$B$5:$K$5</definedName>
    <definedName name="solver_adj" localSheetId="5" hidden="1">'Q3'!$B$5:$K$5</definedName>
    <definedName name="solver_adj" localSheetId="7" hidden="1">'Q4'!$B$5:$K$5</definedName>
    <definedName name="solver_adj_ob" localSheetId="2" hidden="1">1</definedName>
    <definedName name="solver_adj_ob" localSheetId="3" hidden="1">1</definedName>
    <definedName name="solver_adj_ob" localSheetId="5" hidden="1">1</definedName>
    <definedName name="solver_adj_ob" localSheetId="7" hidden="1">1</definedName>
    <definedName name="solver_adj_ob1" localSheetId="2" hidden="1">1</definedName>
    <definedName name="solver_adj_ob1" localSheetId="3" hidden="1">1</definedName>
    <definedName name="solver_adj_ob1" localSheetId="5" hidden="1">1</definedName>
    <definedName name="solver_adj_ob1" localSheetId="7" hidden="1">1</definedName>
    <definedName name="solver_adj1" localSheetId="2" hidden="1">'Q1 Optimization Model'!$B$20:$K$20</definedName>
    <definedName name="solver_adj1" localSheetId="3" hidden="1">'Q2'!$B$20:$K$20</definedName>
    <definedName name="solver_adj1" localSheetId="5" hidden="1">'Q3'!$B$20:$K$20</definedName>
    <definedName name="solver_adj1" localSheetId="7" hidden="1">'Q4'!$B$20:$K$20</definedName>
    <definedName name="solver_cha" localSheetId="2" hidden="1">0</definedName>
    <definedName name="solver_cha" localSheetId="3" hidden="1">0</definedName>
    <definedName name="solver_cha" localSheetId="5" hidden="1">0</definedName>
    <definedName name="solver_cha" localSheetId="7" hidden="1">0</definedName>
    <definedName name="solver_chc1" localSheetId="2" hidden="1">0</definedName>
    <definedName name="solver_chc1" localSheetId="3" hidden="1">0</definedName>
    <definedName name="solver_chc1" localSheetId="5" hidden="1">0</definedName>
    <definedName name="solver_chc1" localSheetId="7" hidden="1">0</definedName>
    <definedName name="solver_chc10" localSheetId="2" hidden="1">0</definedName>
    <definedName name="solver_chc10" localSheetId="3" hidden="1">0</definedName>
    <definedName name="solver_chc10" localSheetId="5" hidden="1">0</definedName>
    <definedName name="solver_chc10" localSheetId="7" hidden="1">0</definedName>
    <definedName name="solver_chc11" localSheetId="2" hidden="1">0</definedName>
    <definedName name="solver_chc11" localSheetId="3" hidden="1">0</definedName>
    <definedName name="solver_chc11" localSheetId="5" hidden="1">0</definedName>
    <definedName name="solver_chc11" localSheetId="7" hidden="1">0</definedName>
    <definedName name="solver_chc12" localSheetId="2" hidden="1">0</definedName>
    <definedName name="solver_chc12" localSheetId="3" hidden="1">0</definedName>
    <definedName name="solver_chc12" localSheetId="5" hidden="1">0</definedName>
    <definedName name="solver_chc12" localSheetId="7" hidden="1">0</definedName>
    <definedName name="solver_chc13" localSheetId="2" hidden="1">0</definedName>
    <definedName name="solver_chc13" localSheetId="3" hidden="1">0</definedName>
    <definedName name="solver_chc13" localSheetId="5" hidden="1">0</definedName>
    <definedName name="solver_chc13" localSheetId="7" hidden="1">0</definedName>
    <definedName name="solver_chc14" localSheetId="2" hidden="1">0</definedName>
    <definedName name="solver_chc14" localSheetId="3" hidden="1">0</definedName>
    <definedName name="solver_chc14" localSheetId="5" hidden="1">0</definedName>
    <definedName name="solver_chc14" localSheetId="7" hidden="1">0</definedName>
    <definedName name="solver_chc15" localSheetId="2" hidden="1">0</definedName>
    <definedName name="solver_chc15" localSheetId="3" hidden="1">0</definedName>
    <definedName name="solver_chc15" localSheetId="5" hidden="1">0</definedName>
    <definedName name="solver_chc15" localSheetId="7" hidden="1">0</definedName>
    <definedName name="solver_chc16" localSheetId="2" hidden="1">0</definedName>
    <definedName name="solver_chc16" localSheetId="3" hidden="1">0</definedName>
    <definedName name="solver_chc16" localSheetId="5" hidden="1">0</definedName>
    <definedName name="solver_chc16" localSheetId="7" hidden="1">0</definedName>
    <definedName name="solver_chc17" localSheetId="2" hidden="1">0</definedName>
    <definedName name="solver_chc17" localSheetId="3" hidden="1">0</definedName>
    <definedName name="solver_chc17" localSheetId="5" hidden="1">0</definedName>
    <definedName name="solver_chc17" localSheetId="7" hidden="1">0</definedName>
    <definedName name="solver_chc18" localSheetId="2" hidden="1">0</definedName>
    <definedName name="solver_chc18" localSheetId="3" hidden="1">0</definedName>
    <definedName name="solver_chc18" localSheetId="5" hidden="1">0</definedName>
    <definedName name="solver_chc18" localSheetId="7" hidden="1">0</definedName>
    <definedName name="solver_chc19" localSheetId="2" hidden="1">0</definedName>
    <definedName name="solver_chc2" localSheetId="2" hidden="1">0</definedName>
    <definedName name="solver_chc2" localSheetId="3" hidden="1">0</definedName>
    <definedName name="solver_chc2" localSheetId="5" hidden="1">0</definedName>
    <definedName name="solver_chc2" localSheetId="7" hidden="1">0</definedName>
    <definedName name="solver_chc3" localSheetId="2" hidden="1">0</definedName>
    <definedName name="solver_chc3" localSheetId="3" hidden="1">0</definedName>
    <definedName name="solver_chc3" localSheetId="5" hidden="1">0</definedName>
    <definedName name="solver_chc3" localSheetId="7" hidden="1">0</definedName>
    <definedName name="solver_chc4" localSheetId="2" hidden="1">0</definedName>
    <definedName name="solver_chc4" localSheetId="3" hidden="1">0</definedName>
    <definedName name="solver_chc4" localSheetId="5" hidden="1">0</definedName>
    <definedName name="solver_chc4" localSheetId="7" hidden="1">0</definedName>
    <definedName name="solver_chc5" localSheetId="2" hidden="1">0</definedName>
    <definedName name="solver_chc5" localSheetId="3" hidden="1">0</definedName>
    <definedName name="solver_chc5" localSheetId="5" hidden="1">0</definedName>
    <definedName name="solver_chc5" localSheetId="7" hidden="1">0</definedName>
    <definedName name="solver_chc6" localSheetId="2" hidden="1">0</definedName>
    <definedName name="solver_chc6" localSheetId="3" hidden="1">0</definedName>
    <definedName name="solver_chc6" localSheetId="5" hidden="1">0</definedName>
    <definedName name="solver_chc6" localSheetId="7" hidden="1">0</definedName>
    <definedName name="solver_chc7" localSheetId="2" hidden="1">0</definedName>
    <definedName name="solver_chc7" localSheetId="3" hidden="1">0</definedName>
    <definedName name="solver_chc7" localSheetId="5" hidden="1">0</definedName>
    <definedName name="solver_chc7" localSheetId="7" hidden="1">0</definedName>
    <definedName name="solver_chc8" localSheetId="2" hidden="1">0</definedName>
    <definedName name="solver_chc8" localSheetId="3" hidden="1">0</definedName>
    <definedName name="solver_chc8" localSheetId="5" hidden="1">0</definedName>
    <definedName name="solver_chc8" localSheetId="7" hidden="1">0</definedName>
    <definedName name="solver_chc9" localSheetId="2" hidden="1">0</definedName>
    <definedName name="solver_chc9" localSheetId="3" hidden="1">0</definedName>
    <definedName name="solver_chc9" localSheetId="5" hidden="1">0</definedName>
    <definedName name="solver_chc9" localSheetId="7" hidden="1">0</definedName>
    <definedName name="solver_chn" localSheetId="2" hidden="1">4</definedName>
    <definedName name="solver_chn" localSheetId="3" hidden="1">4</definedName>
    <definedName name="solver_chn" localSheetId="5" hidden="1">4</definedName>
    <definedName name="solver_chn" localSheetId="7" hidden="1">4</definedName>
    <definedName name="solver_chp1" localSheetId="2" hidden="1">0</definedName>
    <definedName name="solver_chp1" localSheetId="3" hidden="1">0</definedName>
    <definedName name="solver_chp1" localSheetId="5" hidden="1">0</definedName>
    <definedName name="solver_chp1" localSheetId="7" hidden="1">0</definedName>
    <definedName name="solver_chp10" localSheetId="2" hidden="1">0</definedName>
    <definedName name="solver_chp10" localSheetId="3" hidden="1">0</definedName>
    <definedName name="solver_chp10" localSheetId="5" hidden="1">0</definedName>
    <definedName name="solver_chp10" localSheetId="7" hidden="1">0</definedName>
    <definedName name="solver_chp11" localSheetId="2" hidden="1">0</definedName>
    <definedName name="solver_chp11" localSheetId="3" hidden="1">0</definedName>
    <definedName name="solver_chp11" localSheetId="5" hidden="1">0</definedName>
    <definedName name="solver_chp11" localSheetId="7" hidden="1">0</definedName>
    <definedName name="solver_chp12" localSheetId="2" hidden="1">0</definedName>
    <definedName name="solver_chp12" localSheetId="3" hidden="1">0</definedName>
    <definedName name="solver_chp12" localSheetId="5" hidden="1">0</definedName>
    <definedName name="solver_chp12" localSheetId="7" hidden="1">0</definedName>
    <definedName name="solver_chp13" localSheetId="2" hidden="1">0</definedName>
    <definedName name="solver_chp13" localSheetId="3" hidden="1">0</definedName>
    <definedName name="solver_chp13" localSheetId="5" hidden="1">0</definedName>
    <definedName name="solver_chp13" localSheetId="7" hidden="1">0</definedName>
    <definedName name="solver_chp14" localSheetId="2" hidden="1">0</definedName>
    <definedName name="solver_chp14" localSheetId="3" hidden="1">0</definedName>
    <definedName name="solver_chp14" localSheetId="5" hidden="1">0</definedName>
    <definedName name="solver_chp14" localSheetId="7" hidden="1">0</definedName>
    <definedName name="solver_chp15" localSheetId="2" hidden="1">0</definedName>
    <definedName name="solver_chp15" localSheetId="3" hidden="1">0</definedName>
    <definedName name="solver_chp15" localSheetId="5" hidden="1">0</definedName>
    <definedName name="solver_chp15" localSheetId="7" hidden="1">0</definedName>
    <definedName name="solver_chp16" localSheetId="2" hidden="1">0</definedName>
    <definedName name="solver_chp16" localSheetId="3" hidden="1">0</definedName>
    <definedName name="solver_chp16" localSheetId="5" hidden="1">0</definedName>
    <definedName name="solver_chp16" localSheetId="7" hidden="1">0</definedName>
    <definedName name="solver_chp17" localSheetId="2" hidden="1">0</definedName>
    <definedName name="solver_chp17" localSheetId="3" hidden="1">0</definedName>
    <definedName name="solver_chp17" localSheetId="5" hidden="1">0</definedName>
    <definedName name="solver_chp17" localSheetId="7" hidden="1">0</definedName>
    <definedName name="solver_chp18" localSheetId="2" hidden="1">0</definedName>
    <definedName name="solver_chp18" localSheetId="3" hidden="1">0</definedName>
    <definedName name="solver_chp18" localSheetId="5" hidden="1">0</definedName>
    <definedName name="solver_chp18" localSheetId="7" hidden="1">0</definedName>
    <definedName name="solver_chp19" localSheetId="2" hidden="1">0</definedName>
    <definedName name="solver_chp2" localSheetId="2" hidden="1">0</definedName>
    <definedName name="solver_chp2" localSheetId="3" hidden="1">0</definedName>
    <definedName name="solver_chp2" localSheetId="5" hidden="1">0</definedName>
    <definedName name="solver_chp2" localSheetId="7" hidden="1">0</definedName>
    <definedName name="solver_chp3" localSheetId="2" hidden="1">0</definedName>
    <definedName name="solver_chp3" localSheetId="3" hidden="1">0</definedName>
    <definedName name="solver_chp3" localSheetId="5" hidden="1">0</definedName>
    <definedName name="solver_chp3" localSheetId="7" hidden="1">0</definedName>
    <definedName name="solver_chp4" localSheetId="2" hidden="1">0</definedName>
    <definedName name="solver_chp4" localSheetId="3" hidden="1">0</definedName>
    <definedName name="solver_chp4" localSheetId="5" hidden="1">0</definedName>
    <definedName name="solver_chp4" localSheetId="7" hidden="1">0</definedName>
    <definedName name="solver_chp5" localSheetId="2" hidden="1">0</definedName>
    <definedName name="solver_chp5" localSheetId="3" hidden="1">0</definedName>
    <definedName name="solver_chp5" localSheetId="5" hidden="1">0</definedName>
    <definedName name="solver_chp5" localSheetId="7" hidden="1">0</definedName>
    <definedName name="solver_chp6" localSheetId="2" hidden="1">0</definedName>
    <definedName name="solver_chp6" localSheetId="3" hidden="1">0</definedName>
    <definedName name="solver_chp6" localSheetId="5" hidden="1">0</definedName>
    <definedName name="solver_chp6" localSheetId="7" hidden="1">0</definedName>
    <definedName name="solver_chp7" localSheetId="2" hidden="1">0</definedName>
    <definedName name="solver_chp7" localSheetId="3" hidden="1">0</definedName>
    <definedName name="solver_chp7" localSheetId="5" hidden="1">0</definedName>
    <definedName name="solver_chp7" localSheetId="7" hidden="1">0</definedName>
    <definedName name="solver_chp8" localSheetId="2" hidden="1">0</definedName>
    <definedName name="solver_chp8" localSheetId="3" hidden="1">0</definedName>
    <definedName name="solver_chp8" localSheetId="5" hidden="1">0</definedName>
    <definedName name="solver_chp8" localSheetId="7" hidden="1">0</definedName>
    <definedName name="solver_chp9" localSheetId="2" hidden="1">0</definedName>
    <definedName name="solver_chp9" localSheetId="3" hidden="1">0</definedName>
    <definedName name="solver_chp9" localSheetId="5" hidden="1">0</definedName>
    <definedName name="solver_chp9" localSheetId="7" hidden="1">0</definedName>
    <definedName name="solver_cht" localSheetId="2" hidden="1">0</definedName>
    <definedName name="solver_cht" localSheetId="3" hidden="1">0</definedName>
    <definedName name="solver_cht" localSheetId="5" hidden="1">0</definedName>
    <definedName name="solver_cht" localSheetId="7" hidden="1">0</definedName>
    <definedName name="solver_cir1" localSheetId="2" hidden="1">1</definedName>
    <definedName name="solver_cir1" localSheetId="3" hidden="1">1</definedName>
    <definedName name="solver_cir1" localSheetId="5" hidden="1">1</definedName>
    <definedName name="solver_cir1" localSheetId="7" hidden="1">1</definedName>
    <definedName name="solver_cir10" localSheetId="2" hidden="1">1</definedName>
    <definedName name="solver_cir10" localSheetId="3" hidden="1">1</definedName>
    <definedName name="solver_cir10" localSheetId="5" hidden="1">1</definedName>
    <definedName name="solver_cir10" localSheetId="7" hidden="1">1</definedName>
    <definedName name="solver_cir11" localSheetId="2" hidden="1">1</definedName>
    <definedName name="solver_cir11" localSheetId="3" hidden="1">1</definedName>
    <definedName name="solver_cir11" localSheetId="5" hidden="1">1</definedName>
    <definedName name="solver_cir11" localSheetId="7" hidden="1">1</definedName>
    <definedName name="solver_cir12" localSheetId="2" hidden="1">1</definedName>
    <definedName name="solver_cir12" localSheetId="3" hidden="1">1</definedName>
    <definedName name="solver_cir12" localSheetId="5" hidden="1">1</definedName>
    <definedName name="solver_cir12" localSheetId="7" hidden="1">1</definedName>
    <definedName name="solver_cir13" localSheetId="2" hidden="1">1</definedName>
    <definedName name="solver_cir13" localSheetId="3" hidden="1">1</definedName>
    <definedName name="solver_cir13" localSheetId="5" hidden="1">1</definedName>
    <definedName name="solver_cir13" localSheetId="7" hidden="1">1</definedName>
    <definedName name="solver_cir14" localSheetId="2" hidden="1">1</definedName>
    <definedName name="solver_cir14" localSheetId="3" hidden="1">1</definedName>
    <definedName name="solver_cir14" localSheetId="5" hidden="1">1</definedName>
    <definedName name="solver_cir14" localSheetId="7" hidden="1">1</definedName>
    <definedName name="solver_cir15" localSheetId="2" hidden="1">1</definedName>
    <definedName name="solver_cir15" localSheetId="3" hidden="1">1</definedName>
    <definedName name="solver_cir15" localSheetId="5" hidden="1">1</definedName>
    <definedName name="solver_cir15" localSheetId="7" hidden="1">1</definedName>
    <definedName name="solver_cir16" localSheetId="2" hidden="1">1</definedName>
    <definedName name="solver_cir16" localSheetId="3" hidden="1">1</definedName>
    <definedName name="solver_cir16" localSheetId="5" hidden="1">1</definedName>
    <definedName name="solver_cir16" localSheetId="7" hidden="1">1</definedName>
    <definedName name="solver_cir17" localSheetId="2" hidden="1">1</definedName>
    <definedName name="solver_cir17" localSheetId="3" hidden="1">1</definedName>
    <definedName name="solver_cir17" localSheetId="5" hidden="1">1</definedName>
    <definedName name="solver_cir17" localSheetId="7" hidden="1">1</definedName>
    <definedName name="solver_cir18" localSheetId="2" hidden="1">1</definedName>
    <definedName name="solver_cir18" localSheetId="3" hidden="1">1</definedName>
    <definedName name="solver_cir18" localSheetId="5" hidden="1">1</definedName>
    <definedName name="solver_cir18" localSheetId="7" hidden="1">1</definedName>
    <definedName name="solver_cir19" localSheetId="2" hidden="1">1</definedName>
    <definedName name="solver_cir2" localSheetId="2" hidden="1">1</definedName>
    <definedName name="solver_cir2" localSheetId="3" hidden="1">1</definedName>
    <definedName name="solver_cir2" localSheetId="5" hidden="1">1</definedName>
    <definedName name="solver_cir2" localSheetId="7" hidden="1">1</definedName>
    <definedName name="solver_cir3" localSheetId="2" hidden="1">1</definedName>
    <definedName name="solver_cir3" localSheetId="3" hidden="1">1</definedName>
    <definedName name="solver_cir3" localSheetId="5" hidden="1">1</definedName>
    <definedName name="solver_cir3" localSheetId="7" hidden="1">1</definedName>
    <definedName name="solver_cir4" localSheetId="2" hidden="1">1</definedName>
    <definedName name="solver_cir4" localSheetId="3" hidden="1">1</definedName>
    <definedName name="solver_cir4" localSheetId="5" hidden="1">1</definedName>
    <definedName name="solver_cir4" localSheetId="7" hidden="1">1</definedName>
    <definedName name="solver_cir5" localSheetId="2" hidden="1">1</definedName>
    <definedName name="solver_cir5" localSheetId="3" hidden="1">1</definedName>
    <definedName name="solver_cir5" localSheetId="5" hidden="1">1</definedName>
    <definedName name="solver_cir5" localSheetId="7" hidden="1">1</definedName>
    <definedName name="solver_cir6" localSheetId="2" hidden="1">1</definedName>
    <definedName name="solver_cir6" localSheetId="3" hidden="1">1</definedName>
    <definedName name="solver_cir6" localSheetId="5" hidden="1">1</definedName>
    <definedName name="solver_cir6" localSheetId="7" hidden="1">1</definedName>
    <definedName name="solver_cir7" localSheetId="2" hidden="1">1</definedName>
    <definedName name="solver_cir7" localSheetId="3" hidden="1">1</definedName>
    <definedName name="solver_cir7" localSheetId="5" hidden="1">1</definedName>
    <definedName name="solver_cir7" localSheetId="7" hidden="1">1</definedName>
    <definedName name="solver_cir8" localSheetId="2" hidden="1">1</definedName>
    <definedName name="solver_cir8" localSheetId="3" hidden="1">1</definedName>
    <definedName name="solver_cir8" localSheetId="5" hidden="1">1</definedName>
    <definedName name="solver_cir8" localSheetId="7" hidden="1">1</definedName>
    <definedName name="solver_cir9" localSheetId="2" hidden="1">1</definedName>
    <definedName name="solver_cir9" localSheetId="3" hidden="1">1</definedName>
    <definedName name="solver_cir9" localSheetId="5" hidden="1">1</definedName>
    <definedName name="solver_cir9" localSheetId="7" hidden="1">1</definedName>
    <definedName name="solver_con" localSheetId="2" hidden="1">" "</definedName>
    <definedName name="solver_con" localSheetId="3" hidden="1">" "</definedName>
    <definedName name="solver_con" localSheetId="5" hidden="1">" "</definedName>
    <definedName name="solver_con" localSheetId="7" hidden="1">" "</definedName>
    <definedName name="solver_con1" localSheetId="2" hidden="1">" "</definedName>
    <definedName name="solver_con1" localSheetId="3" hidden="1">" "</definedName>
    <definedName name="solver_con1" localSheetId="5" hidden="1">" "</definedName>
    <definedName name="solver_con1" localSheetId="7" hidden="1">" "</definedName>
    <definedName name="solver_con10" localSheetId="2" hidden="1">" "</definedName>
    <definedName name="solver_con10" localSheetId="3" hidden="1">" "</definedName>
    <definedName name="solver_con10" localSheetId="5" hidden="1">" "</definedName>
    <definedName name="solver_con10" localSheetId="7" hidden="1">" "</definedName>
    <definedName name="solver_con11" localSheetId="2" hidden="1">" "</definedName>
    <definedName name="solver_con11" localSheetId="3" hidden="1">" "</definedName>
    <definedName name="solver_con11" localSheetId="5" hidden="1">" "</definedName>
    <definedName name="solver_con11" localSheetId="7" hidden="1">" "</definedName>
    <definedName name="solver_con12" localSheetId="2" hidden="1">" "</definedName>
    <definedName name="solver_con12" localSheetId="3" hidden="1">" "</definedName>
    <definedName name="solver_con12" localSheetId="5" hidden="1">" "</definedName>
    <definedName name="solver_con12" localSheetId="7" hidden="1">" "</definedName>
    <definedName name="solver_con13" localSheetId="2" hidden="1">" "</definedName>
    <definedName name="solver_con13" localSheetId="3" hidden="1">" "</definedName>
    <definedName name="solver_con13" localSheetId="5" hidden="1">" "</definedName>
    <definedName name="solver_con13" localSheetId="7" hidden="1">" "</definedName>
    <definedName name="solver_con14" localSheetId="2" hidden="1">" "</definedName>
    <definedName name="solver_con14" localSheetId="3" hidden="1">" "</definedName>
    <definedName name="solver_con14" localSheetId="5" hidden="1">" "</definedName>
    <definedName name="solver_con14" localSheetId="7" hidden="1">" "</definedName>
    <definedName name="solver_con15" localSheetId="2" hidden="1">" "</definedName>
    <definedName name="solver_con15" localSheetId="3" hidden="1">" "</definedName>
    <definedName name="solver_con15" localSheetId="5" hidden="1">" "</definedName>
    <definedName name="solver_con15" localSheetId="7" hidden="1">" "</definedName>
    <definedName name="solver_con16" localSheetId="2" hidden="1">" "</definedName>
    <definedName name="solver_con16" localSheetId="3" hidden="1">" "</definedName>
    <definedName name="solver_con16" localSheetId="5" hidden="1">" "</definedName>
    <definedName name="solver_con16" localSheetId="7" hidden="1">" "</definedName>
    <definedName name="solver_con17" localSheetId="2" hidden="1">" "</definedName>
    <definedName name="solver_con17" localSheetId="3" hidden="1">" "</definedName>
    <definedName name="solver_con17" localSheetId="5" hidden="1">" "</definedName>
    <definedName name="solver_con17" localSheetId="7" hidden="1">" "</definedName>
    <definedName name="solver_con18" localSheetId="2" hidden="1">" "</definedName>
    <definedName name="solver_con18" localSheetId="3" hidden="1">" "</definedName>
    <definedName name="solver_con18" localSheetId="5" hidden="1">" "</definedName>
    <definedName name="solver_con18" localSheetId="7" hidden="1">" "</definedName>
    <definedName name="solver_con19" localSheetId="2" hidden="1">" "</definedName>
    <definedName name="solver_con2" localSheetId="2" hidden="1">" "</definedName>
    <definedName name="solver_con2" localSheetId="3" hidden="1">" "</definedName>
    <definedName name="solver_con2" localSheetId="5" hidden="1">" "</definedName>
    <definedName name="solver_con2" localSheetId="7" hidden="1">" "</definedName>
    <definedName name="solver_con3" localSheetId="2" hidden="1">" "</definedName>
    <definedName name="solver_con3" localSheetId="3" hidden="1">" "</definedName>
    <definedName name="solver_con3" localSheetId="5" hidden="1">" "</definedName>
    <definedName name="solver_con3" localSheetId="7" hidden="1">" "</definedName>
    <definedName name="solver_con4" localSheetId="2" hidden="1">" "</definedName>
    <definedName name="solver_con4" localSheetId="3" hidden="1">" "</definedName>
    <definedName name="solver_con4" localSheetId="5" hidden="1">" "</definedName>
    <definedName name="solver_con4" localSheetId="7" hidden="1">" "</definedName>
    <definedName name="solver_con5" localSheetId="2" hidden="1">" "</definedName>
    <definedName name="solver_con5" localSheetId="3" hidden="1">" "</definedName>
    <definedName name="solver_con5" localSheetId="5" hidden="1">" "</definedName>
    <definedName name="solver_con5" localSheetId="7" hidden="1">" "</definedName>
    <definedName name="solver_con6" localSheetId="2" hidden="1">" "</definedName>
    <definedName name="solver_con6" localSheetId="3" hidden="1">" "</definedName>
    <definedName name="solver_con6" localSheetId="5" hidden="1">" "</definedName>
    <definedName name="solver_con6" localSheetId="7" hidden="1">" "</definedName>
    <definedName name="solver_con7" localSheetId="2" hidden="1">" "</definedName>
    <definedName name="solver_con7" localSheetId="3" hidden="1">" "</definedName>
    <definedName name="solver_con7" localSheetId="5" hidden="1">" "</definedName>
    <definedName name="solver_con7" localSheetId="7" hidden="1">" "</definedName>
    <definedName name="solver_con8" localSheetId="2" hidden="1">" "</definedName>
    <definedName name="solver_con8" localSheetId="3" hidden="1">" "</definedName>
    <definedName name="solver_con8" localSheetId="5" hidden="1">" "</definedName>
    <definedName name="solver_con8" localSheetId="7" hidden="1">" "</definedName>
    <definedName name="solver_con9" localSheetId="2" hidden="1">" "</definedName>
    <definedName name="solver_con9" localSheetId="3" hidden="1">" "</definedName>
    <definedName name="solver_con9" localSheetId="5" hidden="1">" "</definedName>
    <definedName name="solver_con9" localSheetId="7" hidden="1">" "</definedName>
    <definedName name="solver_dia" localSheetId="2" hidden="1">5</definedName>
    <definedName name="solver_dia" localSheetId="3" hidden="1">5</definedName>
    <definedName name="solver_dia" localSheetId="5" hidden="1">5</definedName>
    <definedName name="solver_dia" localSheetId="7" hidden="1">5</definedName>
    <definedName name="solver_iao" localSheetId="2" hidden="1">0</definedName>
    <definedName name="solver_iao" localSheetId="3" hidden="1">0</definedName>
    <definedName name="solver_iao" localSheetId="5" hidden="1">0</definedName>
    <definedName name="solver_iao" localSheetId="7" hidden="1">0</definedName>
    <definedName name="solver_int" localSheetId="2" hidden="1">0</definedName>
    <definedName name="solver_int" localSheetId="3" hidden="1">0</definedName>
    <definedName name="solver_int" localSheetId="5" hidden="1">0</definedName>
    <definedName name="solver_int" localSheetId="7" hidden="1">0</definedName>
    <definedName name="solver_irs" localSheetId="2" hidden="1">0</definedName>
    <definedName name="solver_irs" localSheetId="3" hidden="1">0</definedName>
    <definedName name="solver_irs" localSheetId="5" hidden="1">0</definedName>
    <definedName name="solver_irs" localSheetId="7" hidden="1">0</definedName>
    <definedName name="solver_ism" localSheetId="2" hidden="1">0</definedName>
    <definedName name="solver_ism" localSheetId="3" hidden="1">0</definedName>
    <definedName name="solver_ism" localSheetId="5" hidden="1">0</definedName>
    <definedName name="solver_ism" localSheetId="7" hidden="1">0</definedName>
    <definedName name="solver_lhs_ob1" localSheetId="2" hidden="1">0</definedName>
    <definedName name="solver_lhs_ob1" localSheetId="3" hidden="1">0</definedName>
    <definedName name="solver_lhs_ob1" localSheetId="5" hidden="1">0</definedName>
    <definedName name="solver_lhs_ob1" localSheetId="7" hidden="1">0</definedName>
    <definedName name="solver_lhs_ob10" localSheetId="2" hidden="1">0</definedName>
    <definedName name="solver_lhs_ob10" localSheetId="3" hidden="1">0</definedName>
    <definedName name="solver_lhs_ob10" localSheetId="5" hidden="1">0</definedName>
    <definedName name="solver_lhs_ob10" localSheetId="7" hidden="1">0</definedName>
    <definedName name="solver_lhs_ob11" localSheetId="2" hidden="1">0</definedName>
    <definedName name="solver_lhs_ob11" localSheetId="3" hidden="1">0</definedName>
    <definedName name="solver_lhs_ob11" localSheetId="5" hidden="1">0</definedName>
    <definedName name="solver_lhs_ob11" localSheetId="7" hidden="1">0</definedName>
    <definedName name="solver_lhs_ob12" localSheetId="2" hidden="1">0</definedName>
    <definedName name="solver_lhs_ob12" localSheetId="3" hidden="1">0</definedName>
    <definedName name="solver_lhs_ob12" localSheetId="5" hidden="1">0</definedName>
    <definedName name="solver_lhs_ob12" localSheetId="7" hidden="1">0</definedName>
    <definedName name="solver_lhs_ob13" localSheetId="2" hidden="1">0</definedName>
    <definedName name="solver_lhs_ob13" localSheetId="3" hidden="1">0</definedName>
    <definedName name="solver_lhs_ob13" localSheetId="5" hidden="1">0</definedName>
    <definedName name="solver_lhs_ob13" localSheetId="7" hidden="1">0</definedName>
    <definedName name="solver_lhs_ob14" localSheetId="2" hidden="1">0</definedName>
    <definedName name="solver_lhs_ob14" localSheetId="3" hidden="1">0</definedName>
    <definedName name="solver_lhs_ob14" localSheetId="5" hidden="1">0</definedName>
    <definedName name="solver_lhs_ob14" localSheetId="7" hidden="1">0</definedName>
    <definedName name="solver_lhs_ob15" localSheetId="2" hidden="1">0</definedName>
    <definedName name="solver_lhs_ob15" localSheetId="3" hidden="1">0</definedName>
    <definedName name="solver_lhs_ob15" localSheetId="5" hidden="1">0</definedName>
    <definedName name="solver_lhs_ob15" localSheetId="7" hidden="1">0</definedName>
    <definedName name="solver_lhs_ob16" localSheetId="2" hidden="1">0</definedName>
    <definedName name="solver_lhs_ob16" localSheetId="3" hidden="1">0</definedName>
    <definedName name="solver_lhs_ob16" localSheetId="5" hidden="1">0</definedName>
    <definedName name="solver_lhs_ob16" localSheetId="7" hidden="1">0</definedName>
    <definedName name="solver_lhs_ob17" localSheetId="2" hidden="1">0</definedName>
    <definedName name="solver_lhs_ob17" localSheetId="3" hidden="1">0</definedName>
    <definedName name="solver_lhs_ob17" localSheetId="5" hidden="1">0</definedName>
    <definedName name="solver_lhs_ob17" localSheetId="7" hidden="1">0</definedName>
    <definedName name="solver_lhs_ob18" localSheetId="2" hidden="1">0</definedName>
    <definedName name="solver_lhs_ob18" localSheetId="3" hidden="1">0</definedName>
    <definedName name="solver_lhs_ob18" localSheetId="5" hidden="1">0</definedName>
    <definedName name="solver_lhs_ob18" localSheetId="7" hidden="1">0</definedName>
    <definedName name="solver_lhs_ob2" localSheetId="2" hidden="1">0</definedName>
    <definedName name="solver_lhs_ob2" localSheetId="3" hidden="1">0</definedName>
    <definedName name="solver_lhs_ob2" localSheetId="5" hidden="1">0</definedName>
    <definedName name="solver_lhs_ob2" localSheetId="7" hidden="1">0</definedName>
    <definedName name="solver_lhs_ob3" localSheetId="2" hidden="1">0</definedName>
    <definedName name="solver_lhs_ob3" localSheetId="3" hidden="1">0</definedName>
    <definedName name="solver_lhs_ob3" localSheetId="5" hidden="1">0</definedName>
    <definedName name="solver_lhs_ob3" localSheetId="7" hidden="1">0</definedName>
    <definedName name="solver_lhs_ob4" localSheetId="2" hidden="1">0</definedName>
    <definedName name="solver_lhs_ob4" localSheetId="3" hidden="1">0</definedName>
    <definedName name="solver_lhs_ob4" localSheetId="5" hidden="1">0</definedName>
    <definedName name="solver_lhs_ob4" localSheetId="7" hidden="1">0</definedName>
    <definedName name="solver_lhs_ob5" localSheetId="2" hidden="1">0</definedName>
    <definedName name="solver_lhs_ob5" localSheetId="3" hidden="1">0</definedName>
    <definedName name="solver_lhs_ob5" localSheetId="5" hidden="1">0</definedName>
    <definedName name="solver_lhs_ob5" localSheetId="7" hidden="1">0</definedName>
    <definedName name="solver_lhs_ob6" localSheetId="2" hidden="1">0</definedName>
    <definedName name="solver_lhs_ob6" localSheetId="3" hidden="1">0</definedName>
    <definedName name="solver_lhs_ob6" localSheetId="5" hidden="1">0</definedName>
    <definedName name="solver_lhs_ob6" localSheetId="7" hidden="1">0</definedName>
    <definedName name="solver_lhs_ob7" localSheetId="2" hidden="1">0</definedName>
    <definedName name="solver_lhs_ob7" localSheetId="3" hidden="1">0</definedName>
    <definedName name="solver_lhs_ob7" localSheetId="5" hidden="1">0</definedName>
    <definedName name="solver_lhs_ob7" localSheetId="7" hidden="1">0</definedName>
    <definedName name="solver_lhs_ob8" localSheetId="2" hidden="1">0</definedName>
    <definedName name="solver_lhs_ob8" localSheetId="3" hidden="1">0</definedName>
    <definedName name="solver_lhs_ob8" localSheetId="5" hidden="1">0</definedName>
    <definedName name="solver_lhs_ob8" localSheetId="7" hidden="1">0</definedName>
    <definedName name="solver_lhs_ob9" localSheetId="2" hidden="1">0</definedName>
    <definedName name="solver_lhs_ob9" localSheetId="3" hidden="1">0</definedName>
    <definedName name="solver_lhs_ob9" localSheetId="5" hidden="1">0</definedName>
    <definedName name="solver_lhs_ob9" localSheetId="7" hidden="1">0</definedName>
    <definedName name="solver_lhs1" localSheetId="2" hidden="1">'Q1 Optimization Model'!$L$12</definedName>
    <definedName name="solver_lhs1" localSheetId="3" hidden="1">'Q2'!$L$12</definedName>
    <definedName name="solver_lhs1" localSheetId="5" hidden="1">'Q3'!$L$12</definedName>
    <definedName name="solver_lhs1" localSheetId="7" hidden="1">'Q4'!$L$12</definedName>
    <definedName name="solver_lhs10" localSheetId="2" hidden="1">'Q1 Optimization Model'!$B$26</definedName>
    <definedName name="solver_lhs10" localSheetId="3" hidden="1">'Q2'!$B$26</definedName>
    <definedName name="solver_lhs10" localSheetId="5" hidden="1">'Q3'!$B$26</definedName>
    <definedName name="solver_lhs10" localSheetId="7" hidden="1">'Q4'!$B$26</definedName>
    <definedName name="solver_lhs11" localSheetId="2" hidden="1">'Q1 Optimization Model'!$B$27</definedName>
    <definedName name="solver_lhs11" localSheetId="3" hidden="1">'Q2'!$B$27</definedName>
    <definedName name="solver_lhs11" localSheetId="5" hidden="1">'Q3'!$B$27</definedName>
    <definedName name="solver_lhs11" localSheetId="7" hidden="1">'Q4'!$B$27</definedName>
    <definedName name="solver_lhs12" localSheetId="2" hidden="1">'Q1 Optimization Model'!$L$20</definedName>
    <definedName name="solver_lhs12" localSheetId="3" hidden="1">'Q2'!$L$20</definedName>
    <definedName name="solver_lhs12" localSheetId="5" hidden="1">'Q3'!$L$20</definedName>
    <definedName name="solver_lhs12" localSheetId="7" hidden="1">'Q4'!$L$20</definedName>
    <definedName name="solver_lhs13" localSheetId="2" hidden="1">'Q1 Optimization Model'!$L$20</definedName>
    <definedName name="solver_lhs13" localSheetId="3" hidden="1">'Q2'!$L$20</definedName>
    <definedName name="solver_lhs13" localSheetId="5" hidden="1">'Q3'!$L$20</definedName>
    <definedName name="solver_lhs13" localSheetId="7" hidden="1">'Q4'!$L$20</definedName>
    <definedName name="solver_lhs14" localSheetId="2" hidden="1">'Q1 Optimization Model'!$B$20</definedName>
    <definedName name="solver_lhs14" localSheetId="3" hidden="1">'Q2'!$B$20</definedName>
    <definedName name="solver_lhs14" localSheetId="5" hidden="1">'Q3'!$B$20</definedName>
    <definedName name="solver_lhs14" localSheetId="7" hidden="1">'Q4'!$B$20</definedName>
    <definedName name="solver_lhs15" localSheetId="2" hidden="1">'Q1 Optimization Model'!$C$20</definedName>
    <definedName name="solver_lhs15" localSheetId="3" hidden="1">'Q2'!$C$20</definedName>
    <definedName name="solver_lhs15" localSheetId="5" hidden="1">'Q3'!$C$20</definedName>
    <definedName name="solver_lhs15" localSheetId="7" hidden="1">'Q4'!$C$20</definedName>
    <definedName name="solver_lhs16" localSheetId="2" hidden="1">'Q1 Optimization Model'!$B$5:$K$5</definedName>
    <definedName name="solver_lhs16" localSheetId="3" hidden="1">'Q2'!$B$5:$K$5</definedName>
    <definedName name="solver_lhs16" localSheetId="5" hidden="1">'Q3'!$B$5:$K$5</definedName>
    <definedName name="solver_lhs16" localSheetId="7" hidden="1">'Q4'!$B$5:$K$5</definedName>
    <definedName name="solver_lhs17" localSheetId="2" hidden="1">'Q1 Optimization Model'!$B$5:$K$5</definedName>
    <definedName name="solver_lhs17" localSheetId="3" hidden="1">'Q2'!$B$5:$K$5</definedName>
    <definedName name="solver_lhs17" localSheetId="5" hidden="1">'Q3'!$B$5:$K$5</definedName>
    <definedName name="solver_lhs17" localSheetId="7" hidden="1">'Q4'!$B$5:$K$5</definedName>
    <definedName name="solver_lhs18" localSheetId="2" hidden="1">'Q1 Optimization Model'!$B$20:$K$20</definedName>
    <definedName name="solver_lhs18" localSheetId="3" hidden="1">'Q2'!$B$20:$K$20</definedName>
    <definedName name="solver_lhs18" localSheetId="5" hidden="1">'Q3'!$B$20:$K$20</definedName>
    <definedName name="solver_lhs18" localSheetId="7" hidden="1">'Q4'!$B$20:$K$20</definedName>
    <definedName name="solver_lhs19" localSheetId="2" hidden="1">'Q1 Optimization Model'!$C$20</definedName>
    <definedName name="solver_lhs2" localSheetId="2" hidden="1">'Q1 Optimization Model'!$L$13</definedName>
    <definedName name="solver_lhs2" localSheetId="3" hidden="1">'Q2'!$L$13</definedName>
    <definedName name="solver_lhs2" localSheetId="5" hidden="1">'Q3'!$L$13</definedName>
    <definedName name="solver_lhs2" localSheetId="7" hidden="1">'Q4'!$L$13</definedName>
    <definedName name="solver_lhs3" localSheetId="2" hidden="1">'Q1 Optimization Model'!$L$14</definedName>
    <definedName name="solver_lhs3" localSheetId="3" hidden="1">'Q2'!$L$14</definedName>
    <definedName name="solver_lhs3" localSheetId="5" hidden="1">'Q3'!$L$14</definedName>
    <definedName name="solver_lhs3" localSheetId="7" hidden="1">'Q4'!$L$14</definedName>
    <definedName name="solver_lhs4" localSheetId="2" hidden="1">'Q1 Optimization Model'!$L$15</definedName>
    <definedName name="solver_lhs4" localSheetId="3" hidden="1">'Q2'!$L$15</definedName>
    <definedName name="solver_lhs4" localSheetId="5" hidden="1">'Q3'!$L$15</definedName>
    <definedName name="solver_lhs4" localSheetId="7" hidden="1">'Q4'!$L$15</definedName>
    <definedName name="solver_lhs5" localSheetId="2" hidden="1">'Q1 Optimization Model'!$L$16</definedName>
    <definedName name="solver_lhs5" localSheetId="3" hidden="1">'Q2'!$L$16</definedName>
    <definedName name="solver_lhs5" localSheetId="5" hidden="1">'Q3'!$L$16</definedName>
    <definedName name="solver_lhs5" localSheetId="7" hidden="1">'Q4'!$L$16</definedName>
    <definedName name="solver_lhs6" localSheetId="2" hidden="1">'Q1 Optimization Model'!$L$17</definedName>
    <definedName name="solver_lhs6" localSheetId="3" hidden="1">'Q2'!$L$17</definedName>
    <definedName name="solver_lhs6" localSheetId="5" hidden="1">'Q3'!$L$17</definedName>
    <definedName name="solver_lhs6" localSheetId="7" hidden="1">'Q4'!$L$17</definedName>
    <definedName name="solver_lhs7" localSheetId="2" hidden="1">'Q1 Optimization Model'!$L$18</definedName>
    <definedName name="solver_lhs7" localSheetId="3" hidden="1">'Q2'!$L$18</definedName>
    <definedName name="solver_lhs7" localSheetId="5" hidden="1">'Q3'!$L$18</definedName>
    <definedName name="solver_lhs7" localSheetId="7" hidden="1">'Q4'!$L$18</definedName>
    <definedName name="solver_lhs8" localSheetId="2" hidden="1">'Q1 Optimization Model'!$B$24</definedName>
    <definedName name="solver_lhs8" localSheetId="3" hidden="1">'Q2'!$B$24</definedName>
    <definedName name="solver_lhs8" localSheetId="5" hidden="1">'Q3'!$B$24</definedName>
    <definedName name="solver_lhs8" localSheetId="7" hidden="1">'Q4'!$B$24</definedName>
    <definedName name="solver_lhs9" localSheetId="2" hidden="1">'Q1 Optimization Model'!$B$25</definedName>
    <definedName name="solver_lhs9" localSheetId="3" hidden="1">'Q2'!$B$25</definedName>
    <definedName name="solver_lhs9" localSheetId="5" hidden="1">'Q3'!$B$25</definedName>
    <definedName name="solver_lhs9" localSheetId="7" hidden="1">'Q4'!$B$25</definedName>
    <definedName name="solver_mda" localSheetId="2" hidden="1">4</definedName>
    <definedName name="solver_mda" localSheetId="3" hidden="1">4</definedName>
    <definedName name="solver_mda" localSheetId="5" hidden="1">4</definedName>
    <definedName name="solver_mda" localSheetId="7" hidden="1">4</definedName>
    <definedName name="solver_mod" localSheetId="2" hidden="1">3</definedName>
    <definedName name="solver_mod" localSheetId="3" hidden="1">3</definedName>
    <definedName name="solver_mod" localSheetId="5" hidden="1">3</definedName>
    <definedName name="solver_mod" localSheetId="7" hidden="1">3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opt" localSheetId="2" hidden="1">1</definedName>
    <definedName name="solver_nopt" localSheetId="3" hidden="1">1</definedName>
    <definedName name="solver_nopt" localSheetId="5" hidden="1">1</definedName>
    <definedName name="solver_nopt" localSheetId="7" hidden="1">1</definedName>
    <definedName name="solver_nso" localSheetId="2" hidden="1">10000</definedName>
    <definedName name="solver_ntr" localSheetId="2" hidden="1">0</definedName>
    <definedName name="solver_ntr" localSheetId="3" hidden="1">0</definedName>
    <definedName name="solver_ntr" localSheetId="5" hidden="1">0</definedName>
    <definedName name="solver_ntr" localSheetId="7" hidden="1">0</definedName>
    <definedName name="solver_ntri" hidden="1">1000</definedName>
    <definedName name="solver_num" localSheetId="2" hidden="1">19</definedName>
    <definedName name="solver_num" localSheetId="3" hidden="1">18</definedName>
    <definedName name="solver_num" localSheetId="5" hidden="1">18</definedName>
    <definedName name="solver_num" localSheetId="7" hidden="1">18</definedName>
    <definedName name="solver_obc" localSheetId="2" hidden="1">0</definedName>
    <definedName name="solver_obc" localSheetId="3" hidden="1">0</definedName>
    <definedName name="solver_obc" localSheetId="5" hidden="1">0</definedName>
    <definedName name="solver_obc" localSheetId="7" hidden="1">0</definedName>
    <definedName name="solver_obp" localSheetId="2" hidden="1">0</definedName>
    <definedName name="solver_obp" localSheetId="3" hidden="1">0</definedName>
    <definedName name="solver_obp" localSheetId="5" hidden="1">0</definedName>
    <definedName name="solver_obp" localSheetId="7" hidden="1">0</definedName>
    <definedName name="solver_opt" localSheetId="2" hidden="1">'Q1 Optimization Model'!$L$8</definedName>
    <definedName name="solver_opt" localSheetId="3" hidden="1">'Q2'!$L$8</definedName>
    <definedName name="solver_opt" localSheetId="5" hidden="1">'Q3'!$L$8</definedName>
    <definedName name="solver_opt" localSheetId="7" hidden="1">'Q4'!$L$15</definedName>
    <definedName name="solver_opt_ob" localSheetId="2" hidden="1">1</definedName>
    <definedName name="solver_opt_ob" localSheetId="3" hidden="1">1</definedName>
    <definedName name="solver_opt_ob" localSheetId="5" hidden="1">1</definedName>
    <definedName name="solver_opt_ob" localSheetId="7" hidden="1">1</definedName>
    <definedName name="solver_psi" localSheetId="2" hidden="1">0</definedName>
    <definedName name="solver_psi" localSheetId="3" hidden="1">0</definedName>
    <definedName name="solver_psi" localSheetId="5" hidden="1">0</definedName>
    <definedName name="solver_psi" localSheetId="7" hidden="1">0</definedName>
    <definedName name="solver_rdp" localSheetId="2" hidden="1">0</definedName>
    <definedName name="solver_rdp" localSheetId="3" hidden="1">0</definedName>
    <definedName name="solver_rdp" localSheetId="5" hidden="1">0</definedName>
    <definedName name="solver_rdp" localSheetId="7" hidden="1">0</definedName>
    <definedName name="solver_reco1" localSheetId="2" hidden="1">0</definedName>
    <definedName name="solver_reco1" localSheetId="3" hidden="1">0</definedName>
    <definedName name="solver_reco1" localSheetId="5" hidden="1">0</definedName>
    <definedName name="solver_reco1" localSheetId="7" hidden="1">0</definedName>
    <definedName name="solver_reco10" localSheetId="2" hidden="1">0</definedName>
    <definedName name="solver_reco10" localSheetId="3" hidden="1">0</definedName>
    <definedName name="solver_reco10" localSheetId="5" hidden="1">0</definedName>
    <definedName name="solver_reco10" localSheetId="7" hidden="1">0</definedName>
    <definedName name="solver_reco11" localSheetId="2" hidden="1">0</definedName>
    <definedName name="solver_reco11" localSheetId="3" hidden="1">0</definedName>
    <definedName name="solver_reco11" localSheetId="5" hidden="1">0</definedName>
    <definedName name="solver_reco11" localSheetId="7" hidden="1">0</definedName>
    <definedName name="solver_reco12" localSheetId="2" hidden="1">0</definedName>
    <definedName name="solver_reco12" localSheetId="3" hidden="1">0</definedName>
    <definedName name="solver_reco12" localSheetId="5" hidden="1">0</definedName>
    <definedName name="solver_reco12" localSheetId="7" hidden="1">0</definedName>
    <definedName name="solver_reco13" localSheetId="2" hidden="1">0</definedName>
    <definedName name="solver_reco13" localSheetId="3" hidden="1">0</definedName>
    <definedName name="solver_reco13" localSheetId="5" hidden="1">0</definedName>
    <definedName name="solver_reco13" localSheetId="7" hidden="1">0</definedName>
    <definedName name="solver_reco14" localSheetId="2" hidden="1">0</definedName>
    <definedName name="solver_reco14" localSheetId="3" hidden="1">0</definedName>
    <definedName name="solver_reco14" localSheetId="5" hidden="1">0</definedName>
    <definedName name="solver_reco14" localSheetId="7" hidden="1">0</definedName>
    <definedName name="solver_reco15" localSheetId="2" hidden="1">0</definedName>
    <definedName name="solver_reco15" localSheetId="3" hidden="1">0</definedName>
    <definedName name="solver_reco15" localSheetId="5" hidden="1">0</definedName>
    <definedName name="solver_reco15" localSheetId="7" hidden="1">0</definedName>
    <definedName name="solver_reco16" localSheetId="2" hidden="1">0</definedName>
    <definedName name="solver_reco16" localSheetId="3" hidden="1">0</definedName>
    <definedName name="solver_reco16" localSheetId="5" hidden="1">0</definedName>
    <definedName name="solver_reco16" localSheetId="7" hidden="1">0</definedName>
    <definedName name="solver_reco17" localSheetId="2" hidden="1">0</definedName>
    <definedName name="solver_reco17" localSheetId="3" hidden="1">0</definedName>
    <definedName name="solver_reco17" localSheetId="5" hidden="1">0</definedName>
    <definedName name="solver_reco17" localSheetId="7" hidden="1">0</definedName>
    <definedName name="solver_reco18" localSheetId="2" hidden="1">0</definedName>
    <definedName name="solver_reco18" localSheetId="3" hidden="1">0</definedName>
    <definedName name="solver_reco18" localSheetId="5" hidden="1">0</definedName>
    <definedName name="solver_reco18" localSheetId="7" hidden="1">0</definedName>
    <definedName name="solver_reco2" localSheetId="2" hidden="1">0</definedName>
    <definedName name="solver_reco2" localSheetId="3" hidden="1">0</definedName>
    <definedName name="solver_reco2" localSheetId="5" hidden="1">0</definedName>
    <definedName name="solver_reco2" localSheetId="7" hidden="1">0</definedName>
    <definedName name="solver_reco3" localSheetId="2" hidden="1">0</definedName>
    <definedName name="solver_reco3" localSheetId="3" hidden="1">0</definedName>
    <definedName name="solver_reco3" localSheetId="5" hidden="1">0</definedName>
    <definedName name="solver_reco3" localSheetId="7" hidden="1">0</definedName>
    <definedName name="solver_reco4" localSheetId="2" hidden="1">0</definedName>
    <definedName name="solver_reco4" localSheetId="3" hidden="1">0</definedName>
    <definedName name="solver_reco4" localSheetId="5" hidden="1">0</definedName>
    <definedName name="solver_reco4" localSheetId="7" hidden="1">0</definedName>
    <definedName name="solver_reco5" localSheetId="2" hidden="1">0</definedName>
    <definedName name="solver_reco5" localSheetId="3" hidden="1">0</definedName>
    <definedName name="solver_reco5" localSheetId="5" hidden="1">0</definedName>
    <definedName name="solver_reco5" localSheetId="7" hidden="1">0</definedName>
    <definedName name="solver_reco6" localSheetId="2" hidden="1">0</definedName>
    <definedName name="solver_reco6" localSheetId="3" hidden="1">0</definedName>
    <definedName name="solver_reco6" localSheetId="5" hidden="1">0</definedName>
    <definedName name="solver_reco6" localSheetId="7" hidden="1">0</definedName>
    <definedName name="solver_reco7" localSheetId="2" hidden="1">0</definedName>
    <definedName name="solver_reco7" localSheetId="3" hidden="1">0</definedName>
    <definedName name="solver_reco7" localSheetId="5" hidden="1">0</definedName>
    <definedName name="solver_reco7" localSheetId="7" hidden="1">0</definedName>
    <definedName name="solver_reco8" localSheetId="2" hidden="1">0</definedName>
    <definedName name="solver_reco8" localSheetId="3" hidden="1">0</definedName>
    <definedName name="solver_reco8" localSheetId="5" hidden="1">0</definedName>
    <definedName name="solver_reco8" localSheetId="7" hidden="1">0</definedName>
    <definedName name="solver_reco9" localSheetId="2" hidden="1">0</definedName>
    <definedName name="solver_reco9" localSheetId="3" hidden="1">0</definedName>
    <definedName name="solver_reco9" localSheetId="5" hidden="1">0</definedName>
    <definedName name="solver_reco9" localSheetId="7" hidden="1">0</definedName>
    <definedName name="solver_rel1" localSheetId="2" hidden="1">1</definedName>
    <definedName name="solver_rel1" localSheetId="3" hidden="1">1</definedName>
    <definedName name="solver_rel1" localSheetId="5" hidden="1">1</definedName>
    <definedName name="solver_rel1" localSheetId="7" hidden="1">1</definedName>
    <definedName name="solver_rel10" localSheetId="2" hidden="1">3</definedName>
    <definedName name="solver_rel10" localSheetId="3" hidden="1">3</definedName>
    <definedName name="solver_rel10" localSheetId="5" hidden="1">3</definedName>
    <definedName name="solver_rel10" localSheetId="7" hidden="1">3</definedName>
    <definedName name="solver_rel11" localSheetId="2" hidden="1">1</definedName>
    <definedName name="solver_rel11" localSheetId="3" hidden="1">1</definedName>
    <definedName name="solver_rel11" localSheetId="5" hidden="1">1</definedName>
    <definedName name="solver_rel11" localSheetId="7" hidden="1">1</definedName>
    <definedName name="solver_rel12" localSheetId="2" hidden="1">1</definedName>
    <definedName name="solver_rel12" localSheetId="3" hidden="1">1</definedName>
    <definedName name="solver_rel12" localSheetId="5" hidden="1">1</definedName>
    <definedName name="solver_rel12" localSheetId="7" hidden="1">1</definedName>
    <definedName name="solver_rel13" localSheetId="2" hidden="1">3</definedName>
    <definedName name="solver_rel13" localSheetId="3" hidden="1">3</definedName>
    <definedName name="solver_rel13" localSheetId="5" hidden="1">3</definedName>
    <definedName name="solver_rel13" localSheetId="7" hidden="1">3</definedName>
    <definedName name="solver_rel14" localSheetId="2" hidden="1">1</definedName>
    <definedName name="solver_rel14" localSheetId="3" hidden="1">1</definedName>
    <definedName name="solver_rel14" localSheetId="5" hidden="1">1</definedName>
    <definedName name="solver_rel14" localSheetId="7" hidden="1">1</definedName>
    <definedName name="solver_rel15" localSheetId="2" hidden="1">1</definedName>
    <definedName name="solver_rel15" localSheetId="3" hidden="1">1</definedName>
    <definedName name="solver_rel15" localSheetId="5" hidden="1">1</definedName>
    <definedName name="solver_rel15" localSheetId="7" hidden="1">1</definedName>
    <definedName name="solver_rel16" localSheetId="2" hidden="1">1</definedName>
    <definedName name="solver_rel16" localSheetId="3" hidden="1">1</definedName>
    <definedName name="solver_rel16" localSheetId="5" hidden="1">1</definedName>
    <definedName name="solver_rel16" localSheetId="7" hidden="1">1</definedName>
    <definedName name="solver_rel17" localSheetId="2" hidden="1">3</definedName>
    <definedName name="solver_rel17" localSheetId="3" hidden="1">3</definedName>
    <definedName name="solver_rel17" localSheetId="5" hidden="1">3</definedName>
    <definedName name="solver_rel17" localSheetId="7" hidden="1">3</definedName>
    <definedName name="solver_rel18" localSheetId="2" hidden="1">5</definedName>
    <definedName name="solver_rel18" localSheetId="3" hidden="1">5</definedName>
    <definedName name="solver_rel18" localSheetId="5" hidden="1">5</definedName>
    <definedName name="solver_rel18" localSheetId="7" hidden="1">5</definedName>
    <definedName name="solver_rel19" localSheetId="2" hidden="1">1</definedName>
    <definedName name="solver_rel2" localSheetId="2" hidden="1">1</definedName>
    <definedName name="solver_rel2" localSheetId="3" hidden="1">1</definedName>
    <definedName name="solver_rel2" localSheetId="5" hidden="1">1</definedName>
    <definedName name="solver_rel2" localSheetId="7" hidden="1">1</definedName>
    <definedName name="solver_rel3" localSheetId="2" hidden="1">1</definedName>
    <definedName name="solver_rel3" localSheetId="3" hidden="1">1</definedName>
    <definedName name="solver_rel3" localSheetId="5" hidden="1">1</definedName>
    <definedName name="solver_rel3" localSheetId="7" hidden="1">1</definedName>
    <definedName name="solver_rel4" localSheetId="2" hidden="1">3</definedName>
    <definedName name="solver_rel4" localSheetId="3" hidden="1">3</definedName>
    <definedName name="solver_rel4" localSheetId="5" hidden="1">3</definedName>
    <definedName name="solver_rel4" localSheetId="7" hidden="1">3</definedName>
    <definedName name="solver_rel5" localSheetId="2" hidden="1">1</definedName>
    <definedName name="solver_rel5" localSheetId="3" hidden="1">1</definedName>
    <definedName name="solver_rel5" localSheetId="5" hidden="1">1</definedName>
    <definedName name="solver_rel5" localSheetId="7" hidden="1">1</definedName>
    <definedName name="solver_rel6" localSheetId="2" hidden="1">1</definedName>
    <definedName name="solver_rel6" localSheetId="3" hidden="1">1</definedName>
    <definedName name="solver_rel6" localSheetId="5" hidden="1">1</definedName>
    <definedName name="solver_rel6" localSheetId="7" hidden="1">1</definedName>
    <definedName name="solver_rel7" localSheetId="2" hidden="1">3</definedName>
    <definedName name="solver_rel7" localSheetId="3" hidden="1">3</definedName>
    <definedName name="solver_rel7" localSheetId="5" hidden="1">3</definedName>
    <definedName name="solver_rel7" localSheetId="7" hidden="1">3</definedName>
    <definedName name="solver_rel8" localSheetId="2" hidden="1">1</definedName>
    <definedName name="solver_rel8" localSheetId="3" hidden="1">1</definedName>
    <definedName name="solver_rel8" localSheetId="5" hidden="1">1</definedName>
    <definedName name="solver_rel8" localSheetId="7" hidden="1">1</definedName>
    <definedName name="solver_rel9" localSheetId="2" hidden="1">1</definedName>
    <definedName name="solver_rel9" localSheetId="3" hidden="1">1</definedName>
    <definedName name="solver_rel9" localSheetId="5" hidden="1">1</definedName>
    <definedName name="solver_rel9" localSheetId="7" hidden="1">1</definedName>
    <definedName name="solver_rhs1" localSheetId="2" hidden="1">'Q1 Optimization Model'!$N$12</definedName>
    <definedName name="solver_rhs1" localSheetId="3" hidden="1">'Q2'!$N$12</definedName>
    <definedName name="solver_rhs1" localSheetId="5" hidden="1">'Q3'!$N$12</definedName>
    <definedName name="solver_rhs1" localSheetId="7" hidden="1">'Q4'!$N$12</definedName>
    <definedName name="solver_rhs10" localSheetId="2" hidden="1">'Q1 Optimization Model'!$C$26</definedName>
    <definedName name="solver_rhs10" localSheetId="3" hidden="1">'Q2'!$C$26</definedName>
    <definedName name="solver_rhs10" localSheetId="5" hidden="1">'Q3'!$C$26</definedName>
    <definedName name="solver_rhs10" localSheetId="7" hidden="1">'Q4'!$C$26</definedName>
    <definedName name="solver_rhs11" localSheetId="2" hidden="1">'Q1 Optimization Model'!$C$27</definedName>
    <definedName name="solver_rhs11" localSheetId="3" hidden="1">'Q2'!$C$27</definedName>
    <definedName name="solver_rhs11" localSheetId="5" hidden="1">'Q3'!$C$27</definedName>
    <definedName name="solver_rhs11" localSheetId="7" hidden="1">'Q4'!$C$27</definedName>
    <definedName name="solver_rhs12" localSheetId="2" hidden="1">'Q1 Optimization Model'!$N$20</definedName>
    <definedName name="solver_rhs12" localSheetId="3" hidden="1">'Q2'!$N$20</definedName>
    <definedName name="solver_rhs12" localSheetId="5" hidden="1">'Q3'!$N$20</definedName>
    <definedName name="solver_rhs12" localSheetId="7" hidden="1">'Q4'!$N$20</definedName>
    <definedName name="solver_rhs13" localSheetId="2" hidden="1">'Q1 Optimization Model'!$M$20</definedName>
    <definedName name="solver_rhs13" localSheetId="3" hidden="1">'Q2'!$M$20</definedName>
    <definedName name="solver_rhs13" localSheetId="5" hidden="1">'Q3'!$M$20</definedName>
    <definedName name="solver_rhs13" localSheetId="7" hidden="1">'Q4'!$M$20</definedName>
    <definedName name="solver_rhs14" localSheetId="2" hidden="1">'Q1 Optimization Model'!$D$20</definedName>
    <definedName name="solver_rhs14" localSheetId="3" hidden="1">'Q2'!$D$20</definedName>
    <definedName name="solver_rhs14" localSheetId="5" hidden="1">'Q3'!$D$20</definedName>
    <definedName name="solver_rhs14" localSheetId="7" hidden="1">'Q4'!$D$20</definedName>
    <definedName name="solver_rhs15" localSheetId="2" hidden="1">'Q1 Optimization Model'!$B$20</definedName>
    <definedName name="solver_rhs15" localSheetId="3" hidden="1">'Q2'!$B$20</definedName>
    <definedName name="solver_rhs15" localSheetId="5" hidden="1">'Q3'!$B$20</definedName>
    <definedName name="solver_rhs15" localSheetId="7" hidden="1">'Q4'!$B$20</definedName>
    <definedName name="solver_rhs16" localSheetId="2" hidden="1">'Q1 Optimization Model'!$B$22:$K$22</definedName>
    <definedName name="solver_rhs16" localSheetId="3" hidden="1">'Q2'!$B$22:$K$22</definedName>
    <definedName name="solver_rhs16" localSheetId="5" hidden="1">'Q3'!$B$22:$K$22</definedName>
    <definedName name="solver_rhs16" localSheetId="7" hidden="1">'Q4'!$B$22:$K$22</definedName>
    <definedName name="solver_rhs17" localSheetId="2" hidden="1">'Q1 Optimization Model'!$B$21:$K$21</definedName>
    <definedName name="solver_rhs17" localSheetId="3" hidden="1">'Q2'!$B$21:$K$21</definedName>
    <definedName name="solver_rhs17" localSheetId="5" hidden="1">'Q3'!$B$21:$K$21</definedName>
    <definedName name="solver_rhs17" localSheetId="7" hidden="1">'Q4'!$B$21:$K$21</definedName>
    <definedName name="solver_rhs19" localSheetId="2" hidden="1">"B20+D20"</definedName>
    <definedName name="solver_rhs2" localSheetId="2" hidden="1">'Q1 Optimization Model'!$N$13</definedName>
    <definedName name="solver_rhs2" localSheetId="3" hidden="1">'Q2'!$N$13</definedName>
    <definedName name="solver_rhs2" localSheetId="5" hidden="1">'Q3'!$N$13</definedName>
    <definedName name="solver_rhs2" localSheetId="7" hidden="1">'Q4'!$N$13</definedName>
    <definedName name="solver_rhs3" localSheetId="2" hidden="1">'Q1 Optimization Model'!$N$14</definedName>
    <definedName name="solver_rhs3" localSheetId="3" hidden="1">'Q2'!$N$14</definedName>
    <definedName name="solver_rhs3" localSheetId="5" hidden="1">'Q3'!$N$14</definedName>
    <definedName name="solver_rhs3" localSheetId="7" hidden="1">'Q4'!$N$14</definedName>
    <definedName name="solver_rhs4" localSheetId="2" hidden="1">'Q1 Optimization Model'!$N$15</definedName>
    <definedName name="solver_rhs4" localSheetId="3" hidden="1">'Q2'!$N$15</definedName>
    <definedName name="solver_rhs4" localSheetId="5" hidden="1">'Q3'!$N$15</definedName>
    <definedName name="solver_rhs4" localSheetId="7" hidden="1">'Q4'!$N$15</definedName>
    <definedName name="solver_rhs5" localSheetId="2" hidden="1">'Q1 Optimization Model'!$N$16</definedName>
    <definedName name="solver_rhs5" localSheetId="3" hidden="1">'Q2'!$N$16</definedName>
    <definedName name="solver_rhs5" localSheetId="5" hidden="1">'Q3'!$N$16</definedName>
    <definedName name="solver_rhs5" localSheetId="7" hidden="1">'Q4'!$N$16</definedName>
    <definedName name="solver_rhs6" localSheetId="2" hidden="1">'Q1 Optimization Model'!$N$17</definedName>
    <definedName name="solver_rhs6" localSheetId="3" hidden="1">'Q2'!$N$17</definedName>
    <definedName name="solver_rhs6" localSheetId="5" hidden="1">'Q3'!$N$17</definedName>
    <definedName name="solver_rhs6" localSheetId="7" hidden="1">'Q4'!$N$17</definedName>
    <definedName name="solver_rhs7" localSheetId="2" hidden="1">'Q1 Optimization Model'!$N$18</definedName>
    <definedName name="solver_rhs7" localSheetId="3" hidden="1">'Q2'!$N$18</definedName>
    <definedName name="solver_rhs7" localSheetId="5" hidden="1">'Q3'!$N$18</definedName>
    <definedName name="solver_rhs7" localSheetId="7" hidden="1">'Q4'!$N$18</definedName>
    <definedName name="solver_rhs8" localSheetId="2" hidden="1">'Q1 Optimization Model'!$C$24</definedName>
    <definedName name="solver_rhs8" localSheetId="3" hidden="1">'Q2'!$C$24</definedName>
    <definedName name="solver_rhs8" localSheetId="5" hidden="1">'Q3'!$C$24</definedName>
    <definedName name="solver_rhs8" localSheetId="7" hidden="1">'Q4'!$C$24</definedName>
    <definedName name="solver_rhs9" localSheetId="2" hidden="1">'Q1 Optimization Model'!$C$25</definedName>
    <definedName name="solver_rhs9" localSheetId="3" hidden="1">'Q2'!$C$25</definedName>
    <definedName name="solver_rhs9" localSheetId="5" hidden="1">'Q3'!$C$25</definedName>
    <definedName name="solver_rhs9" localSheetId="7" hidden="1">'Q4'!$C$25</definedName>
    <definedName name="solver_rlx" localSheetId="2" hidden="1">0</definedName>
    <definedName name="solver_rlx" localSheetId="3" hidden="1">0</definedName>
    <definedName name="solver_rlx" localSheetId="5" hidden="1">0</definedName>
    <definedName name="solver_rlx" localSheetId="7" hidden="1">0</definedName>
    <definedName name="solver_rsmp" hidden="1">2</definedName>
    <definedName name="solver_rtr" localSheetId="2" hidden="1">0</definedName>
    <definedName name="solver_rtr" localSheetId="3" hidden="1">0</definedName>
    <definedName name="solver_rtr" localSheetId="5" hidden="1">0</definedName>
    <definedName name="solver_rtr" localSheetId="7" hidden="1">0</definedName>
    <definedName name="solver_rxc1" localSheetId="2" hidden="1">1</definedName>
    <definedName name="solver_rxc1" localSheetId="3" hidden="1">1</definedName>
    <definedName name="solver_rxc1" localSheetId="5" hidden="1">1</definedName>
    <definedName name="solver_rxc1" localSheetId="7" hidden="1">1</definedName>
    <definedName name="solver_rxc10" localSheetId="2" hidden="1">1</definedName>
    <definedName name="solver_rxc10" localSheetId="3" hidden="1">1</definedName>
    <definedName name="solver_rxc10" localSheetId="5" hidden="1">1</definedName>
    <definedName name="solver_rxc10" localSheetId="7" hidden="1">1</definedName>
    <definedName name="solver_rxc11" localSheetId="2" hidden="1">1</definedName>
    <definedName name="solver_rxc11" localSheetId="3" hidden="1">1</definedName>
    <definedName name="solver_rxc11" localSheetId="5" hidden="1">1</definedName>
    <definedName name="solver_rxc11" localSheetId="7" hidden="1">1</definedName>
    <definedName name="solver_rxc12" localSheetId="2" hidden="1">1</definedName>
    <definedName name="solver_rxc12" localSheetId="3" hidden="1">1</definedName>
    <definedName name="solver_rxc12" localSheetId="5" hidden="1">1</definedName>
    <definedName name="solver_rxc12" localSheetId="7" hidden="1">1</definedName>
    <definedName name="solver_rxc13" localSheetId="2" hidden="1">1</definedName>
    <definedName name="solver_rxc13" localSheetId="3" hidden="1">1</definedName>
    <definedName name="solver_rxc13" localSheetId="5" hidden="1">1</definedName>
    <definedName name="solver_rxc13" localSheetId="7" hidden="1">1</definedName>
    <definedName name="solver_rxc14" localSheetId="2" hidden="1">1</definedName>
    <definedName name="solver_rxc14" localSheetId="3" hidden="1">1</definedName>
    <definedName name="solver_rxc14" localSheetId="5" hidden="1">1</definedName>
    <definedName name="solver_rxc14" localSheetId="7" hidden="1">1</definedName>
    <definedName name="solver_rxc15" localSheetId="2" hidden="1">1</definedName>
    <definedName name="solver_rxc15" localSheetId="3" hidden="1">1</definedName>
    <definedName name="solver_rxc15" localSheetId="5" hidden="1">1</definedName>
    <definedName name="solver_rxc15" localSheetId="7" hidden="1">1</definedName>
    <definedName name="solver_rxc16" localSheetId="2" hidden="1">1</definedName>
    <definedName name="solver_rxc16" localSheetId="3" hidden="1">1</definedName>
    <definedName name="solver_rxc16" localSheetId="5" hidden="1">1</definedName>
    <definedName name="solver_rxc16" localSheetId="7" hidden="1">1</definedName>
    <definedName name="solver_rxc17" localSheetId="2" hidden="1">1</definedName>
    <definedName name="solver_rxc17" localSheetId="3" hidden="1">1</definedName>
    <definedName name="solver_rxc17" localSheetId="5" hidden="1">1</definedName>
    <definedName name="solver_rxc17" localSheetId="7" hidden="1">1</definedName>
    <definedName name="solver_rxc18" localSheetId="2" hidden="1">1</definedName>
    <definedName name="solver_rxc18" localSheetId="3" hidden="1">1</definedName>
    <definedName name="solver_rxc18" localSheetId="5" hidden="1">1</definedName>
    <definedName name="solver_rxc18" localSheetId="7" hidden="1">1</definedName>
    <definedName name="solver_rxc2" localSheetId="2" hidden="1">1</definedName>
    <definedName name="solver_rxc2" localSheetId="3" hidden="1">1</definedName>
    <definedName name="solver_rxc2" localSheetId="5" hidden="1">1</definedName>
    <definedName name="solver_rxc2" localSheetId="7" hidden="1">1</definedName>
    <definedName name="solver_rxc3" localSheetId="2" hidden="1">1</definedName>
    <definedName name="solver_rxc3" localSheetId="3" hidden="1">1</definedName>
    <definedName name="solver_rxc3" localSheetId="5" hidden="1">1</definedName>
    <definedName name="solver_rxc3" localSheetId="7" hidden="1">1</definedName>
    <definedName name="solver_rxc4" localSheetId="2" hidden="1">1</definedName>
    <definedName name="solver_rxc4" localSheetId="3" hidden="1">1</definedName>
    <definedName name="solver_rxc4" localSheetId="5" hidden="1">1</definedName>
    <definedName name="solver_rxc4" localSheetId="7" hidden="1">1</definedName>
    <definedName name="solver_rxc5" localSheetId="2" hidden="1">1</definedName>
    <definedName name="solver_rxc5" localSheetId="3" hidden="1">1</definedName>
    <definedName name="solver_rxc5" localSheetId="5" hidden="1">1</definedName>
    <definedName name="solver_rxc5" localSheetId="7" hidden="1">1</definedName>
    <definedName name="solver_rxc6" localSheetId="2" hidden="1">1</definedName>
    <definedName name="solver_rxc6" localSheetId="3" hidden="1">1</definedName>
    <definedName name="solver_rxc6" localSheetId="5" hidden="1">1</definedName>
    <definedName name="solver_rxc6" localSheetId="7" hidden="1">1</definedName>
    <definedName name="solver_rxc7" localSheetId="2" hidden="1">1</definedName>
    <definedName name="solver_rxc7" localSheetId="3" hidden="1">1</definedName>
    <definedName name="solver_rxc7" localSheetId="5" hidden="1">1</definedName>
    <definedName name="solver_rxc7" localSheetId="7" hidden="1">1</definedName>
    <definedName name="solver_rxc8" localSheetId="2" hidden="1">1</definedName>
    <definedName name="solver_rxc8" localSheetId="3" hidden="1">1</definedName>
    <definedName name="solver_rxc8" localSheetId="5" hidden="1">1</definedName>
    <definedName name="solver_rxc8" localSheetId="7" hidden="1">1</definedName>
    <definedName name="solver_rxc9" localSheetId="2" hidden="1">1</definedName>
    <definedName name="solver_rxc9" localSheetId="3" hidden="1">1</definedName>
    <definedName name="solver_rxc9" localSheetId="5" hidden="1">1</definedName>
    <definedName name="solver_rxc9" localSheetId="7" hidden="1">1</definedName>
    <definedName name="solver_rxv" localSheetId="2" hidden="1">1</definedName>
    <definedName name="solver_rxv" localSheetId="3" hidden="1">1</definedName>
    <definedName name="solver_rxv" localSheetId="5" hidden="1">1</definedName>
    <definedName name="solver_rxv" localSheetId="7" hidden="1">1</definedName>
    <definedName name="solver_rxv1" localSheetId="2" hidden="1">1</definedName>
    <definedName name="solver_rxv1" localSheetId="3" hidden="1">1</definedName>
    <definedName name="solver_rxv1" localSheetId="5" hidden="1">1</definedName>
    <definedName name="solver_rxv1" localSheetId="7" hidden="1">1</definedName>
    <definedName name="solver_seed" hidden="1">0</definedName>
    <definedName name="solver_sel" localSheetId="2" hidden="1">1</definedName>
    <definedName name="solver_sel" localSheetId="3" hidden="1">1</definedName>
    <definedName name="solver_sel" localSheetId="5" hidden="1">1</definedName>
    <definedName name="solver_sel" localSheetId="7" hidden="1">1</definedName>
    <definedName name="solver_slv" localSheetId="2" hidden="1">0</definedName>
    <definedName name="solver_slv" localSheetId="3" hidden="1">0</definedName>
    <definedName name="solver_slv" localSheetId="5" hidden="1">0</definedName>
    <definedName name="solver_slv" localSheetId="7" hidden="1">0</definedName>
    <definedName name="solver_slvu" localSheetId="2" hidden="1">0</definedName>
    <definedName name="solver_slvu" localSheetId="3" hidden="1">0</definedName>
    <definedName name="solver_slvu" localSheetId="5" hidden="1">0</definedName>
    <definedName name="solver_slvu" localSheetId="7" hidden="1">0</definedName>
    <definedName name="solver_spid" localSheetId="2" hidden="1">" "</definedName>
    <definedName name="solver_spid" localSheetId="3" hidden="1">" "</definedName>
    <definedName name="solver_spid" localSheetId="5" hidden="1">" "</definedName>
    <definedName name="solver_spid" localSheetId="7" hidden="1">" "</definedName>
    <definedName name="solver_srvr" localSheetId="2" hidden="1">" "</definedName>
    <definedName name="solver_srvr" localSheetId="3" hidden="1">" "</definedName>
    <definedName name="solver_srvr" localSheetId="5" hidden="1">" "</definedName>
    <definedName name="solver_srvr" localSheetId="7" hidden="1">" "</definedName>
    <definedName name="solver_typ" localSheetId="2" hidden="1">1</definedName>
    <definedName name="solver_typ" localSheetId="3" hidden="1">1</definedName>
    <definedName name="solver_typ" localSheetId="5" hidden="1">1</definedName>
    <definedName name="solver_typ" localSheetId="7" hidden="1">1</definedName>
    <definedName name="solver_umod" localSheetId="2" hidden="1">1</definedName>
    <definedName name="solver_umod" localSheetId="3" hidden="1">1</definedName>
    <definedName name="solver_umod" localSheetId="5" hidden="1">1</definedName>
    <definedName name="solver_umod" localSheetId="7" hidden="1">1</definedName>
    <definedName name="solver_urs" localSheetId="2" hidden="1">0</definedName>
    <definedName name="solver_urs" localSheetId="3" hidden="1">0</definedName>
    <definedName name="solver_urs" localSheetId="5" hidden="1">0</definedName>
    <definedName name="solver_urs" localSheetId="7" hidden="1">0</definedName>
    <definedName name="solver_userid" localSheetId="2" hidden="1">388530</definedName>
    <definedName name="solver_userid" localSheetId="3" hidden="1">388530</definedName>
    <definedName name="solver_userid" localSheetId="5" hidden="1">388530</definedName>
    <definedName name="solver_userid" localSheetId="7" hidden="1">388530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ar" localSheetId="2" hidden="1">" "</definedName>
    <definedName name="solver_var" localSheetId="3" hidden="1">" "</definedName>
    <definedName name="solver_var" localSheetId="5" hidden="1">" "</definedName>
    <definedName name="solver_var" localSheetId="7" hidden="1">" "</definedName>
    <definedName name="solver_var1" localSheetId="2" hidden="1">" "</definedName>
    <definedName name="solver_var1" localSheetId="3" hidden="1">" "</definedName>
    <definedName name="solver_var1" localSheetId="5" hidden="1">" "</definedName>
    <definedName name="solver_var1" localSheetId="7" hidden="1">" "</definedName>
    <definedName name="solver_ver" localSheetId="2" hidden="1">17</definedName>
    <definedName name="solver_ver" localSheetId="3" hidden="1">17</definedName>
    <definedName name="solver_ver" localSheetId="5" hidden="1">17</definedName>
    <definedName name="solver_ver" localSheetId="7" hidden="1">17</definedName>
    <definedName name="solver_vir" localSheetId="2" hidden="1">1</definedName>
    <definedName name="solver_vir" localSheetId="3" hidden="1">1</definedName>
    <definedName name="solver_vir" localSheetId="5" hidden="1">1</definedName>
    <definedName name="solver_vir" localSheetId="7" hidden="1">1</definedName>
    <definedName name="solver_vir1" localSheetId="2" hidden="1">1</definedName>
    <definedName name="solver_vir1" localSheetId="3" hidden="1">1</definedName>
    <definedName name="solver_vir1" localSheetId="5" hidden="1">1</definedName>
    <definedName name="solver_vir1" localSheetId="7" hidden="1">1</definedName>
    <definedName name="solver_vol" localSheetId="2" hidden="1">0</definedName>
    <definedName name="solver_vol" localSheetId="3" hidden="1">0</definedName>
    <definedName name="solver_vol" localSheetId="5" hidden="1">0</definedName>
    <definedName name="solver_vol" localSheetId="7" hidden="1">0</definedName>
    <definedName name="solver_vst" localSheetId="2" hidden="1">0</definedName>
    <definedName name="solver_vst" localSheetId="3" hidden="1">0</definedName>
    <definedName name="solver_vst" localSheetId="5" hidden="1">0</definedName>
    <definedName name="solver_vst" localSheetId="7" hidden="1">0</definedName>
    <definedName name="solver_vst1" localSheetId="2" hidden="1">0</definedName>
    <definedName name="solver_vst1" localSheetId="3" hidden="1">0</definedName>
    <definedName name="solver_vst1" localSheetId="5" hidden="1">0</definedName>
    <definedName name="solver_vst1" localSheetId="7" hidden="1">0</definedName>
    <definedName name="SumWeights" localSheetId="3">'Q2'!$L$12</definedName>
    <definedName name="SumWeights" localSheetId="5">'Q3'!$L$12</definedName>
    <definedName name="SumWeights" localSheetId="7">'Q4'!$L$12</definedName>
    <definedName name="SumWeights">'Q1 Optimization Model'!$L$12</definedName>
    <definedName name="TotBeta" localSheetId="3">'Q2'!$L$13</definedName>
    <definedName name="TotBeta" localSheetId="5">'Q3'!$L$13</definedName>
    <definedName name="TotBeta" localSheetId="7">'Q4'!$L$13</definedName>
    <definedName name="TotBeta">'Q1 Optimization Model'!$L$13</definedName>
    <definedName name="TotOther" localSheetId="3">'Q2'!$L$17</definedName>
    <definedName name="TotOther" localSheetId="5">'Q3'!$L$17</definedName>
    <definedName name="TotOther" localSheetId="7">'Q4'!$L$17</definedName>
    <definedName name="TotOther">'Q1 Optimization Model'!$L$17</definedName>
    <definedName name="TotPE" localSheetId="3">'Q2'!$L$14</definedName>
    <definedName name="TotPE" localSheetId="5">'Q3'!$L$14</definedName>
    <definedName name="TotPE" localSheetId="7">'Q4'!$L$14</definedName>
    <definedName name="TotPE">'Q1 Optimization Model'!$L$14</definedName>
    <definedName name="TotTech" localSheetId="3">'Q2'!$L$16</definedName>
    <definedName name="TotTech" localSheetId="5">'Q3'!$L$16</definedName>
    <definedName name="TotTech" localSheetId="7">'Q4'!$L$16</definedName>
    <definedName name="TotTech">'Q1 Optimization Model'!$L$16</definedName>
    <definedName name="TotYield" localSheetId="3">'Q2'!$L$18</definedName>
    <definedName name="TotYield" localSheetId="5">'Q3'!$L$18</definedName>
    <definedName name="TotYield" localSheetId="7">'Q4'!$L$18</definedName>
    <definedName name="TotYield">'Q1 Optimization Model'!$L$18</definedName>
    <definedName name="UTX" localSheetId="3">'Q2'!$I$20</definedName>
    <definedName name="UTX" localSheetId="5">'Q3'!$I$20</definedName>
    <definedName name="UTX" localSheetId="7">'Q4'!$I$20</definedName>
    <definedName name="UTX">'Q1 Optimization Model'!$I$20</definedName>
    <definedName name="weight" localSheetId="3">'Q2'!$B$5:$K$5</definedName>
    <definedName name="weight" localSheetId="5">'Q3'!$B$5:$K$5</definedName>
    <definedName name="weight" localSheetId="7">'Q4'!$B$5:$K$5</definedName>
    <definedName name="weight">'Q1 Optimization Model'!$B$5:$K$5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16" l="1"/>
  <c r="B26" i="16"/>
  <c r="B25" i="16"/>
  <c r="B24" i="16"/>
  <c r="K22" i="16"/>
  <c r="J22" i="16"/>
  <c r="I22" i="16"/>
  <c r="H22" i="16"/>
  <c r="G22" i="16"/>
  <c r="F22" i="16"/>
  <c r="E22" i="16"/>
  <c r="D22" i="16"/>
  <c r="C22" i="16"/>
  <c r="B22" i="16"/>
  <c r="K21" i="16"/>
  <c r="J21" i="16"/>
  <c r="I21" i="16"/>
  <c r="H21" i="16"/>
  <c r="G21" i="16"/>
  <c r="F21" i="16"/>
  <c r="E21" i="16"/>
  <c r="D21" i="16"/>
  <c r="C21" i="16"/>
  <c r="B21" i="16"/>
  <c r="L20" i="16"/>
  <c r="L18" i="16"/>
  <c r="L17" i="16"/>
  <c r="L16" i="16"/>
  <c r="L15" i="16"/>
  <c r="L14" i="16"/>
  <c r="L13" i="16"/>
  <c r="L12" i="16"/>
  <c r="B27" i="13"/>
  <c r="B26" i="13"/>
  <c r="B25" i="13"/>
  <c r="B24" i="13"/>
  <c r="K22" i="13"/>
  <c r="J22" i="13"/>
  <c r="I22" i="13"/>
  <c r="H22" i="13"/>
  <c r="G22" i="13"/>
  <c r="F22" i="13"/>
  <c r="E22" i="13"/>
  <c r="D22" i="13"/>
  <c r="C22" i="13"/>
  <c r="B22" i="13"/>
  <c r="K21" i="13"/>
  <c r="J21" i="13"/>
  <c r="I21" i="13"/>
  <c r="H21" i="13"/>
  <c r="G21" i="13"/>
  <c r="F21" i="13"/>
  <c r="E21" i="13"/>
  <c r="D21" i="13"/>
  <c r="C21" i="13"/>
  <c r="B21" i="13"/>
  <c r="L20" i="13"/>
  <c r="L18" i="13"/>
  <c r="L17" i="13"/>
  <c r="L16" i="13"/>
  <c r="L15" i="13"/>
  <c r="L14" i="13"/>
  <c r="L13" i="13"/>
  <c r="L12" i="13"/>
  <c r="N20" i="9"/>
  <c r="C8" i="13"/>
  <c r="L8" i="13" l="1"/>
  <c r="B27" i="9"/>
  <c r="B26" i="9"/>
  <c r="B25" i="9"/>
  <c r="B24" i="9"/>
  <c r="K22" i="9"/>
  <c r="J22" i="9"/>
  <c r="I22" i="9"/>
  <c r="H22" i="9"/>
  <c r="G22" i="9"/>
  <c r="F22" i="9"/>
  <c r="E22" i="9"/>
  <c r="D22" i="9"/>
  <c r="C22" i="9"/>
  <c r="B22" i="9"/>
  <c r="K21" i="9"/>
  <c r="J21" i="9"/>
  <c r="I21" i="9"/>
  <c r="H21" i="9"/>
  <c r="G21" i="9"/>
  <c r="F21" i="9"/>
  <c r="E21" i="9"/>
  <c r="D21" i="9"/>
  <c r="C21" i="9"/>
  <c r="B21" i="9"/>
  <c r="L20" i="9"/>
  <c r="L18" i="9"/>
  <c r="L17" i="9"/>
  <c r="L16" i="9"/>
  <c r="L15" i="9"/>
  <c r="L14" i="9"/>
  <c r="L13" i="9"/>
  <c r="L12" i="9"/>
  <c r="L8" i="9"/>
  <c r="B27" i="8" l="1"/>
  <c r="B26" i="8"/>
  <c r="B25" i="8"/>
  <c r="B24" i="8"/>
  <c r="K22" i="8"/>
  <c r="J22" i="8"/>
  <c r="I22" i="8"/>
  <c r="H22" i="8"/>
  <c r="G22" i="8"/>
  <c r="F22" i="8"/>
  <c r="E22" i="8"/>
  <c r="D22" i="8"/>
  <c r="C22" i="8"/>
  <c r="B22" i="8"/>
  <c r="K21" i="8"/>
  <c r="J21" i="8"/>
  <c r="I21" i="8"/>
  <c r="H21" i="8"/>
  <c r="G21" i="8"/>
  <c r="F21" i="8"/>
  <c r="E21" i="8"/>
  <c r="D21" i="8"/>
  <c r="C21" i="8"/>
  <c r="B21" i="8"/>
  <c r="L20" i="8"/>
  <c r="L8" i="8"/>
  <c r="L12" i="8"/>
  <c r="L13" i="8"/>
  <c r="L14" i="8"/>
  <c r="L15" i="8"/>
  <c r="L16" i="8"/>
  <c r="L17" i="8"/>
  <c r="L18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C3B638-4050-4DBA-AF5A-C5B29C9B1D5A}" keepAlive="1" name="Query - Table 0" description="Connection to the 'Table 0' query in the workbook." type="5" refreshedVersion="6" background="1">
    <dbPr connection="Provider=Microsoft.Mashup.OleDb.1;Data Source=$Workbook$;Location=Table 0;Extended Properties=&quot;&quot;" command="SELECT * FROM [Table 0]"/>
  </connection>
  <connection id="2" xr16:uid="{7FD5335B-ADD7-40A7-867E-9B0DE08FE78A}" keepAlive="1" name="Query - Table 0 (2)" description="Connection to the 'Table 0 (2)' query in the workbook." type="5" refreshedVersion="6" background="1" saveData="1">
    <dbPr connection="Provider=Microsoft.Mashup.OleDb.1;Data Source=$Workbook$;Location=Table 0 (2);Extended Properties=&quot;&quot;" command="SELECT * FROM [Table 0 (2)]"/>
  </connection>
</connections>
</file>

<file path=xl/sharedStrings.xml><?xml version="1.0" encoding="utf-8"?>
<sst xmlns="http://schemas.openxmlformats.org/spreadsheetml/2006/main" count="364" uniqueCount="139">
  <si>
    <t>ORCL</t>
  </si>
  <si>
    <t>MSFT</t>
  </si>
  <si>
    <t>XOM</t>
  </si>
  <si>
    <t>MRK</t>
  </si>
  <si>
    <t>KO</t>
  </si>
  <si>
    <t>TRV</t>
  </si>
  <si>
    <t>UTX</t>
  </si>
  <si>
    <t>WMT</t>
  </si>
  <si>
    <t>GE</t>
  </si>
  <si>
    <t>Share Price</t>
  </si>
  <si>
    <t> $  164.14</t>
  </si>
  <si>
    <t> $    33.31</t>
  </si>
  <si>
    <t> $    27.17</t>
  </si>
  <si>
    <t> $    82.69</t>
  </si>
  <si>
    <t> $    33.01</t>
  </si>
  <si>
    <t> $    63.44</t>
  </si>
  <si>
    <t> $    58.78</t>
  </si>
  <si>
    <t> $    85.05</t>
  </si>
  <si>
    <t> $    55.57</t>
  </si>
  <si>
    <t> $    21.31</t>
  </si>
  <si>
    <t>Beta</t>
  </si>
  <si>
    <t>P/E</t>
  </si>
  <si>
    <t>next yrgrowth</t>
  </si>
  <si>
    <t>5 yrgrowth</t>
  </si>
  <si>
    <t>div yield</t>
  </si>
  <si>
    <t>next yr growth</t>
  </si>
  <si>
    <t>5 yr growth</t>
  </si>
  <si>
    <t>IBM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</si>
  <si>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</si>
  <si>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</si>
  <si>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</si>
  <si>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</si>
  <si>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</si>
  <si>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</si>
  <si>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</si>
  <si>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</si>
  <si>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</si>
  <si>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</si>
  <si>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</si>
  <si>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/>
  </si>
  <si>
    <t>$  164.14</t>
  </si>
  <si>
    <t>$    33.31</t>
  </si>
  <si>
    <t>$    27.17</t>
  </si>
  <si>
    <t>$    82.69</t>
  </si>
  <si>
    <t>$    33.01</t>
  </si>
  <si>
    <t>$    63.44</t>
  </si>
  <si>
    <t>$    58.78</t>
  </si>
  <si>
    <t>$    85.05</t>
  </si>
  <si>
    <t>$    55.57</t>
  </si>
  <si>
    <t>$    21.31</t>
  </si>
  <si>
    <t>0.7</t>
  </si>
  <si>
    <t>1.08</t>
  </si>
  <si>
    <t>1</t>
  </si>
  <si>
    <t>0.41</t>
  </si>
  <si>
    <t>0.58</t>
  </si>
  <si>
    <t>0.56</t>
  </si>
  <si>
    <t>1.05</t>
  </si>
  <si>
    <t>0.39</t>
  </si>
  <si>
    <t>1.75</t>
  </si>
  <si>
    <t>14.25</t>
  </si>
  <si>
    <t>25.04</t>
  </si>
  <si>
    <t>11.6</t>
  </si>
  <si>
    <t>13.28</t>
  </si>
  <si>
    <t>55.11</t>
  </si>
  <si>
    <t>19.51</t>
  </si>
  <si>
    <t>8.87</t>
  </si>
  <si>
    <t>17.92</t>
  </si>
  <si>
    <t>13.77</t>
  </si>
  <si>
    <t>20.09</t>
  </si>
  <si>
    <t>14.00%</t>
  </si>
  <si>
    <t>10.60%</t>
  </si>
  <si>
    <t>8.20%</t>
  </si>
  <si>
    <t>15.10%</t>
  </si>
  <si>
    <t>6.20%</t>
  </si>
  <si>
    <t>9.80%</t>
  </si>
  <si>
    <t>-1.00%</t>
  </si>
  <si>
    <t>9.60%</t>
  </si>
  <si>
    <t>22.70%</t>
  </si>
  <si>
    <t>19.10%</t>
  </si>
  <si>
    <t>14.10%</t>
  </si>
  <si>
    <t>12.40%</t>
  </si>
  <si>
    <t>11.13%</t>
  </si>
  <si>
    <t>5.57%</t>
  </si>
  <si>
    <t>8.70%</t>
  </si>
  <si>
    <t>8.60%</t>
  </si>
  <si>
    <t>10.50%</t>
  </si>
  <si>
    <t>10.68%</t>
  </si>
  <si>
    <t>12.80%</t>
  </si>
  <si>
    <t>1.60%</t>
  </si>
  <si>
    <t>0.60%</t>
  </si>
  <si>
    <t>2.00%</t>
  </si>
  <si>
    <t>2.10%</t>
  </si>
  <si>
    <t>4.60%</t>
  </si>
  <si>
    <t>2.80%</t>
  </si>
  <si>
    <t>2.40%</t>
  </si>
  <si>
    <t>2.20%</t>
  </si>
  <si>
    <t>Portfolio</t>
  </si>
  <si>
    <t>Column12</t>
  </si>
  <si>
    <t>Constraints</t>
  </si>
  <si>
    <t>tech?</t>
  </si>
  <si>
    <t>other?</t>
  </si>
  <si>
    <t>Div yield</t>
  </si>
  <si>
    <t>upper</t>
  </si>
  <si>
    <t xml:space="preserve">lower </t>
  </si>
  <si>
    <t>Sensitivity Parameters</t>
  </si>
  <si>
    <t>&gt;=</t>
  </si>
  <si>
    <t>&lt;=</t>
  </si>
  <si>
    <t>Sum of weights</t>
  </si>
  <si>
    <t>RHS</t>
  </si>
  <si>
    <t>LHS</t>
  </si>
  <si>
    <t>Max 5 yr growth %</t>
  </si>
  <si>
    <t>Objective Function</t>
  </si>
  <si>
    <t>Portfolio weight (%)</t>
  </si>
  <si>
    <t>Decision Variables</t>
  </si>
  <si>
    <t>Portfolio Optimization</t>
  </si>
  <si>
    <t>UL</t>
  </si>
  <si>
    <t>LL</t>
  </si>
  <si>
    <t>Choose?</t>
  </si>
  <si>
    <t>LB</t>
  </si>
  <si>
    <t>UB</t>
  </si>
  <si>
    <t>Tech Stocks</t>
  </si>
  <si>
    <t>GE,UTX</t>
  </si>
  <si>
    <t>(IBM,MSFT),ORCL</t>
  </si>
  <si>
    <t>% of portfolio - Tech Stocks (IBM,MSFT,ORCL)</t>
  </si>
  <si>
    <t>% of portfolio - MRK,UTX,WMT,GE</t>
  </si>
  <si>
    <t>$N$20</t>
  </si>
  <si>
    <t>_5YrGrowth</t>
  </si>
  <si>
    <t>Infeasible</t>
  </si>
  <si>
    <t>$B$5</t>
  </si>
  <si>
    <t>$C$5</t>
  </si>
  <si>
    <t>$D$5</t>
  </si>
  <si>
    <t>$E$5</t>
  </si>
  <si>
    <t>$F$5</t>
  </si>
  <si>
    <t>$G$5</t>
  </si>
  <si>
    <t>$H$5</t>
  </si>
  <si>
    <t>$I$5</t>
  </si>
  <si>
    <t>$J$5</t>
  </si>
  <si>
    <t>$K$5</t>
  </si>
  <si>
    <t>$C$8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</si>
</sst>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10" fontId="0" fillId="0" borderId="0" xfId="0" applyNumberFormat="1"/>
    <xf numFmtId="0" fontId="0" fillId="0" borderId="0" xfId="0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10" fontId="1" fillId="0" borderId="0" xfId="0" applyNumberFormat="1" applyFont="1" applyBorder="1" applyAlignment="1">
      <alignment horizontal="right" vertical="center"/>
    </xf>
    <xf numFmtId="0" fontId="0" fillId="0" borderId="0" xfId="0" applyNumberFormat="1"/>
    <xf numFmtId="0" fontId="0" fillId="2" borderId="0" xfId="0" applyNumberFormat="1" applyFill="1"/>
    <xf numFmtId="0" fontId="1" fillId="0" borderId="0" xfId="0" applyNumberFormat="1" applyFont="1" applyBorder="1" applyAlignment="1">
      <alignment horizontal="right" vertical="center"/>
    </xf>
    <xf numFmtId="10" fontId="0" fillId="0" borderId="1" xfId="1" applyNumberFormat="1" applyFont="1" applyBorder="1"/>
    <xf numFmtId="10" fontId="0" fillId="0" borderId="2" xfId="1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10" fontId="0" fillId="0" borderId="0" xfId="1" applyNumberFormat="1" applyFont="1"/>
    <xf numFmtId="10" fontId="0" fillId="4" borderId="1" xfId="1" applyNumberFormat="1" applyFont="1" applyFill="1" applyBorder="1"/>
    <xf numFmtId="10" fontId="0" fillId="0" borderId="7" xfId="1" applyNumberFormat="1" applyFont="1" applyBorder="1"/>
    <xf numFmtId="0" fontId="0" fillId="4" borderId="3" xfId="0" applyFill="1" applyBorder="1"/>
    <xf numFmtId="0" fontId="0" fillId="0" borderId="0" xfId="0" applyBorder="1"/>
    <xf numFmtId="10" fontId="0" fillId="4" borderId="3" xfId="1" applyNumberFormat="1" applyFont="1" applyFill="1" applyBorder="1"/>
    <xf numFmtId="10" fontId="0" fillId="0" borderId="0" xfId="1" applyNumberFormat="1" applyFont="1" applyBorder="1"/>
    <xf numFmtId="10" fontId="0" fillId="0" borderId="4" xfId="1" applyNumberFormat="1" applyFont="1" applyBorder="1"/>
    <xf numFmtId="9" fontId="0" fillId="0" borderId="0" xfId="1" applyFont="1"/>
    <xf numFmtId="10" fontId="0" fillId="4" borderId="5" xfId="1" applyNumberFormat="1" applyFont="1" applyFill="1" applyBorder="1"/>
    <xf numFmtId="0" fontId="0" fillId="0" borderId="8" xfId="0" applyBorder="1"/>
    <xf numFmtId="0" fontId="3" fillId="0" borderId="0" xfId="0" applyFont="1" applyAlignment="1">
      <alignment horizontal="center"/>
    </xf>
    <xf numFmtId="10" fontId="0" fillId="2" borderId="9" xfId="1" applyNumberFormat="1" applyFont="1" applyFill="1" applyBorder="1"/>
    <xf numFmtId="10" fontId="0" fillId="0" borderId="10" xfId="1" applyNumberFormat="1" applyFont="1" applyBorder="1"/>
    <xf numFmtId="10" fontId="0" fillId="0" borderId="11" xfId="1" applyNumberFormat="1" applyFont="1" applyBorder="1"/>
    <xf numFmtId="10" fontId="0" fillId="3" borderId="1" xfId="1" applyNumberFormat="1" applyFont="1" applyFill="1" applyBorder="1"/>
    <xf numFmtId="10" fontId="0" fillId="3" borderId="7" xfId="1" applyNumberFormat="1" applyFont="1" applyFill="1" applyBorder="1"/>
    <xf numFmtId="10" fontId="0" fillId="3" borderId="2" xfId="1" applyNumberFormat="1" applyFont="1" applyFill="1" applyBorder="1"/>
    <xf numFmtId="0" fontId="4" fillId="0" borderId="0" xfId="0" applyFont="1"/>
    <xf numFmtId="1" fontId="0" fillId="0" borderId="0" xfId="1" applyNumberFormat="1" applyFont="1"/>
    <xf numFmtId="0" fontId="0" fillId="3" borderId="0" xfId="0" applyFill="1"/>
    <xf numFmtId="10" fontId="0" fillId="4" borderId="0" xfId="0" applyNumberFormat="1" applyFill="1"/>
    <xf numFmtId="1" fontId="0" fillId="0" borderId="13" xfId="0" applyNumberFormat="1" applyFill="1" applyBorder="1" applyAlignment="1"/>
    <xf numFmtId="0" fontId="0" fillId="0" borderId="13" xfId="0" applyFill="1" applyBorder="1" applyAlignment="1"/>
    <xf numFmtId="10" fontId="0" fillId="0" borderId="13" xfId="0" applyNumberFormat="1" applyFill="1" applyBorder="1" applyAlignment="1"/>
    <xf numFmtId="1" fontId="0" fillId="0" borderId="14" xfId="0" applyNumberFormat="1" applyFill="1" applyBorder="1" applyAlignment="1"/>
    <xf numFmtId="10" fontId="0" fillId="0" borderId="14" xfId="0" applyNumberFormat="1" applyFill="1" applyBorder="1" applyAlignment="1"/>
    <xf numFmtId="0" fontId="5" fillId="0" borderId="12" xfId="0" applyFont="1" applyFill="1" applyBorder="1" applyAlignment="1">
      <alignment horizontal="left"/>
    </xf>
    <xf numFmtId="0" fontId="0" fillId="0" borderId="13" xfId="0" applyNumberFormat="1" applyFill="1" applyBorder="1" applyAlignment="1"/>
    <xf numFmtId="0" fontId="0" fillId="0" borderId="14" xfId="0" applyNumberFormat="1" applyFill="1" applyBorder="1" applyAlignment="1"/>
  </cellXfs>
  <cellStyles count="2">
    <cellStyle name="Normal" xfId="0" builtinId="0"/>
    <cellStyle name="Percent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601980</xdr:colOff>
      <xdr:row>36</xdr:row>
      <xdr:rowOff>133416</xdr:rowOff>
    </xdr:from>
    <xdr:to>
      <xdr:col>17</xdr:col>
      <xdr:colOff>236220</xdr:colOff>
      <xdr:row>71</xdr:row>
      <xdr:rowOff>14535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6CB317-2574-4E71-9C15-D0EDCEAA2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" y="6762816"/>
          <a:ext cx="11704320" cy="62819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99060</xdr:rowOff>
    </xdr:from>
    <xdr:to>
      <xdr:col>14</xdr:col>
      <xdr:colOff>198171</xdr:colOff>
      <xdr:row>33</xdr:row>
      <xdr:rowOff>10659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0008A4-5589-4DA0-96C7-EDE565781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4460"/>
          <a:ext cx="8694471" cy="46664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327660</xdr:colOff>
      <xdr:row>0</xdr:row>
      <xdr:rowOff>76200</xdr:rowOff>
    </xdr:from>
    <xdr:to>
      <xdr:col>19</xdr:col>
      <xdr:colOff>450174</xdr:colOff>
      <xdr:row>30</xdr:row>
      <xdr:rowOff>136465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23EBF4-EA47-41AA-9009-D7CDAEDFE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" y="76200"/>
          <a:ext cx="10485714" cy="556190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4C42DB7-5002-465F-AF26-2F897301B64D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F20A4C-8A83-4347-8640-70327EEF3EC0}" name="Table_0__2" displayName="Table_0__2" ref="A1:L8" tableType="queryTable" totalsRowShown="0">
  <autoFilter ref="A1:L8" xr:uid="{25E7E642-DB9C-4AE3-9F1B-719506788076}"/>
  <tableColumns count="12">
    <tableColumn id="1" xr3:uid="{DB51AB7B-3E6E-4357-8227-FEC3A55F15DC}" uniqueName="1" name="Column1" queryTableFieldId="1" dataDxfId="11"/>
    <tableColumn id="2" xr3:uid="{61B77D03-83BE-4EEE-8155-3DC4624EFE32}" uniqueName="2" name="Column2" queryTableFieldId="2" dataDxfId="10"/>
    <tableColumn id="3" xr3:uid="{8282B5C5-71F2-4D62-B65F-115E50424084}" uniqueName="3" name="Column3" queryTableFieldId="3" dataDxfId="9"/>
    <tableColumn id="4" xr3:uid="{C0331A22-DEB0-473C-B26B-9DB7FF5BA233}" uniqueName="4" name="Column4" queryTableFieldId="4" dataDxfId="8"/>
    <tableColumn id="5" xr3:uid="{56D9B686-6998-4ED0-B390-F9F79E90DE86}" uniqueName="5" name="Column5" queryTableFieldId="5" dataDxfId="7"/>
    <tableColumn id="6" xr3:uid="{3EAECA2B-7E27-4D46-B274-D0285C52B3F3}" uniqueName="6" name="Column6" queryTableFieldId="6" dataDxfId="6"/>
    <tableColumn id="7" xr3:uid="{C3648799-1DC8-4186-AE74-849426A893B9}" uniqueName="7" name="Column7" queryTableFieldId="7" dataDxfId="5"/>
    <tableColumn id="8" xr3:uid="{E8C6B67C-9D43-4A83-9606-3C1044578584}" uniqueName="8" name="Column8" queryTableFieldId="8" dataDxfId="4"/>
    <tableColumn id="9" xr3:uid="{057D64D3-BCA3-4165-BBCF-472577CCB38D}" uniqueName="9" name="Column9" queryTableFieldId="9" dataDxfId="3"/>
    <tableColumn id="10" xr3:uid="{452B0D83-5FBB-4CDD-A976-D1E4989B576B}" uniqueName="10" name="Column10" queryTableFieldId="10" dataDxfId="2"/>
    <tableColumn id="11" xr3:uid="{7761FED9-4E9C-46A7-923E-04B8F46A4966}" uniqueName="11" name="Column11" queryTableFieldId="11" dataDxfId="1"/>
    <tableColumn id="12" xr3:uid="{5F6BACEF-23B3-441A-B102-621FFDAA2C19}" uniqueName="12" name="Column12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9673ED4-E78A-4EA8-8A13-964DF31545B3}">
  <we:reference id="wa200000018" version="19.0.0.1" store="en-US" storeType="OMEX"/>
  <we:alternateReferences>
    <we:reference id="wa200000018" version="19.0.0.1" store="" storeType="OMEX"/>
  </we:alternateReferences>
  <we:properties>
    <we:property name="Office.AutoShowTaskpaneWithDocument" value="true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val="1"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</we:customFunctionIds>
        <we:customFunctionIds>PsiDagum</we:customFunctionIds>
        <we:customFunctionIds>PsiDblTriang</we:customFunctionIds>
        <we:customFunctionIds>PsiFdist</we:customFunctionIds>
        <we:customFunctionIds>PsiFatigue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PsiLock</we:customFunctionIds>
        <we:customFunctionIds>PsiName</we:customFunctionIds>
        <we:customFunctionIds>PsiShift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PsiMax</we:customFunctionIds>
        <we:customFunctionIds>PsiMin</we:customFunctionIds>
        <we:customFunctionIds>PsiMode</we:customFunctionIds>
        <we:customFunctionIds>PsiPercentile</we:customFunctionIds>
        <we:customFunctionIds>PsiRange</we:customFunctionIds>
        <we:customFunctionIds>PsiSkewness</we:customFunctionIds>
        <we:customFunctionIds>PsiStdDev</we:customFunctionIds>
        <we:customFunctionIds>PsiTarget</we:customFunctionIds>
        <we:customFunctionIds>PsiVariance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PsiSemiDev</we:customFunctionIds>
        <we:customFunctionIds>PsiSemiVar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PsiDim</we:customFunctionIds>
        <we:customFunctionIds>PsiCube</we:customFunctionIds>
        <we:customFunctionIds>PsiReduce</we:customFunctionIds>
        <we:customFunctionIds>PsiOptStatus</we:customFunctionIds>
        <we:customFunctionIds>PsiPivotCube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139B-EF0F-4614-894B-0E7871CFC2E4}">
  <dimension ref="A1:L8"/>
  <sheetViews>
    <sheetView workbookViewId="0">
      <selection activeCell="L8" sqref="L8"/>
    </sheetView>
  </sheetViews>
  <sheetFormatPr defaultRowHeight="15" x14ac:dyDescent="0.25"/>
  <cols>
    <col min="1" max="1" width="12.7109375" bestFit="1" customWidth="1"/>
    <col min="2" max="9" width="10.7109375" bestFit="1" customWidth="1"/>
    <col min="10" max="11" width="11.7109375" bestFit="1" customWidth="1"/>
  </cols>
  <sheetData>
    <row r="1" spans="1:12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97</v>
      </c>
    </row>
    <row r="2" spans="1:12" x14ac:dyDescent="0.25">
      <c r="A2" s="6" t="s">
        <v>39</v>
      </c>
      <c r="B2" s="6" t="s">
        <v>27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96</v>
      </c>
    </row>
    <row r="3" spans="1:12" x14ac:dyDescent="0.25">
      <c r="A3" s="6" t="s">
        <v>9</v>
      </c>
      <c r="B3" s="6" t="s">
        <v>40</v>
      </c>
      <c r="C3" s="6" t="s">
        <v>41</v>
      </c>
      <c r="D3" s="6" t="s">
        <v>42</v>
      </c>
      <c r="E3" s="6" t="s">
        <v>43</v>
      </c>
      <c r="F3" s="6" t="s">
        <v>44</v>
      </c>
      <c r="G3" s="6" t="s">
        <v>45</v>
      </c>
      <c r="H3" s="6" t="s">
        <v>46</v>
      </c>
      <c r="I3" s="6" t="s">
        <v>47</v>
      </c>
      <c r="J3" s="6" t="s">
        <v>48</v>
      </c>
      <c r="K3" s="6" t="s">
        <v>49</v>
      </c>
      <c r="L3" s="6"/>
    </row>
    <row r="4" spans="1:12" x14ac:dyDescent="0.25">
      <c r="A4" s="6" t="s">
        <v>20</v>
      </c>
      <c r="B4" s="6" t="s">
        <v>50</v>
      </c>
      <c r="C4" s="6" t="s">
        <v>51</v>
      </c>
      <c r="D4" s="6" t="s">
        <v>52</v>
      </c>
      <c r="E4" s="6" t="s">
        <v>53</v>
      </c>
      <c r="F4" s="6" t="s">
        <v>54</v>
      </c>
      <c r="G4" s="6" t="s">
        <v>54</v>
      </c>
      <c r="H4" s="6" t="s">
        <v>55</v>
      </c>
      <c r="I4" s="6" t="s">
        <v>56</v>
      </c>
      <c r="J4" s="6" t="s">
        <v>57</v>
      </c>
      <c r="K4" s="6" t="s">
        <v>58</v>
      </c>
      <c r="L4" s="6"/>
    </row>
    <row r="5" spans="1:12" x14ac:dyDescent="0.25">
      <c r="A5" s="6" t="s">
        <v>21</v>
      </c>
      <c r="B5" s="6" t="s">
        <v>59</v>
      </c>
      <c r="C5" s="6" t="s">
        <v>60</v>
      </c>
      <c r="D5" s="6" t="s">
        <v>61</v>
      </c>
      <c r="E5" s="6" t="s">
        <v>62</v>
      </c>
      <c r="F5" s="6" t="s">
        <v>63</v>
      </c>
      <c r="G5" s="6" t="s">
        <v>64</v>
      </c>
      <c r="H5" s="6" t="s">
        <v>65</v>
      </c>
      <c r="I5" s="6" t="s">
        <v>66</v>
      </c>
      <c r="J5" s="6" t="s">
        <v>67</v>
      </c>
      <c r="K5" s="6" t="s">
        <v>68</v>
      </c>
      <c r="L5" s="6"/>
    </row>
    <row r="6" spans="1:12" x14ac:dyDescent="0.25">
      <c r="A6" s="6" t="s">
        <v>25</v>
      </c>
      <c r="B6" s="6" t="s">
        <v>69</v>
      </c>
      <c r="C6" s="6" t="s">
        <v>70</v>
      </c>
      <c r="D6" s="6" t="s">
        <v>71</v>
      </c>
      <c r="E6" s="6" t="s">
        <v>72</v>
      </c>
      <c r="F6" s="6" t="s">
        <v>73</v>
      </c>
      <c r="G6" s="6" t="s">
        <v>74</v>
      </c>
      <c r="H6" s="6" t="s">
        <v>75</v>
      </c>
      <c r="I6" s="6" t="s">
        <v>69</v>
      </c>
      <c r="J6" s="6" t="s">
        <v>76</v>
      </c>
      <c r="K6" s="6" t="s">
        <v>77</v>
      </c>
      <c r="L6" s="6"/>
    </row>
    <row r="7" spans="1:12" x14ac:dyDescent="0.25">
      <c r="A7" s="6" t="s">
        <v>26</v>
      </c>
      <c r="B7" s="6" t="s">
        <v>78</v>
      </c>
      <c r="C7" s="6" t="s">
        <v>79</v>
      </c>
      <c r="D7" s="6" t="s">
        <v>80</v>
      </c>
      <c r="E7" s="6" t="s">
        <v>81</v>
      </c>
      <c r="F7" s="6" t="s">
        <v>82</v>
      </c>
      <c r="G7" s="6" t="s">
        <v>83</v>
      </c>
      <c r="H7" s="6" t="s">
        <v>84</v>
      </c>
      <c r="I7" s="6" t="s">
        <v>85</v>
      </c>
      <c r="J7" s="6" t="s">
        <v>86</v>
      </c>
      <c r="K7" s="6" t="s">
        <v>87</v>
      </c>
      <c r="L7" s="7"/>
    </row>
    <row r="8" spans="1:12" x14ac:dyDescent="0.25">
      <c r="A8" s="6" t="s">
        <v>24</v>
      </c>
      <c r="B8" s="6" t="s">
        <v>88</v>
      </c>
      <c r="C8" s="6" t="s">
        <v>89</v>
      </c>
      <c r="D8" s="6" t="s">
        <v>90</v>
      </c>
      <c r="E8" s="6" t="s">
        <v>91</v>
      </c>
      <c r="F8" s="6" t="s">
        <v>92</v>
      </c>
      <c r="G8" s="6" t="s">
        <v>93</v>
      </c>
      <c r="H8" s="6" t="s">
        <v>94</v>
      </c>
      <c r="I8" s="6" t="s">
        <v>90</v>
      </c>
      <c r="J8" s="6" t="s">
        <v>95</v>
      </c>
      <c r="K8" s="6" t="s">
        <v>95</v>
      </c>
      <c r="L8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D92E-DD92-417C-84CF-D77F0E07EF17}">
  <dimension ref="A2:K10"/>
  <sheetViews>
    <sheetView workbookViewId="0"/>
  </sheetViews>
  <sheetFormatPr defaultRowHeight="15" x14ac:dyDescent="0.25"/>
  <cols>
    <col min="1" max="1" width="12.28515625" bestFit="1" customWidth="1"/>
    <col min="3" max="11" width="8.7109375" bestFit="1" customWidth="1"/>
  </cols>
  <sheetData>
    <row r="2" spans="1:11" x14ac:dyDescent="0.25">
      <c r="A2" s="2"/>
      <c r="B2" s="3" t="s">
        <v>27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</row>
    <row r="3" spans="1:11" x14ac:dyDescent="0.25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  <c r="I3" s="3" t="s">
        <v>17</v>
      </c>
      <c r="J3" s="3" t="s">
        <v>18</v>
      </c>
      <c r="K3" s="3" t="s">
        <v>19</v>
      </c>
    </row>
    <row r="4" spans="1:11" x14ac:dyDescent="0.25">
      <c r="A4" s="3" t="s">
        <v>20</v>
      </c>
      <c r="B4" s="4">
        <v>0.7</v>
      </c>
      <c r="C4" s="4">
        <v>1.08</v>
      </c>
      <c r="D4" s="4">
        <v>1</v>
      </c>
      <c r="E4" s="4">
        <v>0.41</v>
      </c>
      <c r="F4" s="4">
        <v>0.57999999999999996</v>
      </c>
      <c r="G4" s="4">
        <v>0.57999999999999996</v>
      </c>
      <c r="H4" s="4">
        <v>0.56000000000000005</v>
      </c>
      <c r="I4" s="4">
        <v>1.05</v>
      </c>
      <c r="J4" s="4">
        <v>0.39</v>
      </c>
      <c r="K4" s="4">
        <v>1.75</v>
      </c>
    </row>
    <row r="5" spans="1:11" x14ac:dyDescent="0.25">
      <c r="A5" s="3" t="s">
        <v>21</v>
      </c>
      <c r="B5" s="4">
        <v>14.25</v>
      </c>
      <c r="C5" s="4">
        <v>25.04</v>
      </c>
      <c r="D5" s="4">
        <v>11.6</v>
      </c>
      <c r="E5" s="4">
        <v>13.28</v>
      </c>
      <c r="F5" s="4">
        <v>55.11</v>
      </c>
      <c r="G5" s="4">
        <v>19.510000000000002</v>
      </c>
      <c r="H5" s="4">
        <v>8.8699999999999992</v>
      </c>
      <c r="I5" s="4">
        <v>17.920000000000002</v>
      </c>
      <c r="J5" s="4">
        <v>13.77</v>
      </c>
      <c r="K5" s="4">
        <v>20.09</v>
      </c>
    </row>
    <row r="6" spans="1:11" x14ac:dyDescent="0.25">
      <c r="A6" s="3" t="s">
        <v>22</v>
      </c>
      <c r="B6" s="5">
        <v>0.14000000000000001</v>
      </c>
      <c r="C6" s="5">
        <v>0.106</v>
      </c>
      <c r="D6" s="5">
        <v>8.2000000000000003E-2</v>
      </c>
      <c r="E6" s="5">
        <v>0.151</v>
      </c>
      <c r="F6" s="5">
        <v>6.2E-2</v>
      </c>
      <c r="G6" s="5">
        <v>9.8000000000000004E-2</v>
      </c>
      <c r="H6" s="5">
        <v>-0.01</v>
      </c>
      <c r="I6" s="5">
        <v>0.14000000000000001</v>
      </c>
      <c r="J6" s="5">
        <v>9.6000000000000002E-2</v>
      </c>
      <c r="K6" s="5">
        <v>0.22700000000000001</v>
      </c>
    </row>
    <row r="7" spans="1:11" x14ac:dyDescent="0.25">
      <c r="A7" s="3" t="s">
        <v>23</v>
      </c>
      <c r="B7" s="5">
        <v>0.191</v>
      </c>
      <c r="C7" s="5">
        <v>0.14099999999999999</v>
      </c>
      <c r="D7" s="5">
        <v>0.124</v>
      </c>
      <c r="E7" s="5">
        <v>0.1113</v>
      </c>
      <c r="F7" s="5">
        <v>5.57E-2</v>
      </c>
      <c r="G7" s="5">
        <v>8.6999999999999994E-2</v>
      </c>
      <c r="H7" s="5">
        <v>8.5999999999999993E-2</v>
      </c>
      <c r="I7" s="5">
        <v>0.105</v>
      </c>
      <c r="J7" s="5">
        <v>0.10680000000000001</v>
      </c>
      <c r="K7" s="5">
        <v>0.128</v>
      </c>
    </row>
    <row r="8" spans="1:11" x14ac:dyDescent="0.25">
      <c r="A8" s="3" t="s">
        <v>99</v>
      </c>
      <c r="B8" s="8">
        <v>1</v>
      </c>
      <c r="C8" s="8">
        <v>1</v>
      </c>
      <c r="D8" s="8">
        <v>1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</row>
    <row r="9" spans="1:11" x14ac:dyDescent="0.25">
      <c r="A9" s="3" t="s">
        <v>100</v>
      </c>
      <c r="B9" s="8">
        <v>0</v>
      </c>
      <c r="C9" s="8">
        <v>0</v>
      </c>
      <c r="D9" s="8">
        <v>0</v>
      </c>
      <c r="E9" s="8">
        <v>0</v>
      </c>
      <c r="F9" s="8">
        <v>1</v>
      </c>
      <c r="G9" s="8">
        <v>0</v>
      </c>
      <c r="H9" s="8">
        <v>0</v>
      </c>
      <c r="I9" s="8">
        <v>1</v>
      </c>
      <c r="J9" s="8">
        <v>1</v>
      </c>
      <c r="K9" s="8">
        <v>1</v>
      </c>
    </row>
    <row r="10" spans="1:11" x14ac:dyDescent="0.25">
      <c r="A10" s="3" t="s">
        <v>24</v>
      </c>
      <c r="B10" s="5">
        <v>1.6E-2</v>
      </c>
      <c r="C10" s="5">
        <v>6.0000000000000001E-3</v>
      </c>
      <c r="D10" s="5">
        <v>0.02</v>
      </c>
      <c r="E10" s="5">
        <v>2.1000000000000001E-2</v>
      </c>
      <c r="F10" s="5">
        <v>4.5999999999999999E-2</v>
      </c>
      <c r="G10" s="5">
        <v>2.8000000000000001E-2</v>
      </c>
      <c r="H10" s="5">
        <v>2.4E-2</v>
      </c>
      <c r="I10" s="5">
        <v>0.02</v>
      </c>
      <c r="J10" s="5">
        <v>2.1999999999999999E-2</v>
      </c>
      <c r="K10" s="5">
        <v>2.1999999999999999E-2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48782-17E9-4517-BB24-A014AD99DA16}">
  <dimension ref="A1:O36"/>
  <sheetViews>
    <sheetView tabSelected="1" topLeftCell="A2" workbookViewId="0">
      <selection activeCell="C20" sqref="C20"/>
    </sheetView>
  </sheetViews>
  <sheetFormatPr defaultRowHeight="15" x14ac:dyDescent="0.25"/>
  <cols>
    <col min="1" max="1" width="39.7109375" bestFit="1" customWidth="1"/>
    <col min="13" max="13" width="4.42578125" customWidth="1"/>
    <col min="14" max="14" width="7.85546875" customWidth="1"/>
    <col min="15" max="15" width="8.42578125" customWidth="1"/>
  </cols>
  <sheetData>
    <row r="1" spans="1:15" ht="18.75" x14ac:dyDescent="0.3">
      <c r="A1" s="34" t="s">
        <v>114</v>
      </c>
    </row>
    <row r="3" spans="1:15" x14ac:dyDescent="0.25">
      <c r="A3" s="15" t="s">
        <v>113</v>
      </c>
    </row>
    <row r="4" spans="1:15" x14ac:dyDescent="0.25">
      <c r="B4" s="14" t="s">
        <v>27</v>
      </c>
      <c r="C4" s="26" t="s">
        <v>0</v>
      </c>
      <c r="D4" s="26" t="s">
        <v>1</v>
      </c>
      <c r="E4" s="26" t="s">
        <v>2</v>
      </c>
      <c r="F4" s="26" t="s">
        <v>3</v>
      </c>
      <c r="G4" s="26" t="s">
        <v>4</v>
      </c>
      <c r="H4" s="26" t="s">
        <v>5</v>
      </c>
      <c r="I4" s="26" t="s">
        <v>6</v>
      </c>
      <c r="J4" s="26" t="s">
        <v>7</v>
      </c>
      <c r="K4" s="13" t="s">
        <v>8</v>
      </c>
    </row>
    <row r="5" spans="1:15" x14ac:dyDescent="0.25">
      <c r="A5" t="s">
        <v>112</v>
      </c>
      <c r="B5" s="33">
        <v>0.64999999999999991</v>
      </c>
      <c r="C5" s="32">
        <v>0</v>
      </c>
      <c r="D5" s="32">
        <v>0.05</v>
      </c>
      <c r="E5" s="32">
        <v>0.13432835820895533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1">
        <v>0.16567164179104482</v>
      </c>
    </row>
    <row r="7" spans="1:15" x14ac:dyDescent="0.25">
      <c r="A7" s="15" t="s">
        <v>111</v>
      </c>
    </row>
    <row r="8" spans="1:15" x14ac:dyDescent="0.25">
      <c r="A8" t="s">
        <v>110</v>
      </c>
      <c r="B8" s="30">
        <v>0.191</v>
      </c>
      <c r="C8" s="29">
        <v>0.14099999999999999</v>
      </c>
      <c r="D8" s="29">
        <v>0.124</v>
      </c>
      <c r="E8" s="29">
        <v>0.1113</v>
      </c>
      <c r="F8" s="29">
        <v>5.57E-2</v>
      </c>
      <c r="G8" s="29">
        <v>8.6999999999999994E-2</v>
      </c>
      <c r="H8" s="29">
        <v>8.5999999999999993E-2</v>
      </c>
      <c r="I8" s="29">
        <v>0.105</v>
      </c>
      <c r="J8" s="29">
        <v>0.10680000000000001</v>
      </c>
      <c r="K8" s="29">
        <v>0.128</v>
      </c>
      <c r="L8" s="28">
        <f>SUMPRODUCT(B8:K8,weight)</f>
        <v>0.16650671641791046</v>
      </c>
    </row>
    <row r="11" spans="1:15" x14ac:dyDescent="0.25">
      <c r="A11" s="15" t="s">
        <v>98</v>
      </c>
      <c r="L11" s="27" t="s">
        <v>109</v>
      </c>
      <c r="M11" s="27"/>
      <c r="N11" s="27" t="s">
        <v>108</v>
      </c>
    </row>
    <row r="12" spans="1:15" x14ac:dyDescent="0.25">
      <c r="A12" t="s">
        <v>107</v>
      </c>
      <c r="B12" s="14">
        <v>1</v>
      </c>
      <c r="C12" s="26">
        <v>1</v>
      </c>
      <c r="D12" s="26">
        <v>1</v>
      </c>
      <c r="E12" s="26">
        <v>1</v>
      </c>
      <c r="F12" s="26">
        <v>1</v>
      </c>
      <c r="G12" s="26">
        <v>1</v>
      </c>
      <c r="H12" s="26">
        <v>1</v>
      </c>
      <c r="I12" s="26">
        <v>1</v>
      </c>
      <c r="J12" s="26">
        <v>1</v>
      </c>
      <c r="K12" s="26">
        <v>1</v>
      </c>
      <c r="L12" s="25">
        <f t="shared" ref="L12:L18" si="0">SUMPRODUCT(B12:K12,weight)</f>
        <v>1.0000000000000002</v>
      </c>
      <c r="M12" t="s">
        <v>106</v>
      </c>
      <c r="N12" s="24">
        <v>1</v>
      </c>
      <c r="O12" t="s">
        <v>115</v>
      </c>
    </row>
    <row r="13" spans="1:15" x14ac:dyDescent="0.25">
      <c r="A13" t="s">
        <v>20</v>
      </c>
      <c r="B13" s="12">
        <v>0.7</v>
      </c>
      <c r="C13" s="20">
        <v>1.08</v>
      </c>
      <c r="D13" s="20">
        <v>1</v>
      </c>
      <c r="E13" s="20">
        <v>0.41</v>
      </c>
      <c r="F13" s="20">
        <v>0.57999999999999996</v>
      </c>
      <c r="G13" s="20">
        <v>0.57999999999999996</v>
      </c>
      <c r="H13" s="20">
        <v>0.56000000000000005</v>
      </c>
      <c r="I13" s="20">
        <v>1.05</v>
      </c>
      <c r="J13" s="20">
        <v>0.39</v>
      </c>
      <c r="K13" s="20">
        <v>1.75</v>
      </c>
      <c r="L13" s="19">
        <f t="shared" si="0"/>
        <v>0.85</v>
      </c>
      <c r="M13" t="s">
        <v>106</v>
      </c>
      <c r="N13">
        <v>0.85</v>
      </c>
      <c r="O13" t="s">
        <v>115</v>
      </c>
    </row>
    <row r="14" spans="1:15" x14ac:dyDescent="0.25">
      <c r="A14" t="s">
        <v>21</v>
      </c>
      <c r="B14" s="12">
        <v>14.25</v>
      </c>
      <c r="C14" s="20">
        <v>25.04</v>
      </c>
      <c r="D14" s="20">
        <v>11.6</v>
      </c>
      <c r="E14" s="20">
        <v>13.28</v>
      </c>
      <c r="F14" s="20">
        <v>55.11</v>
      </c>
      <c r="G14" s="20">
        <v>19.510000000000002</v>
      </c>
      <c r="H14" s="20">
        <v>8.8699999999999992</v>
      </c>
      <c r="I14" s="20">
        <v>17.920000000000002</v>
      </c>
      <c r="J14" s="20">
        <v>13.77</v>
      </c>
      <c r="K14" s="20">
        <v>20.09</v>
      </c>
      <c r="L14" s="19">
        <f t="shared" si="0"/>
        <v>14.954723880597015</v>
      </c>
      <c r="M14" t="s">
        <v>106</v>
      </c>
      <c r="N14">
        <v>15</v>
      </c>
      <c r="O14" t="s">
        <v>115</v>
      </c>
    </row>
    <row r="15" spans="1:15" x14ac:dyDescent="0.25">
      <c r="A15" t="s">
        <v>25</v>
      </c>
      <c r="B15" s="23">
        <v>0.14000000000000001</v>
      </c>
      <c r="C15" s="22">
        <v>0.106</v>
      </c>
      <c r="D15" s="22">
        <v>8.2000000000000003E-2</v>
      </c>
      <c r="E15" s="22">
        <v>0.151</v>
      </c>
      <c r="F15" s="22">
        <v>6.2E-2</v>
      </c>
      <c r="G15" s="22">
        <v>9.8000000000000004E-2</v>
      </c>
      <c r="H15" s="22">
        <v>-0.01</v>
      </c>
      <c r="I15" s="22">
        <v>0.14000000000000001</v>
      </c>
      <c r="J15" s="22">
        <v>9.6000000000000002E-2</v>
      </c>
      <c r="K15" s="22">
        <v>0.22700000000000001</v>
      </c>
      <c r="L15" s="21">
        <f t="shared" si="0"/>
        <v>0.15299104477611944</v>
      </c>
      <c r="M15" t="s">
        <v>105</v>
      </c>
      <c r="N15" s="16">
        <v>0.14000000000000001</v>
      </c>
      <c r="O15" t="s">
        <v>116</v>
      </c>
    </row>
    <row r="16" spans="1:15" x14ac:dyDescent="0.25">
      <c r="A16" t="s">
        <v>99</v>
      </c>
      <c r="B16" s="12">
        <v>1</v>
      </c>
      <c r="C16" s="20">
        <v>1</v>
      </c>
      <c r="D16" s="20">
        <v>1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19">
        <f t="shared" si="0"/>
        <v>0.7</v>
      </c>
      <c r="M16" t="s">
        <v>106</v>
      </c>
      <c r="N16">
        <v>0.7</v>
      </c>
      <c r="O16" t="s">
        <v>115</v>
      </c>
    </row>
    <row r="17" spans="1:15" x14ac:dyDescent="0.25">
      <c r="A17" t="s">
        <v>100</v>
      </c>
      <c r="B17" s="12">
        <v>0</v>
      </c>
      <c r="C17" s="20">
        <v>0</v>
      </c>
      <c r="D17" s="20">
        <v>0</v>
      </c>
      <c r="E17" s="20">
        <v>0</v>
      </c>
      <c r="F17" s="20">
        <v>1</v>
      </c>
      <c r="G17" s="20">
        <v>0</v>
      </c>
      <c r="H17" s="20">
        <v>0</v>
      </c>
      <c r="I17" s="20">
        <v>1</v>
      </c>
      <c r="J17" s="20">
        <v>1</v>
      </c>
      <c r="K17" s="20">
        <v>1</v>
      </c>
      <c r="L17" s="19">
        <f t="shared" si="0"/>
        <v>0.16567164179104482</v>
      </c>
      <c r="M17" t="s">
        <v>106</v>
      </c>
      <c r="N17">
        <v>0.6</v>
      </c>
      <c r="O17" t="s">
        <v>115</v>
      </c>
    </row>
    <row r="18" spans="1:15" x14ac:dyDescent="0.25">
      <c r="A18" t="s">
        <v>101</v>
      </c>
      <c r="B18" s="10">
        <v>1.6E-2</v>
      </c>
      <c r="C18" s="18">
        <v>6.0000000000000001E-3</v>
      </c>
      <c r="D18" s="18">
        <v>0.02</v>
      </c>
      <c r="E18" s="18">
        <v>2.1000000000000001E-2</v>
      </c>
      <c r="F18" s="18">
        <v>4.5999999999999999E-2</v>
      </c>
      <c r="G18" s="18">
        <v>2.8000000000000001E-2</v>
      </c>
      <c r="H18" s="18">
        <v>2.4E-2</v>
      </c>
      <c r="I18" s="18">
        <v>0.02</v>
      </c>
      <c r="J18" s="18">
        <v>2.1999999999999999E-2</v>
      </c>
      <c r="K18" s="18">
        <v>2.1999999999999999E-2</v>
      </c>
      <c r="L18" s="17">
        <f t="shared" si="0"/>
        <v>1.7865671641791047E-2</v>
      </c>
      <c r="M18" t="s">
        <v>105</v>
      </c>
      <c r="N18" s="16">
        <v>0.01</v>
      </c>
      <c r="O18" t="s">
        <v>116</v>
      </c>
    </row>
    <row r="19" spans="1:15" x14ac:dyDescent="0.25">
      <c r="M19" t="s">
        <v>116</v>
      </c>
      <c r="N19" s="16" t="s">
        <v>115</v>
      </c>
    </row>
    <row r="20" spans="1:15" x14ac:dyDescent="0.25">
      <c r="A20" t="s">
        <v>117</v>
      </c>
      <c r="B20" s="36">
        <v>1</v>
      </c>
      <c r="C20" s="36">
        <v>0</v>
      </c>
      <c r="D20" s="36">
        <v>1</v>
      </c>
      <c r="E20" s="36">
        <v>1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1</v>
      </c>
      <c r="L20" s="19">
        <f>SUM(B20:K20)</f>
        <v>4</v>
      </c>
      <c r="M20">
        <v>2</v>
      </c>
      <c r="N20" s="35">
        <v>6</v>
      </c>
    </row>
    <row r="21" spans="1:15" x14ac:dyDescent="0.25">
      <c r="A21" t="s">
        <v>118</v>
      </c>
      <c r="B21" s="1">
        <f>B20*0.05</f>
        <v>0.05</v>
      </c>
      <c r="C21" s="1">
        <f t="shared" ref="C21:K21" si="1">C20*0.05</f>
        <v>0</v>
      </c>
      <c r="D21" s="1">
        <f t="shared" si="1"/>
        <v>0.05</v>
      </c>
      <c r="E21" s="1">
        <f t="shared" si="1"/>
        <v>0.05</v>
      </c>
      <c r="F21" s="1">
        <f t="shared" si="1"/>
        <v>0</v>
      </c>
      <c r="G21" s="1">
        <f t="shared" si="1"/>
        <v>0</v>
      </c>
      <c r="H21" s="1">
        <f t="shared" si="1"/>
        <v>0</v>
      </c>
      <c r="I21" s="1">
        <f t="shared" si="1"/>
        <v>0</v>
      </c>
      <c r="J21" s="1">
        <f t="shared" si="1"/>
        <v>0</v>
      </c>
      <c r="K21" s="1">
        <f t="shared" si="1"/>
        <v>0.05</v>
      </c>
      <c r="N21" s="16"/>
    </row>
    <row r="22" spans="1:15" x14ac:dyDescent="0.25">
      <c r="A22" t="s">
        <v>119</v>
      </c>
      <c r="B22" s="1">
        <f>B20*1</f>
        <v>1</v>
      </c>
      <c r="C22" s="1">
        <f t="shared" ref="C22:K22" si="2">C20*1</f>
        <v>0</v>
      </c>
      <c r="D22" s="1">
        <f t="shared" si="2"/>
        <v>1</v>
      </c>
      <c r="E22" s="1">
        <f t="shared" si="2"/>
        <v>1</v>
      </c>
      <c r="F22" s="1">
        <f t="shared" si="2"/>
        <v>0</v>
      </c>
      <c r="G22" s="1">
        <f t="shared" si="2"/>
        <v>0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1</v>
      </c>
      <c r="N22" s="16"/>
    </row>
    <row r="23" spans="1:15" x14ac:dyDescent="0.25">
      <c r="N23" s="16"/>
    </row>
    <row r="24" spans="1:15" x14ac:dyDescent="0.25">
      <c r="A24" t="s">
        <v>123</v>
      </c>
      <c r="B24" s="37">
        <f>SUM(B5:D5)</f>
        <v>0.7</v>
      </c>
      <c r="C24" s="1">
        <v>0.7</v>
      </c>
      <c r="N24" s="16"/>
    </row>
    <row r="25" spans="1:15" x14ac:dyDescent="0.25">
      <c r="A25" t="s">
        <v>124</v>
      </c>
      <c r="B25" s="37">
        <f>SUM(F5,I5:K5)</f>
        <v>0.16567164179104482</v>
      </c>
      <c r="C25" s="1">
        <v>0.6</v>
      </c>
      <c r="N25" s="16"/>
    </row>
    <row r="26" spans="1:15" x14ac:dyDescent="0.25">
      <c r="A26" t="s">
        <v>120</v>
      </c>
      <c r="B26">
        <f>SUM(B20:D20)</f>
        <v>2</v>
      </c>
      <c r="C26">
        <v>1</v>
      </c>
      <c r="N26" s="16"/>
    </row>
    <row r="27" spans="1:15" x14ac:dyDescent="0.25">
      <c r="A27" t="s">
        <v>121</v>
      </c>
      <c r="B27">
        <f>SUM(GE,UTX)</f>
        <v>1</v>
      </c>
      <c r="C27">
        <v>1</v>
      </c>
      <c r="N27" s="16"/>
    </row>
    <row r="28" spans="1:15" x14ac:dyDescent="0.25">
      <c r="A28" t="s">
        <v>122</v>
      </c>
      <c r="N28" s="16"/>
    </row>
    <row r="29" spans="1:15" x14ac:dyDescent="0.25">
      <c r="N29" s="16"/>
    </row>
    <row r="30" spans="1:15" x14ac:dyDescent="0.25">
      <c r="N30" s="16"/>
    </row>
    <row r="31" spans="1:15" x14ac:dyDescent="0.25">
      <c r="N31" s="16"/>
    </row>
    <row r="32" spans="1:15" x14ac:dyDescent="0.25">
      <c r="N32" s="16"/>
    </row>
    <row r="33" spans="1:3" x14ac:dyDescent="0.25">
      <c r="A33" s="15" t="s">
        <v>104</v>
      </c>
      <c r="B33" t="s">
        <v>103</v>
      </c>
      <c r="C33" t="s">
        <v>102</v>
      </c>
    </row>
    <row r="34" spans="1:3" x14ac:dyDescent="0.25">
      <c r="A34" t="s">
        <v>20</v>
      </c>
      <c r="B34" s="14">
        <v>0.85</v>
      </c>
      <c r="C34" s="13">
        <v>1.5</v>
      </c>
    </row>
    <row r="35" spans="1:3" x14ac:dyDescent="0.25">
      <c r="A35" t="s">
        <v>21</v>
      </c>
      <c r="B35" s="12">
        <v>125</v>
      </c>
      <c r="C35" s="11">
        <v>125</v>
      </c>
    </row>
    <row r="36" spans="1:3" x14ac:dyDescent="0.25">
      <c r="A36" t="s">
        <v>101</v>
      </c>
      <c r="B36" s="10">
        <v>0.01</v>
      </c>
      <c r="C36" s="9">
        <v>4.4999999999999998E-2</v>
      </c>
    </row>
  </sheetData>
  <conditionalFormatting sqref="O12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2:O18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00EB-B9A3-4D4D-825E-96156C9AEE63}">
  <dimension ref="A1:O36"/>
  <sheetViews>
    <sheetView workbookViewId="0">
      <selection activeCell="B5" sqref="B5"/>
    </sheetView>
  </sheetViews>
  <sheetFormatPr defaultRowHeight="15" x14ac:dyDescent="0.25"/>
  <cols>
    <col min="1" max="1" width="39.7109375" bestFit="1" customWidth="1"/>
    <col min="13" max="13" width="4.42578125" customWidth="1"/>
    <col min="14" max="14" width="7.85546875" customWidth="1"/>
    <col min="15" max="15" width="8.42578125" customWidth="1"/>
  </cols>
  <sheetData>
    <row r="1" spans="1:15" ht="18.75" x14ac:dyDescent="0.3">
      <c r="A1" s="34" t="s">
        <v>114</v>
      </c>
    </row>
    <row r="3" spans="1:15" x14ac:dyDescent="0.25">
      <c r="A3" s="15" t="s">
        <v>113</v>
      </c>
    </row>
    <row r="4" spans="1:15" x14ac:dyDescent="0.25">
      <c r="B4" s="14" t="s">
        <v>27</v>
      </c>
      <c r="C4" s="26" t="s">
        <v>0</v>
      </c>
      <c r="D4" s="26" t="s">
        <v>1</v>
      </c>
      <c r="E4" s="26" t="s">
        <v>2</v>
      </c>
      <c r="F4" s="26" t="s">
        <v>3</v>
      </c>
      <c r="G4" s="26" t="s">
        <v>4</v>
      </c>
      <c r="H4" s="26" t="s">
        <v>5</v>
      </c>
      <c r="I4" s="26" t="s">
        <v>6</v>
      </c>
      <c r="J4" s="26" t="s">
        <v>7</v>
      </c>
      <c r="K4" s="13" t="s">
        <v>8</v>
      </c>
    </row>
    <row r="5" spans="1:15" x14ac:dyDescent="0.25">
      <c r="A5" t="s">
        <v>112</v>
      </c>
      <c r="B5" s="33">
        <v>0</v>
      </c>
      <c r="C5" s="32">
        <v>0</v>
      </c>
      <c r="D5" s="32">
        <v>0.15942028985507217</v>
      </c>
      <c r="E5" s="32">
        <v>0.84057971014492783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1">
        <v>0</v>
      </c>
    </row>
    <row r="7" spans="1:15" x14ac:dyDescent="0.25">
      <c r="A7" s="15" t="s">
        <v>111</v>
      </c>
    </row>
    <row r="8" spans="1:15" x14ac:dyDescent="0.25">
      <c r="A8" t="s">
        <v>110</v>
      </c>
      <c r="B8" s="30">
        <v>0.191</v>
      </c>
      <c r="C8" s="29">
        <v>0.14099999999999999</v>
      </c>
      <c r="D8" s="29">
        <v>0.124</v>
      </c>
      <c r="E8" s="29">
        <v>0.1113</v>
      </c>
      <c r="F8" s="29">
        <v>5.57E-2</v>
      </c>
      <c r="G8" s="29">
        <v>8.6999999999999994E-2</v>
      </c>
      <c r="H8" s="29">
        <v>8.5999999999999993E-2</v>
      </c>
      <c r="I8" s="29">
        <v>0.105</v>
      </c>
      <c r="J8" s="29">
        <v>0.10680000000000001</v>
      </c>
      <c r="K8" s="29">
        <v>0.128</v>
      </c>
      <c r="L8" s="28">
        <f>SUMPRODUCT(B8:K8,weight)</f>
        <v>0.11332463768115941</v>
      </c>
    </row>
    <row r="11" spans="1:15" x14ac:dyDescent="0.25">
      <c r="A11" s="15" t="s">
        <v>98</v>
      </c>
      <c r="L11" s="27" t="s">
        <v>109</v>
      </c>
      <c r="M11" s="27"/>
      <c r="N11" s="27" t="s">
        <v>108</v>
      </c>
    </row>
    <row r="12" spans="1:15" x14ac:dyDescent="0.25">
      <c r="A12" t="s">
        <v>107</v>
      </c>
      <c r="B12" s="14">
        <v>1</v>
      </c>
      <c r="C12" s="26">
        <v>1</v>
      </c>
      <c r="D12" s="26">
        <v>1</v>
      </c>
      <c r="E12" s="26">
        <v>1</v>
      </c>
      <c r="F12" s="26">
        <v>1</v>
      </c>
      <c r="G12" s="26">
        <v>1</v>
      </c>
      <c r="H12" s="26">
        <v>1</v>
      </c>
      <c r="I12" s="26">
        <v>1</v>
      </c>
      <c r="J12" s="26">
        <v>1</v>
      </c>
      <c r="K12" s="26">
        <v>1</v>
      </c>
      <c r="L12" s="25">
        <f t="shared" ref="L12:L18" si="0">SUMPRODUCT(B12:K12,weight)</f>
        <v>1</v>
      </c>
      <c r="M12" t="s">
        <v>106</v>
      </c>
      <c r="N12" s="24">
        <v>1</v>
      </c>
      <c r="O12" t="s">
        <v>115</v>
      </c>
    </row>
    <row r="13" spans="1:15" x14ac:dyDescent="0.25">
      <c r="A13" t="s">
        <v>20</v>
      </c>
      <c r="B13" s="12">
        <v>0.7</v>
      </c>
      <c r="C13" s="20">
        <v>1.08</v>
      </c>
      <c r="D13" s="20">
        <v>1</v>
      </c>
      <c r="E13" s="20">
        <v>0.41</v>
      </c>
      <c r="F13" s="20">
        <v>0.57999999999999996</v>
      </c>
      <c r="G13" s="20">
        <v>0.57999999999999996</v>
      </c>
      <c r="H13" s="20">
        <v>0.56000000000000005</v>
      </c>
      <c r="I13" s="20">
        <v>1.05</v>
      </c>
      <c r="J13" s="20">
        <v>0.39</v>
      </c>
      <c r="K13" s="20">
        <v>1.75</v>
      </c>
      <c r="L13" s="19">
        <f t="shared" si="0"/>
        <v>0.50405797101449257</v>
      </c>
      <c r="M13" t="s">
        <v>106</v>
      </c>
      <c r="N13">
        <v>0.85</v>
      </c>
      <c r="O13" t="s">
        <v>115</v>
      </c>
    </row>
    <row r="14" spans="1:15" x14ac:dyDescent="0.25">
      <c r="A14" t="s">
        <v>21</v>
      </c>
      <c r="B14" s="12">
        <v>14.25</v>
      </c>
      <c r="C14" s="20">
        <v>25.04</v>
      </c>
      <c r="D14" s="20">
        <v>11.6</v>
      </c>
      <c r="E14" s="20">
        <v>13.28</v>
      </c>
      <c r="F14" s="20">
        <v>55.11</v>
      </c>
      <c r="G14" s="20">
        <v>19.510000000000002</v>
      </c>
      <c r="H14" s="20">
        <v>8.8699999999999992</v>
      </c>
      <c r="I14" s="20">
        <v>17.920000000000002</v>
      </c>
      <c r="J14" s="20">
        <v>13.77</v>
      </c>
      <c r="K14" s="20">
        <v>20.09</v>
      </c>
      <c r="L14" s="19">
        <f t="shared" si="0"/>
        <v>13.012173913043478</v>
      </c>
      <c r="M14" t="s">
        <v>106</v>
      </c>
      <c r="N14">
        <v>15</v>
      </c>
      <c r="O14" t="s">
        <v>115</v>
      </c>
    </row>
    <row r="15" spans="1:15" x14ac:dyDescent="0.25">
      <c r="A15" t="s">
        <v>25</v>
      </c>
      <c r="B15" s="23">
        <v>0.14000000000000001</v>
      </c>
      <c r="C15" s="22">
        <v>0.106</v>
      </c>
      <c r="D15" s="22">
        <v>8.2000000000000003E-2</v>
      </c>
      <c r="E15" s="22">
        <v>0.151</v>
      </c>
      <c r="F15" s="22">
        <v>6.2E-2</v>
      </c>
      <c r="G15" s="22">
        <v>9.8000000000000004E-2</v>
      </c>
      <c r="H15" s="22">
        <v>-0.01</v>
      </c>
      <c r="I15" s="22">
        <v>0.14000000000000001</v>
      </c>
      <c r="J15" s="22">
        <v>9.6000000000000002E-2</v>
      </c>
      <c r="K15" s="22">
        <v>0.22700000000000001</v>
      </c>
      <c r="L15" s="21">
        <f t="shared" si="0"/>
        <v>0.14000000000000001</v>
      </c>
      <c r="M15" t="s">
        <v>105</v>
      </c>
      <c r="N15" s="16">
        <v>0.14000000000000001</v>
      </c>
      <c r="O15" t="s">
        <v>116</v>
      </c>
    </row>
    <row r="16" spans="1:15" x14ac:dyDescent="0.25">
      <c r="A16" t="s">
        <v>99</v>
      </c>
      <c r="B16" s="12">
        <v>1</v>
      </c>
      <c r="C16" s="20">
        <v>1</v>
      </c>
      <c r="D16" s="20">
        <v>1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19">
        <f t="shared" si="0"/>
        <v>0.15942028985507217</v>
      </c>
      <c r="M16" t="s">
        <v>106</v>
      </c>
      <c r="N16">
        <v>0.7</v>
      </c>
      <c r="O16" t="s">
        <v>115</v>
      </c>
    </row>
    <row r="17" spans="1:15" x14ac:dyDescent="0.25">
      <c r="A17" t="s">
        <v>100</v>
      </c>
      <c r="B17" s="12">
        <v>0</v>
      </c>
      <c r="C17" s="20">
        <v>0</v>
      </c>
      <c r="D17" s="20">
        <v>0</v>
      </c>
      <c r="E17" s="20">
        <v>0</v>
      </c>
      <c r="F17" s="20">
        <v>1</v>
      </c>
      <c r="G17" s="20">
        <v>0</v>
      </c>
      <c r="H17" s="20">
        <v>0</v>
      </c>
      <c r="I17" s="20">
        <v>1</v>
      </c>
      <c r="J17" s="20">
        <v>1</v>
      </c>
      <c r="K17" s="20">
        <v>1</v>
      </c>
      <c r="L17" s="19">
        <f t="shared" si="0"/>
        <v>0</v>
      </c>
      <c r="M17" t="s">
        <v>106</v>
      </c>
      <c r="N17">
        <v>0.6</v>
      </c>
      <c r="O17" t="s">
        <v>115</v>
      </c>
    </row>
    <row r="18" spans="1:15" x14ac:dyDescent="0.25">
      <c r="A18" t="s">
        <v>101</v>
      </c>
      <c r="B18" s="10">
        <v>1.6E-2</v>
      </c>
      <c r="C18" s="18">
        <v>6.0000000000000001E-3</v>
      </c>
      <c r="D18" s="18">
        <v>0.02</v>
      </c>
      <c r="E18" s="18">
        <v>2.1000000000000001E-2</v>
      </c>
      <c r="F18" s="18">
        <v>4.5999999999999999E-2</v>
      </c>
      <c r="G18" s="18">
        <v>2.8000000000000001E-2</v>
      </c>
      <c r="H18" s="18">
        <v>2.4E-2</v>
      </c>
      <c r="I18" s="18">
        <v>0.02</v>
      </c>
      <c r="J18" s="18">
        <v>2.1999999999999999E-2</v>
      </c>
      <c r="K18" s="18">
        <v>2.1999999999999999E-2</v>
      </c>
      <c r="L18" s="17">
        <f t="shared" si="0"/>
        <v>2.0840579710144927E-2</v>
      </c>
      <c r="M18" t="s">
        <v>105</v>
      </c>
      <c r="N18" s="16">
        <v>0.01</v>
      </c>
      <c r="O18" t="s">
        <v>116</v>
      </c>
    </row>
    <row r="19" spans="1:15" x14ac:dyDescent="0.25">
      <c r="M19" t="s">
        <v>116</v>
      </c>
      <c r="N19" s="16" t="s">
        <v>115</v>
      </c>
    </row>
    <row r="20" spans="1:15" x14ac:dyDescent="0.25">
      <c r="A20" t="s">
        <v>117</v>
      </c>
      <c r="B20" s="36">
        <v>0</v>
      </c>
      <c r="C20" s="36">
        <v>0</v>
      </c>
      <c r="D20" s="36">
        <v>1</v>
      </c>
      <c r="E20" s="36">
        <v>1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19">
        <f>SUM(B20:K20)</f>
        <v>2</v>
      </c>
      <c r="M20">
        <v>1</v>
      </c>
      <c r="N20" s="35" t="e">
        <f ca="1">_xll.PsiOptParam(1,6)</f>
        <v>#NAME?</v>
      </c>
    </row>
    <row r="21" spans="1:15" x14ac:dyDescent="0.25">
      <c r="A21" t="s">
        <v>118</v>
      </c>
      <c r="B21" s="1">
        <f>B20*0.05</f>
        <v>0</v>
      </c>
      <c r="C21" s="1">
        <f t="shared" ref="C21:K21" si="1">C20*0.05</f>
        <v>0</v>
      </c>
      <c r="D21" s="1">
        <f t="shared" si="1"/>
        <v>0.05</v>
      </c>
      <c r="E21" s="1">
        <f t="shared" si="1"/>
        <v>0.05</v>
      </c>
      <c r="F21" s="1">
        <f t="shared" si="1"/>
        <v>0</v>
      </c>
      <c r="G21" s="1">
        <f t="shared" si="1"/>
        <v>0</v>
      </c>
      <c r="H21" s="1">
        <f t="shared" si="1"/>
        <v>0</v>
      </c>
      <c r="I21" s="1">
        <f t="shared" si="1"/>
        <v>0</v>
      </c>
      <c r="J21" s="1">
        <f t="shared" si="1"/>
        <v>0</v>
      </c>
      <c r="K21" s="1">
        <f t="shared" si="1"/>
        <v>0</v>
      </c>
      <c r="N21" s="16"/>
    </row>
    <row r="22" spans="1:15" x14ac:dyDescent="0.25">
      <c r="A22" t="s">
        <v>119</v>
      </c>
      <c r="B22" s="1">
        <f>B20*1</f>
        <v>0</v>
      </c>
      <c r="C22" s="1">
        <f t="shared" ref="C22:K22" si="2">C20*1</f>
        <v>0</v>
      </c>
      <c r="D22" s="1">
        <f t="shared" si="2"/>
        <v>1</v>
      </c>
      <c r="E22" s="1">
        <f t="shared" si="2"/>
        <v>1</v>
      </c>
      <c r="F22" s="1">
        <f t="shared" si="2"/>
        <v>0</v>
      </c>
      <c r="G22" s="1">
        <f t="shared" si="2"/>
        <v>0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  <c r="N22" s="16"/>
    </row>
    <row r="23" spans="1:15" x14ac:dyDescent="0.25">
      <c r="N23" s="16"/>
    </row>
    <row r="24" spans="1:15" x14ac:dyDescent="0.25">
      <c r="A24" t="s">
        <v>123</v>
      </c>
      <c r="B24" s="37">
        <f>SUM(B5:D5)</f>
        <v>0.15942028985507217</v>
      </c>
      <c r="C24" s="1">
        <v>0.7</v>
      </c>
      <c r="N24" s="16"/>
    </row>
    <row r="25" spans="1:15" x14ac:dyDescent="0.25">
      <c r="A25" t="s">
        <v>124</v>
      </c>
      <c r="B25" s="37">
        <f>SUM(F5,I5:K5)</f>
        <v>0</v>
      </c>
      <c r="C25" s="1">
        <v>0.6</v>
      </c>
      <c r="N25" s="16"/>
    </row>
    <row r="26" spans="1:15" x14ac:dyDescent="0.25">
      <c r="A26" t="s">
        <v>120</v>
      </c>
      <c r="B26">
        <f>SUM(B20:D20)</f>
        <v>1</v>
      </c>
      <c r="C26">
        <v>1</v>
      </c>
      <c r="N26" s="16"/>
    </row>
    <row r="27" spans="1:15" x14ac:dyDescent="0.25">
      <c r="A27" t="s">
        <v>121</v>
      </c>
      <c r="B27">
        <f>SUM(GE,UTX)</f>
        <v>0</v>
      </c>
      <c r="C27">
        <v>1</v>
      </c>
      <c r="N27" s="16"/>
    </row>
    <row r="28" spans="1:15" x14ac:dyDescent="0.25">
      <c r="A28" t="s">
        <v>122</v>
      </c>
      <c r="N28" s="16"/>
    </row>
    <row r="29" spans="1:15" x14ac:dyDescent="0.25">
      <c r="N29" s="16"/>
    </row>
    <row r="30" spans="1:15" x14ac:dyDescent="0.25">
      <c r="N30" s="16"/>
    </row>
    <row r="31" spans="1:15" x14ac:dyDescent="0.25">
      <c r="N31" s="16"/>
    </row>
    <row r="32" spans="1:15" x14ac:dyDescent="0.25">
      <c r="N32" s="16"/>
    </row>
    <row r="33" spans="1:3" x14ac:dyDescent="0.25">
      <c r="A33" s="15" t="s">
        <v>104</v>
      </c>
      <c r="B33" t="s">
        <v>103</v>
      </c>
      <c r="C33" t="s">
        <v>102</v>
      </c>
    </row>
    <row r="34" spans="1:3" x14ac:dyDescent="0.25">
      <c r="A34" t="s">
        <v>20</v>
      </c>
      <c r="B34" s="14">
        <v>0.85</v>
      </c>
      <c r="C34" s="13">
        <v>1.5</v>
      </c>
    </row>
    <row r="35" spans="1:3" x14ac:dyDescent="0.25">
      <c r="A35" t="s">
        <v>21</v>
      </c>
      <c r="B35" s="12">
        <v>125</v>
      </c>
      <c r="C35" s="11">
        <v>125</v>
      </c>
    </row>
    <row r="36" spans="1:3" x14ac:dyDescent="0.25">
      <c r="A36" t="s">
        <v>101</v>
      </c>
      <c r="B36" s="10">
        <v>0.01</v>
      </c>
      <c r="C36" s="9">
        <v>4.4999999999999998E-2</v>
      </c>
    </row>
  </sheetData>
  <conditionalFormatting sqref="O12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2:O18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2D17-006D-481E-81F2-3FABBAF56B19}">
  <dimension ref="A1:N7"/>
  <sheetViews>
    <sheetView workbookViewId="0">
      <selection activeCell="R12" sqref="R12"/>
    </sheetView>
  </sheetViews>
  <sheetFormatPr defaultRowHeight="15" x14ac:dyDescent="0.25"/>
  <cols>
    <col min="1" max="1" width="6.28515625" bestFit="1" customWidth="1"/>
    <col min="2" max="2" width="10.85546875" bestFit="1" customWidth="1"/>
  </cols>
  <sheetData>
    <row r="1" spans="1:14" ht="15.75" thickBot="1" x14ac:dyDescent="0.3">
      <c r="A1" s="43" t="s">
        <v>125</v>
      </c>
      <c r="B1" s="43" t="s">
        <v>126</v>
      </c>
      <c r="D1" s="43" t="s">
        <v>125</v>
      </c>
      <c r="E1" s="43" t="s">
        <v>128</v>
      </c>
      <c r="F1" s="43" t="s">
        <v>129</v>
      </c>
      <c r="G1" s="43" t="s">
        <v>130</v>
      </c>
      <c r="H1" s="43" t="s">
        <v>131</v>
      </c>
      <c r="I1" s="43" t="s">
        <v>132</v>
      </c>
      <c r="J1" s="43" t="s">
        <v>133</v>
      </c>
      <c r="K1" s="43" t="s">
        <v>134</v>
      </c>
      <c r="L1" s="43" t="s">
        <v>135</v>
      </c>
      <c r="M1" s="43" t="s">
        <v>136</v>
      </c>
      <c r="N1" s="43" t="s">
        <v>137</v>
      </c>
    </row>
    <row r="2" spans="1:14" x14ac:dyDescent="0.25">
      <c r="A2" s="38">
        <v>1</v>
      </c>
      <c r="B2" s="39" t="s">
        <v>127</v>
      </c>
      <c r="D2" s="38">
        <v>1</v>
      </c>
      <c r="E2" s="39" t="s">
        <v>127</v>
      </c>
      <c r="F2" s="39" t="s">
        <v>127</v>
      </c>
      <c r="G2" s="39" t="s">
        <v>127</v>
      </c>
      <c r="H2" s="39" t="s">
        <v>127</v>
      </c>
      <c r="I2" s="39" t="s">
        <v>127</v>
      </c>
      <c r="J2" s="39" t="s">
        <v>127</v>
      </c>
      <c r="K2" s="39" t="s">
        <v>127</v>
      </c>
      <c r="L2" s="39" t="s">
        <v>127</v>
      </c>
      <c r="M2" s="39" t="s">
        <v>127</v>
      </c>
      <c r="N2" s="39" t="s">
        <v>127</v>
      </c>
    </row>
    <row r="3" spans="1:14" x14ac:dyDescent="0.25">
      <c r="A3" s="38">
        <v>2</v>
      </c>
      <c r="B3" s="40">
        <v>0.11332463768115941</v>
      </c>
      <c r="D3" s="38">
        <v>2</v>
      </c>
      <c r="E3" s="40">
        <v>0</v>
      </c>
      <c r="F3" s="40">
        <v>0</v>
      </c>
      <c r="G3" s="40">
        <v>0.15942028985507217</v>
      </c>
      <c r="H3" s="40">
        <v>0.84057971014492783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</row>
    <row r="4" spans="1:14" x14ac:dyDescent="0.25">
      <c r="A4" s="38">
        <v>3</v>
      </c>
      <c r="B4" s="40">
        <v>0.16374</v>
      </c>
      <c r="D4" s="38">
        <v>3</v>
      </c>
      <c r="E4" s="40">
        <v>0.65</v>
      </c>
      <c r="F4" s="40">
        <v>0</v>
      </c>
      <c r="G4" s="40">
        <v>4.9999999999999933E-2</v>
      </c>
      <c r="H4" s="40">
        <v>0.30000000000000004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</row>
    <row r="5" spans="1:14" x14ac:dyDescent="0.25">
      <c r="A5" s="38">
        <v>4</v>
      </c>
      <c r="B5" s="40">
        <v>0.16650671641791046</v>
      </c>
      <c r="D5" s="38">
        <v>4</v>
      </c>
      <c r="E5" s="40">
        <v>0.65</v>
      </c>
      <c r="F5" s="40">
        <v>0</v>
      </c>
      <c r="G5" s="40">
        <v>4.9999999999999933E-2</v>
      </c>
      <c r="H5" s="40">
        <v>0.13432835820895522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0.16567164179104482</v>
      </c>
    </row>
    <row r="6" spans="1:14" x14ac:dyDescent="0.25">
      <c r="A6" s="38">
        <v>5</v>
      </c>
      <c r="B6" s="40">
        <v>0.16650671641791046</v>
      </c>
      <c r="D6" s="38">
        <v>5</v>
      </c>
      <c r="E6" s="40">
        <v>0.65</v>
      </c>
      <c r="F6" s="40">
        <v>0</v>
      </c>
      <c r="G6" s="40">
        <v>4.9999999999999933E-2</v>
      </c>
      <c r="H6" s="40">
        <v>0.13432835820895522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0.16567164179104482</v>
      </c>
    </row>
    <row r="7" spans="1:14" ht="15.75" thickBot="1" x14ac:dyDescent="0.3">
      <c r="A7" s="41">
        <v>6</v>
      </c>
      <c r="B7" s="42">
        <v>0.16650671641791046</v>
      </c>
      <c r="D7" s="41">
        <v>6</v>
      </c>
      <c r="E7" s="42">
        <v>0.65</v>
      </c>
      <c r="F7" s="42">
        <v>0</v>
      </c>
      <c r="G7" s="42">
        <v>4.9999999999999933E-2</v>
      </c>
      <c r="H7" s="42">
        <v>0.13432835820895522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0.16567164179104482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14069-1556-451D-8A9F-1DDA6167C3D3}">
  <dimension ref="A1:O36"/>
  <sheetViews>
    <sheetView workbookViewId="0">
      <selection activeCell="L15" sqref="L15"/>
    </sheetView>
  </sheetViews>
  <sheetFormatPr defaultRowHeight="15" x14ac:dyDescent="0.25"/>
  <cols>
    <col min="1" max="1" width="39.7109375" bestFit="1" customWidth="1"/>
    <col min="13" max="13" width="4.42578125" customWidth="1"/>
    <col min="14" max="14" width="7.85546875" customWidth="1"/>
    <col min="15" max="15" width="8.42578125" customWidth="1"/>
  </cols>
  <sheetData>
    <row r="1" spans="1:15" ht="18.75" x14ac:dyDescent="0.3">
      <c r="A1" s="34" t="s">
        <v>114</v>
      </c>
    </row>
    <row r="3" spans="1:15" x14ac:dyDescent="0.25">
      <c r="A3" s="15" t="s">
        <v>113</v>
      </c>
    </row>
    <row r="4" spans="1:15" x14ac:dyDescent="0.25">
      <c r="B4" s="14" t="s">
        <v>27</v>
      </c>
      <c r="C4" s="26" t="s">
        <v>0</v>
      </c>
      <c r="D4" s="26" t="s">
        <v>1</v>
      </c>
      <c r="E4" s="26" t="s">
        <v>2</v>
      </c>
      <c r="F4" s="26" t="s">
        <v>3</v>
      </c>
      <c r="G4" s="26" t="s">
        <v>4</v>
      </c>
      <c r="H4" s="26" t="s">
        <v>5</v>
      </c>
      <c r="I4" s="26" t="s">
        <v>6</v>
      </c>
      <c r="J4" s="26" t="s">
        <v>7</v>
      </c>
      <c r="K4" s="13" t="s">
        <v>8</v>
      </c>
    </row>
    <row r="5" spans="1:15" x14ac:dyDescent="0.25">
      <c r="A5" t="s">
        <v>112</v>
      </c>
      <c r="B5" s="33">
        <v>0.65</v>
      </c>
      <c r="C5" s="32">
        <v>0</v>
      </c>
      <c r="D5" s="32">
        <v>4.9999999999999933E-2</v>
      </c>
      <c r="E5" s="32">
        <v>0.13432835820895522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1">
        <v>0.16567164179104482</v>
      </c>
    </row>
    <row r="7" spans="1:15" x14ac:dyDescent="0.25">
      <c r="A7" s="15" t="s">
        <v>111</v>
      </c>
    </row>
    <row r="8" spans="1:15" x14ac:dyDescent="0.25">
      <c r="A8" t="s">
        <v>110</v>
      </c>
      <c r="B8" s="30">
        <v>0.191</v>
      </c>
      <c r="C8" s="29" t="e">
        <f ca="1">_xll.PsiOptParam(0,1)</f>
        <v>#NAME?</v>
      </c>
      <c r="D8" s="29">
        <v>0.124</v>
      </c>
      <c r="E8" s="29">
        <v>0.1113</v>
      </c>
      <c r="F8" s="29">
        <v>5.57E-2</v>
      </c>
      <c r="G8" s="29">
        <v>8.6999999999999994E-2</v>
      </c>
      <c r="H8" s="29">
        <v>8.5999999999999993E-2</v>
      </c>
      <c r="I8" s="29">
        <v>0.105</v>
      </c>
      <c r="J8" s="29">
        <v>0.10680000000000001</v>
      </c>
      <c r="K8" s="29">
        <v>0.128</v>
      </c>
      <c r="L8" s="28" t="e">
        <f ca="1">SUMPRODUCT(B8:K8,weight)</f>
        <v>#NAME?</v>
      </c>
    </row>
    <row r="11" spans="1:15" x14ac:dyDescent="0.25">
      <c r="A11" s="15" t="s">
        <v>98</v>
      </c>
      <c r="L11" s="27" t="s">
        <v>109</v>
      </c>
      <c r="M11" s="27"/>
      <c r="N11" s="27" t="s">
        <v>108</v>
      </c>
    </row>
    <row r="12" spans="1:15" x14ac:dyDescent="0.25">
      <c r="A12" t="s">
        <v>107</v>
      </c>
      <c r="B12" s="14">
        <v>1</v>
      </c>
      <c r="C12" s="26">
        <v>1</v>
      </c>
      <c r="D12" s="26">
        <v>1</v>
      </c>
      <c r="E12" s="26">
        <v>1</v>
      </c>
      <c r="F12" s="26">
        <v>1</v>
      </c>
      <c r="G12" s="26">
        <v>1</v>
      </c>
      <c r="H12" s="26">
        <v>1</v>
      </c>
      <c r="I12" s="26">
        <v>1</v>
      </c>
      <c r="J12" s="26">
        <v>1</v>
      </c>
      <c r="K12" s="26">
        <v>1</v>
      </c>
      <c r="L12" s="25">
        <f t="shared" ref="L12:L18" si="0">SUMPRODUCT(B12:K12,weight)</f>
        <v>1</v>
      </c>
      <c r="M12" t="s">
        <v>106</v>
      </c>
      <c r="N12" s="24">
        <v>1</v>
      </c>
      <c r="O12" t="s">
        <v>115</v>
      </c>
    </row>
    <row r="13" spans="1:15" x14ac:dyDescent="0.25">
      <c r="A13" t="s">
        <v>20</v>
      </c>
      <c r="B13" s="12">
        <v>0.7</v>
      </c>
      <c r="C13" s="20">
        <v>1.08</v>
      </c>
      <c r="D13" s="20">
        <v>1</v>
      </c>
      <c r="E13" s="20">
        <v>0.41</v>
      </c>
      <c r="F13" s="20">
        <v>0.57999999999999996</v>
      </c>
      <c r="G13" s="20">
        <v>0.57999999999999996</v>
      </c>
      <c r="H13" s="20">
        <v>0.56000000000000005</v>
      </c>
      <c r="I13" s="20">
        <v>1.05</v>
      </c>
      <c r="J13" s="20">
        <v>0.39</v>
      </c>
      <c r="K13" s="20">
        <v>1.75</v>
      </c>
      <c r="L13" s="19">
        <f t="shared" si="0"/>
        <v>0.85</v>
      </c>
      <c r="M13" t="s">
        <v>106</v>
      </c>
      <c r="N13">
        <v>0.85</v>
      </c>
      <c r="O13" t="s">
        <v>115</v>
      </c>
    </row>
    <row r="14" spans="1:15" x14ac:dyDescent="0.25">
      <c r="A14" t="s">
        <v>21</v>
      </c>
      <c r="B14" s="12">
        <v>14.25</v>
      </c>
      <c r="C14" s="20">
        <v>25.04</v>
      </c>
      <c r="D14" s="20">
        <v>11.6</v>
      </c>
      <c r="E14" s="20">
        <v>13.28</v>
      </c>
      <c r="F14" s="20">
        <v>55.11</v>
      </c>
      <c r="G14" s="20">
        <v>19.510000000000002</v>
      </c>
      <c r="H14" s="20">
        <v>8.8699999999999992</v>
      </c>
      <c r="I14" s="20">
        <v>17.920000000000002</v>
      </c>
      <c r="J14" s="20">
        <v>13.77</v>
      </c>
      <c r="K14" s="20">
        <v>20.09</v>
      </c>
      <c r="L14" s="19">
        <f t="shared" si="0"/>
        <v>14.954723880597015</v>
      </c>
      <c r="M14" t="s">
        <v>106</v>
      </c>
      <c r="N14">
        <v>15</v>
      </c>
      <c r="O14" t="s">
        <v>115</v>
      </c>
    </row>
    <row r="15" spans="1:15" x14ac:dyDescent="0.25">
      <c r="A15" t="s">
        <v>25</v>
      </c>
      <c r="B15" s="23">
        <v>0.14000000000000001</v>
      </c>
      <c r="C15" s="22">
        <v>0.106</v>
      </c>
      <c r="D15" s="22">
        <v>8.2000000000000003E-2</v>
      </c>
      <c r="E15" s="22">
        <v>0.151</v>
      </c>
      <c r="F15" s="22">
        <v>6.2E-2</v>
      </c>
      <c r="G15" s="22">
        <v>9.8000000000000004E-2</v>
      </c>
      <c r="H15" s="22">
        <v>-0.01</v>
      </c>
      <c r="I15" s="22">
        <v>0.14000000000000001</v>
      </c>
      <c r="J15" s="22">
        <v>9.6000000000000002E-2</v>
      </c>
      <c r="K15" s="22">
        <v>0.22700000000000001</v>
      </c>
      <c r="L15" s="21">
        <f t="shared" si="0"/>
        <v>0.15299104477611941</v>
      </c>
      <c r="M15" t="s">
        <v>105</v>
      </c>
      <c r="N15" s="16">
        <v>0.14000000000000001</v>
      </c>
      <c r="O15" t="s">
        <v>116</v>
      </c>
    </row>
    <row r="16" spans="1:15" x14ac:dyDescent="0.25">
      <c r="A16" t="s">
        <v>99</v>
      </c>
      <c r="B16" s="12">
        <v>1</v>
      </c>
      <c r="C16" s="20">
        <v>1</v>
      </c>
      <c r="D16" s="20">
        <v>1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19">
        <f t="shared" si="0"/>
        <v>0.7</v>
      </c>
      <c r="M16" t="s">
        <v>106</v>
      </c>
      <c r="N16">
        <v>0.7</v>
      </c>
      <c r="O16" t="s">
        <v>115</v>
      </c>
    </row>
    <row r="17" spans="1:15" x14ac:dyDescent="0.25">
      <c r="A17" t="s">
        <v>100</v>
      </c>
      <c r="B17" s="12">
        <v>0</v>
      </c>
      <c r="C17" s="20">
        <v>0</v>
      </c>
      <c r="D17" s="20">
        <v>0</v>
      </c>
      <c r="E17" s="20">
        <v>0</v>
      </c>
      <c r="F17" s="20">
        <v>1</v>
      </c>
      <c r="G17" s="20">
        <v>0</v>
      </c>
      <c r="H17" s="20">
        <v>0</v>
      </c>
      <c r="I17" s="20">
        <v>1</v>
      </c>
      <c r="J17" s="20">
        <v>1</v>
      </c>
      <c r="K17" s="20">
        <v>1</v>
      </c>
      <c r="L17" s="19">
        <f t="shared" si="0"/>
        <v>0.16567164179104482</v>
      </c>
      <c r="M17" t="s">
        <v>106</v>
      </c>
      <c r="N17">
        <v>0.6</v>
      </c>
      <c r="O17" t="s">
        <v>115</v>
      </c>
    </row>
    <row r="18" spans="1:15" x14ac:dyDescent="0.25">
      <c r="A18" t="s">
        <v>101</v>
      </c>
      <c r="B18" s="10">
        <v>1.6E-2</v>
      </c>
      <c r="C18" s="18">
        <v>6.0000000000000001E-3</v>
      </c>
      <c r="D18" s="18">
        <v>0.02</v>
      </c>
      <c r="E18" s="18">
        <v>2.1000000000000001E-2</v>
      </c>
      <c r="F18" s="18">
        <v>4.5999999999999999E-2</v>
      </c>
      <c r="G18" s="18">
        <v>2.8000000000000001E-2</v>
      </c>
      <c r="H18" s="18">
        <v>2.4E-2</v>
      </c>
      <c r="I18" s="18">
        <v>0.02</v>
      </c>
      <c r="J18" s="18">
        <v>2.1999999999999999E-2</v>
      </c>
      <c r="K18" s="18">
        <v>2.1999999999999999E-2</v>
      </c>
      <c r="L18" s="17">
        <f t="shared" si="0"/>
        <v>1.7865671641791047E-2</v>
      </c>
      <c r="M18" t="s">
        <v>105</v>
      </c>
      <c r="N18" s="16">
        <v>0.01</v>
      </c>
      <c r="O18" t="s">
        <v>116</v>
      </c>
    </row>
    <row r="19" spans="1:15" x14ac:dyDescent="0.25">
      <c r="M19" t="s">
        <v>116</v>
      </c>
      <c r="N19" s="16" t="s">
        <v>115</v>
      </c>
    </row>
    <row r="20" spans="1:15" x14ac:dyDescent="0.25">
      <c r="A20" t="s">
        <v>117</v>
      </c>
      <c r="B20" s="36">
        <v>1</v>
      </c>
      <c r="C20" s="36">
        <v>0</v>
      </c>
      <c r="D20" s="36">
        <v>1</v>
      </c>
      <c r="E20" s="36">
        <v>1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1</v>
      </c>
      <c r="L20" s="19">
        <f>SUM(B20:K20)</f>
        <v>4</v>
      </c>
      <c r="M20">
        <v>2</v>
      </c>
      <c r="N20" s="35">
        <v>6</v>
      </c>
    </row>
    <row r="21" spans="1:15" x14ac:dyDescent="0.25">
      <c r="A21" t="s">
        <v>118</v>
      </c>
      <c r="B21" s="1">
        <f>B20*0.05</f>
        <v>0.05</v>
      </c>
      <c r="C21" s="1">
        <f t="shared" ref="C21:K21" si="1">C20*0.05</f>
        <v>0</v>
      </c>
      <c r="D21" s="1">
        <f t="shared" si="1"/>
        <v>0.05</v>
      </c>
      <c r="E21" s="1">
        <f t="shared" si="1"/>
        <v>0.05</v>
      </c>
      <c r="F21" s="1">
        <f t="shared" si="1"/>
        <v>0</v>
      </c>
      <c r="G21" s="1">
        <f t="shared" si="1"/>
        <v>0</v>
      </c>
      <c r="H21" s="1">
        <f t="shared" si="1"/>
        <v>0</v>
      </c>
      <c r="I21" s="1">
        <f t="shared" si="1"/>
        <v>0</v>
      </c>
      <c r="J21" s="1">
        <f t="shared" si="1"/>
        <v>0</v>
      </c>
      <c r="K21" s="1">
        <f t="shared" si="1"/>
        <v>0.05</v>
      </c>
      <c r="N21" s="16"/>
    </row>
    <row r="22" spans="1:15" x14ac:dyDescent="0.25">
      <c r="A22" t="s">
        <v>119</v>
      </c>
      <c r="B22" s="1">
        <f>B20*1</f>
        <v>1</v>
      </c>
      <c r="C22" s="1">
        <f t="shared" ref="C22:K22" si="2">C20*1</f>
        <v>0</v>
      </c>
      <c r="D22" s="1">
        <f t="shared" si="2"/>
        <v>1</v>
      </c>
      <c r="E22" s="1">
        <f t="shared" si="2"/>
        <v>1</v>
      </c>
      <c r="F22" s="1">
        <f t="shared" si="2"/>
        <v>0</v>
      </c>
      <c r="G22" s="1">
        <f t="shared" si="2"/>
        <v>0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1</v>
      </c>
      <c r="N22" s="16"/>
    </row>
    <row r="23" spans="1:15" x14ac:dyDescent="0.25">
      <c r="N23" s="16"/>
    </row>
    <row r="24" spans="1:15" x14ac:dyDescent="0.25">
      <c r="A24" t="s">
        <v>123</v>
      </c>
      <c r="B24" s="37">
        <f>SUM(B5:D5)</f>
        <v>0.7</v>
      </c>
      <c r="C24" s="1">
        <v>0.7</v>
      </c>
      <c r="N24" s="16"/>
    </row>
    <row r="25" spans="1:15" x14ac:dyDescent="0.25">
      <c r="A25" t="s">
        <v>124</v>
      </c>
      <c r="B25" s="37">
        <f>SUM(F5,I5:K5)</f>
        <v>0.16567164179104482</v>
      </c>
      <c r="C25" s="1">
        <v>0.6</v>
      </c>
      <c r="N25" s="16"/>
    </row>
    <row r="26" spans="1:15" x14ac:dyDescent="0.25">
      <c r="A26" t="s">
        <v>120</v>
      </c>
      <c r="B26">
        <f>SUM(B20:D20)</f>
        <v>2</v>
      </c>
      <c r="C26">
        <v>1</v>
      </c>
      <c r="N26" s="16"/>
    </row>
    <row r="27" spans="1:15" x14ac:dyDescent="0.25">
      <c r="A27" t="s">
        <v>121</v>
      </c>
      <c r="B27">
        <f>SUM(GE,UTX)</f>
        <v>1</v>
      </c>
      <c r="C27">
        <v>1</v>
      </c>
      <c r="N27" s="16"/>
    </row>
    <row r="28" spans="1:15" x14ac:dyDescent="0.25">
      <c r="A28" t="s">
        <v>122</v>
      </c>
      <c r="N28" s="16"/>
    </row>
    <row r="29" spans="1:15" x14ac:dyDescent="0.25">
      <c r="N29" s="16"/>
    </row>
    <row r="30" spans="1:15" x14ac:dyDescent="0.25">
      <c r="N30" s="16"/>
    </row>
    <row r="31" spans="1:15" x14ac:dyDescent="0.25">
      <c r="N31" s="16"/>
    </row>
    <row r="32" spans="1:15" x14ac:dyDescent="0.25">
      <c r="N32" s="16"/>
    </row>
    <row r="33" spans="1:3" x14ac:dyDescent="0.25">
      <c r="A33" s="15" t="s">
        <v>104</v>
      </c>
      <c r="B33" t="s">
        <v>103</v>
      </c>
      <c r="C33" t="s">
        <v>102</v>
      </c>
    </row>
    <row r="34" spans="1:3" x14ac:dyDescent="0.25">
      <c r="A34" t="s">
        <v>20</v>
      </c>
      <c r="B34" s="14">
        <v>0.85</v>
      </c>
      <c r="C34" s="13">
        <v>1.5</v>
      </c>
    </row>
    <row r="35" spans="1:3" x14ac:dyDescent="0.25">
      <c r="A35" t="s">
        <v>21</v>
      </c>
      <c r="B35" s="12">
        <v>125</v>
      </c>
      <c r="C35" s="11">
        <v>125</v>
      </c>
    </row>
    <row r="36" spans="1:3" x14ac:dyDescent="0.25">
      <c r="A36" t="s">
        <v>101</v>
      </c>
      <c r="B36" s="10">
        <v>0.01</v>
      </c>
      <c r="C36" s="9">
        <v>4.4999999999999998E-2</v>
      </c>
    </row>
  </sheetData>
  <conditionalFormatting sqref="O12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2:O18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9D9D-F704-4A9C-A246-2DE77F02123D}">
  <dimension ref="A1:B12"/>
  <sheetViews>
    <sheetView workbookViewId="0">
      <selection activeCell="B21" sqref="B21"/>
    </sheetView>
  </sheetViews>
  <sheetFormatPr defaultRowHeight="15" x14ac:dyDescent="0.25"/>
  <cols>
    <col min="1" max="1" width="8" bestFit="1" customWidth="1"/>
    <col min="2" max="2" width="5.42578125" bestFit="1" customWidth="1"/>
  </cols>
  <sheetData>
    <row r="1" spans="1:2" ht="15.75" thickBot="1" x14ac:dyDescent="0.3">
      <c r="A1" s="43" t="s">
        <v>138</v>
      </c>
      <c r="B1" s="43" t="s">
        <v>0</v>
      </c>
    </row>
    <row r="2" spans="1:2" x14ac:dyDescent="0.25">
      <c r="A2" s="40">
        <v>0</v>
      </c>
      <c r="B2" s="44">
        <v>0</v>
      </c>
    </row>
    <row r="3" spans="1:2" x14ac:dyDescent="0.25">
      <c r="A3" s="40">
        <v>0.1</v>
      </c>
      <c r="B3" s="44">
        <v>0</v>
      </c>
    </row>
    <row r="4" spans="1:2" x14ac:dyDescent="0.25">
      <c r="A4" s="40">
        <v>0.2</v>
      </c>
      <c r="B4" s="44">
        <v>0</v>
      </c>
    </row>
    <row r="5" spans="1:2" x14ac:dyDescent="0.25">
      <c r="A5" s="40">
        <v>0.30000000000000004</v>
      </c>
      <c r="B5" s="44">
        <v>1</v>
      </c>
    </row>
    <row r="6" spans="1:2" x14ac:dyDescent="0.25">
      <c r="A6" s="40">
        <v>0.4</v>
      </c>
      <c r="B6" s="44">
        <v>1</v>
      </c>
    </row>
    <row r="7" spans="1:2" x14ac:dyDescent="0.25">
      <c r="A7" s="40">
        <v>0.5</v>
      </c>
      <c r="B7" s="44">
        <v>1</v>
      </c>
    </row>
    <row r="8" spans="1:2" x14ac:dyDescent="0.25">
      <c r="A8" s="40">
        <v>0.6</v>
      </c>
      <c r="B8" s="44">
        <v>1</v>
      </c>
    </row>
    <row r="9" spans="1:2" x14ac:dyDescent="0.25">
      <c r="A9" s="40">
        <v>0.7</v>
      </c>
      <c r="B9" s="44">
        <v>1</v>
      </c>
    </row>
    <row r="10" spans="1:2" x14ac:dyDescent="0.25">
      <c r="A10" s="40">
        <v>0.79999999999999993</v>
      </c>
      <c r="B10" s="44">
        <v>1</v>
      </c>
    </row>
    <row r="11" spans="1:2" x14ac:dyDescent="0.25">
      <c r="A11" s="40">
        <v>0.89999999999999991</v>
      </c>
      <c r="B11" s="44">
        <v>1</v>
      </c>
    </row>
    <row r="12" spans="1:2" ht="15.75" thickBot="1" x14ac:dyDescent="0.3">
      <c r="A12" s="42">
        <v>0.99999999999999989</v>
      </c>
      <c r="B12" s="4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8965-6278-4AEC-8CFD-5F8DAD9D25FE}">
  <dimension ref="A1:O36"/>
  <sheetViews>
    <sheetView workbookViewId="0"/>
  </sheetViews>
  <sheetFormatPr defaultRowHeight="15" x14ac:dyDescent="0.25"/>
  <cols>
    <col min="1" max="1" width="39.7109375" bestFit="1" customWidth="1"/>
    <col min="13" max="13" width="4.42578125" customWidth="1"/>
    <col min="14" max="14" width="7.85546875" customWidth="1"/>
    <col min="15" max="15" width="8.42578125" customWidth="1"/>
  </cols>
  <sheetData>
    <row r="1" spans="1:15" ht="18.75" x14ac:dyDescent="0.3">
      <c r="A1" s="34" t="s">
        <v>114</v>
      </c>
    </row>
    <row r="3" spans="1:15" x14ac:dyDescent="0.25">
      <c r="A3" s="15" t="s">
        <v>113</v>
      </c>
    </row>
    <row r="4" spans="1:15" x14ac:dyDescent="0.25">
      <c r="B4" s="14" t="s">
        <v>27</v>
      </c>
      <c r="C4" s="26" t="s">
        <v>0</v>
      </c>
      <c r="D4" s="26" t="s">
        <v>1</v>
      </c>
      <c r="E4" s="26" t="s">
        <v>2</v>
      </c>
      <c r="F4" s="26" t="s">
        <v>3</v>
      </c>
      <c r="G4" s="26" t="s">
        <v>4</v>
      </c>
      <c r="H4" s="26" t="s">
        <v>5</v>
      </c>
      <c r="I4" s="26" t="s">
        <v>6</v>
      </c>
      <c r="J4" s="26" t="s">
        <v>7</v>
      </c>
      <c r="K4" s="13" t="s">
        <v>8</v>
      </c>
    </row>
    <row r="5" spans="1:15" x14ac:dyDescent="0.25">
      <c r="A5" t="s">
        <v>112</v>
      </c>
      <c r="B5" s="33">
        <v>0</v>
      </c>
      <c r="C5" s="32">
        <v>0</v>
      </c>
      <c r="D5" s="32">
        <v>4.9999999999999933E-2</v>
      </c>
      <c r="E5" s="32">
        <v>0.68509544787077792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1">
        <v>0.26490455212922215</v>
      </c>
    </row>
    <row r="7" spans="1:15" x14ac:dyDescent="0.25">
      <c r="A7" s="15" t="s">
        <v>111</v>
      </c>
    </row>
    <row r="8" spans="1:15" x14ac:dyDescent="0.25">
      <c r="A8" t="s">
        <v>110</v>
      </c>
      <c r="B8" s="30">
        <v>0.191</v>
      </c>
      <c r="C8" s="29">
        <v>0.14099999999999999</v>
      </c>
      <c r="D8" s="29">
        <v>0.124</v>
      </c>
      <c r="E8" s="29">
        <v>0.1113</v>
      </c>
      <c r="F8" s="29">
        <v>5.57E-2</v>
      </c>
      <c r="G8" s="29">
        <v>8.6999999999999994E-2</v>
      </c>
      <c r="H8" s="29">
        <v>8.5999999999999993E-2</v>
      </c>
      <c r="I8" s="29">
        <v>0.105</v>
      </c>
      <c r="J8" s="29">
        <v>0.10680000000000001</v>
      </c>
      <c r="K8" s="29">
        <v>0.128</v>
      </c>
    </row>
    <row r="11" spans="1:15" x14ac:dyDescent="0.25">
      <c r="A11" s="15" t="s">
        <v>98</v>
      </c>
      <c r="L11" s="27" t="s">
        <v>109</v>
      </c>
      <c r="M11" s="27"/>
      <c r="N11" s="27" t="s">
        <v>108</v>
      </c>
    </row>
    <row r="12" spans="1:15" x14ac:dyDescent="0.25">
      <c r="A12" t="s">
        <v>107</v>
      </c>
      <c r="B12" s="14">
        <v>1</v>
      </c>
      <c r="C12" s="26">
        <v>1</v>
      </c>
      <c r="D12" s="26">
        <v>1</v>
      </c>
      <c r="E12" s="26">
        <v>1</v>
      </c>
      <c r="F12" s="26">
        <v>1</v>
      </c>
      <c r="G12" s="26">
        <v>1</v>
      </c>
      <c r="H12" s="26">
        <v>1</v>
      </c>
      <c r="I12" s="26">
        <v>1</v>
      </c>
      <c r="J12" s="26">
        <v>1</v>
      </c>
      <c r="K12" s="26">
        <v>1</v>
      </c>
      <c r="L12" s="25">
        <f t="shared" ref="L12:L18" si="0">SUMPRODUCT(B12:K12,weight)</f>
        <v>1</v>
      </c>
      <c r="M12" t="s">
        <v>106</v>
      </c>
      <c r="N12" s="24">
        <v>1</v>
      </c>
      <c r="O12" t="s">
        <v>115</v>
      </c>
    </row>
    <row r="13" spans="1:15" x14ac:dyDescent="0.25">
      <c r="A13" t="s">
        <v>20</v>
      </c>
      <c r="B13" s="12">
        <v>0.7</v>
      </c>
      <c r="C13" s="20">
        <v>1.08</v>
      </c>
      <c r="D13" s="20">
        <v>1</v>
      </c>
      <c r="E13" s="20">
        <v>0.41</v>
      </c>
      <c r="F13" s="20">
        <v>0.57999999999999996</v>
      </c>
      <c r="G13" s="20">
        <v>0.57999999999999996</v>
      </c>
      <c r="H13" s="20">
        <v>0.56000000000000005</v>
      </c>
      <c r="I13" s="20">
        <v>1.05</v>
      </c>
      <c r="J13" s="20">
        <v>0.39</v>
      </c>
      <c r="K13" s="20">
        <v>1.75</v>
      </c>
      <c r="L13" s="19">
        <f t="shared" si="0"/>
        <v>0.79447209985315759</v>
      </c>
      <c r="M13" t="s">
        <v>106</v>
      </c>
      <c r="N13">
        <v>0.85</v>
      </c>
      <c r="O13" t="s">
        <v>115</v>
      </c>
    </row>
    <row r="14" spans="1:15" x14ac:dyDescent="0.25">
      <c r="A14" t="s">
        <v>21</v>
      </c>
      <c r="B14" s="12">
        <v>14.25</v>
      </c>
      <c r="C14" s="20">
        <v>25.04</v>
      </c>
      <c r="D14" s="20">
        <v>11.6</v>
      </c>
      <c r="E14" s="20">
        <v>13.28</v>
      </c>
      <c r="F14" s="20">
        <v>55.11</v>
      </c>
      <c r="G14" s="20">
        <v>19.510000000000002</v>
      </c>
      <c r="H14" s="20">
        <v>8.8699999999999992</v>
      </c>
      <c r="I14" s="20">
        <v>17.920000000000002</v>
      </c>
      <c r="J14" s="20">
        <v>13.77</v>
      </c>
      <c r="K14" s="20">
        <v>20.09</v>
      </c>
      <c r="L14" s="19">
        <f t="shared" si="0"/>
        <v>15.000000000000004</v>
      </c>
      <c r="M14" t="s">
        <v>106</v>
      </c>
      <c r="N14">
        <v>15</v>
      </c>
      <c r="O14" t="s">
        <v>115</v>
      </c>
    </row>
    <row r="15" spans="1:15" x14ac:dyDescent="0.25">
      <c r="A15" t="s">
        <v>25</v>
      </c>
      <c r="B15" s="23">
        <v>0.14000000000000001</v>
      </c>
      <c r="C15" s="22">
        <v>0.106</v>
      </c>
      <c r="D15" s="22">
        <v>8.2000000000000003E-2</v>
      </c>
      <c r="E15" s="22">
        <v>0.151</v>
      </c>
      <c r="F15" s="22">
        <v>6.2E-2</v>
      </c>
      <c r="G15" s="22">
        <v>9.8000000000000004E-2</v>
      </c>
      <c r="H15" s="22">
        <v>-0.01</v>
      </c>
      <c r="I15" s="22">
        <v>0.14000000000000001</v>
      </c>
      <c r="J15" s="22">
        <v>9.6000000000000002E-2</v>
      </c>
      <c r="K15" s="22">
        <v>0.22700000000000001</v>
      </c>
      <c r="L15" s="28">
        <f t="shared" si="0"/>
        <v>0.16768274596182087</v>
      </c>
      <c r="M15" t="s">
        <v>105</v>
      </c>
      <c r="N15" s="16">
        <v>0.14000000000000001</v>
      </c>
      <c r="O15" t="s">
        <v>116</v>
      </c>
    </row>
    <row r="16" spans="1:15" x14ac:dyDescent="0.25">
      <c r="A16" t="s">
        <v>99</v>
      </c>
      <c r="B16" s="12">
        <v>1</v>
      </c>
      <c r="C16" s="20">
        <v>1</v>
      </c>
      <c r="D16" s="20">
        <v>1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19">
        <f t="shared" si="0"/>
        <v>4.9999999999999933E-2</v>
      </c>
      <c r="M16" t="s">
        <v>106</v>
      </c>
      <c r="N16">
        <v>0.7</v>
      </c>
      <c r="O16" t="s">
        <v>115</v>
      </c>
    </row>
    <row r="17" spans="1:15" x14ac:dyDescent="0.25">
      <c r="A17" t="s">
        <v>100</v>
      </c>
      <c r="B17" s="12">
        <v>0</v>
      </c>
      <c r="C17" s="20">
        <v>0</v>
      </c>
      <c r="D17" s="20">
        <v>0</v>
      </c>
      <c r="E17" s="20">
        <v>0</v>
      </c>
      <c r="F17" s="20">
        <v>1</v>
      </c>
      <c r="G17" s="20">
        <v>0</v>
      </c>
      <c r="H17" s="20">
        <v>0</v>
      </c>
      <c r="I17" s="20">
        <v>1</v>
      </c>
      <c r="J17" s="20">
        <v>1</v>
      </c>
      <c r="K17" s="20">
        <v>1</v>
      </c>
      <c r="L17" s="19">
        <f t="shared" si="0"/>
        <v>0.26490455212922215</v>
      </c>
      <c r="M17" t="s">
        <v>106</v>
      </c>
      <c r="N17">
        <v>0.6</v>
      </c>
      <c r="O17" t="s">
        <v>115</v>
      </c>
    </row>
    <row r="18" spans="1:15" x14ac:dyDescent="0.25">
      <c r="A18" t="s">
        <v>101</v>
      </c>
      <c r="B18" s="10">
        <v>1.6E-2</v>
      </c>
      <c r="C18" s="18">
        <v>6.0000000000000001E-3</v>
      </c>
      <c r="D18" s="18">
        <v>0.02</v>
      </c>
      <c r="E18" s="18">
        <v>2.1000000000000001E-2</v>
      </c>
      <c r="F18" s="18">
        <v>4.5999999999999999E-2</v>
      </c>
      <c r="G18" s="18">
        <v>2.8000000000000001E-2</v>
      </c>
      <c r="H18" s="18">
        <v>2.4E-2</v>
      </c>
      <c r="I18" s="18">
        <v>0.02</v>
      </c>
      <c r="J18" s="18">
        <v>2.1999999999999999E-2</v>
      </c>
      <c r="K18" s="18">
        <v>2.1999999999999999E-2</v>
      </c>
      <c r="L18" s="17">
        <f t="shared" si="0"/>
        <v>2.1214904552129224E-2</v>
      </c>
      <c r="M18" t="s">
        <v>105</v>
      </c>
      <c r="N18" s="16">
        <v>0.01</v>
      </c>
      <c r="O18" t="s">
        <v>116</v>
      </c>
    </row>
    <row r="19" spans="1:15" x14ac:dyDescent="0.25">
      <c r="M19" t="s">
        <v>116</v>
      </c>
      <c r="N19" s="16" t="s">
        <v>115</v>
      </c>
    </row>
    <row r="20" spans="1:15" x14ac:dyDescent="0.25">
      <c r="A20" t="s">
        <v>117</v>
      </c>
      <c r="B20" s="36">
        <v>0</v>
      </c>
      <c r="C20" s="36">
        <v>0</v>
      </c>
      <c r="D20" s="36">
        <v>1</v>
      </c>
      <c r="E20" s="36">
        <v>1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1</v>
      </c>
      <c r="L20" s="19">
        <f>SUM(B20:K20)</f>
        <v>3</v>
      </c>
      <c r="M20">
        <v>2</v>
      </c>
      <c r="N20" s="35">
        <v>6</v>
      </c>
    </row>
    <row r="21" spans="1:15" x14ac:dyDescent="0.25">
      <c r="A21" t="s">
        <v>118</v>
      </c>
      <c r="B21" s="1">
        <f>B20*0.05</f>
        <v>0</v>
      </c>
      <c r="C21" s="1">
        <f t="shared" ref="C21:K21" si="1">C20*0.05</f>
        <v>0</v>
      </c>
      <c r="D21" s="1">
        <f t="shared" si="1"/>
        <v>0.05</v>
      </c>
      <c r="E21" s="1">
        <f t="shared" si="1"/>
        <v>0.05</v>
      </c>
      <c r="F21" s="1">
        <f t="shared" si="1"/>
        <v>0</v>
      </c>
      <c r="G21" s="1">
        <f t="shared" si="1"/>
        <v>0</v>
      </c>
      <c r="H21" s="1">
        <f t="shared" si="1"/>
        <v>0</v>
      </c>
      <c r="I21" s="1">
        <f t="shared" si="1"/>
        <v>0</v>
      </c>
      <c r="J21" s="1">
        <f t="shared" si="1"/>
        <v>0</v>
      </c>
      <c r="K21" s="1">
        <f t="shared" si="1"/>
        <v>0.05</v>
      </c>
      <c r="N21" s="16"/>
    </row>
    <row r="22" spans="1:15" x14ac:dyDescent="0.25">
      <c r="A22" t="s">
        <v>119</v>
      </c>
      <c r="B22" s="1">
        <f>B20*1</f>
        <v>0</v>
      </c>
      <c r="C22" s="1">
        <f t="shared" ref="C22:K22" si="2">C20*1</f>
        <v>0</v>
      </c>
      <c r="D22" s="1">
        <f t="shared" si="2"/>
        <v>1</v>
      </c>
      <c r="E22" s="1">
        <f t="shared" si="2"/>
        <v>1</v>
      </c>
      <c r="F22" s="1">
        <f t="shared" si="2"/>
        <v>0</v>
      </c>
      <c r="G22" s="1">
        <f t="shared" si="2"/>
        <v>0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1</v>
      </c>
      <c r="N22" s="16"/>
    </row>
    <row r="23" spans="1:15" x14ac:dyDescent="0.25">
      <c r="N23" s="16"/>
    </row>
    <row r="24" spans="1:15" x14ac:dyDescent="0.25">
      <c r="A24" t="s">
        <v>123</v>
      </c>
      <c r="B24" s="37">
        <f>SUM(B5:D5)</f>
        <v>4.9999999999999933E-2</v>
      </c>
      <c r="C24" s="1">
        <v>0.7</v>
      </c>
      <c r="N24" s="16"/>
    </row>
    <row r="25" spans="1:15" x14ac:dyDescent="0.25">
      <c r="A25" t="s">
        <v>124</v>
      </c>
      <c r="B25" s="37">
        <f>SUM(F5,I5:K5)</f>
        <v>0.26490455212922215</v>
      </c>
      <c r="C25" s="1">
        <v>0.6</v>
      </c>
      <c r="N25" s="16"/>
    </row>
    <row r="26" spans="1:15" x14ac:dyDescent="0.25">
      <c r="A26" t="s">
        <v>120</v>
      </c>
      <c r="B26">
        <f>SUM(B20:D20)</f>
        <v>1</v>
      </c>
      <c r="C26">
        <v>1</v>
      </c>
      <c r="N26" s="16"/>
    </row>
    <row r="27" spans="1:15" x14ac:dyDescent="0.25">
      <c r="A27" t="s">
        <v>121</v>
      </c>
      <c r="B27">
        <f>SUM(GE,UTX)</f>
        <v>1</v>
      </c>
      <c r="C27">
        <v>1</v>
      </c>
      <c r="N27" s="16"/>
    </row>
    <row r="28" spans="1:15" x14ac:dyDescent="0.25">
      <c r="A28" t="s">
        <v>122</v>
      </c>
      <c r="N28" s="16"/>
    </row>
    <row r="29" spans="1:15" x14ac:dyDescent="0.25">
      <c r="N29" s="16"/>
    </row>
    <row r="30" spans="1:15" x14ac:dyDescent="0.25">
      <c r="N30" s="16"/>
    </row>
    <row r="31" spans="1:15" x14ac:dyDescent="0.25">
      <c r="N31" s="16"/>
    </row>
    <row r="32" spans="1:15" x14ac:dyDescent="0.25">
      <c r="N32" s="16"/>
    </row>
    <row r="33" spans="1:3" x14ac:dyDescent="0.25">
      <c r="A33" s="15" t="s">
        <v>104</v>
      </c>
      <c r="B33" t="s">
        <v>103</v>
      </c>
      <c r="C33" t="s">
        <v>102</v>
      </c>
    </row>
    <row r="34" spans="1:3" x14ac:dyDescent="0.25">
      <c r="A34" t="s">
        <v>20</v>
      </c>
      <c r="B34" s="14">
        <v>0.85</v>
      </c>
      <c r="C34" s="13">
        <v>1.5</v>
      </c>
    </row>
    <row r="35" spans="1:3" x14ac:dyDescent="0.25">
      <c r="A35" t="s">
        <v>21</v>
      </c>
      <c r="B35" s="12">
        <v>125</v>
      </c>
      <c r="C35" s="11">
        <v>125</v>
      </c>
    </row>
    <row r="36" spans="1:3" x14ac:dyDescent="0.25">
      <c r="A36" t="s">
        <v>101</v>
      </c>
      <c r="B36" s="10">
        <v>0.01</v>
      </c>
      <c r="C36" s="9">
        <v>4.4999999999999998E-2</v>
      </c>
    </row>
  </sheetData>
  <conditionalFormatting sqref="O12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2:O18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d J 5 s T W 8 b R z 2 o A A A A + g A A A B I A H A B D b 2 5 m a W c v U G F j a 2 F n Z S 5 4 b W w g o h g A K K A U A A A A A A A A A A A A A A A A A A A A A A A A A A A A h Y + x D o I w G I R f h X S n L c W o I T 9 l c J X E h G h c m 1 K h E Y q h x f J u D j 6 S r y C J o m 6 O d / d d c v e 4 3 S E b 2 y a 4 q t 7 q z q Q o w h Q F y s i u 1 K Z K 0 e B O 4 R p l H H Z C n k W l g g k 2 N h m t T l H t 3 C U h x H u P f Y y 7 v i K M 0 o g c 8 2 0 h a 9 W K U B v r h J E K f V r l / x b i c H i N 4 Q w v Y x y z F c M L G t E I y B x A r s 0 X Y t N m T I H 8 m L A Z G j f 0 i i s T 7 g s g s w T y / s G f U E s D B B Q A A g A I A H S e b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n m x N j s M M M g I B A A A d B A A A E w A c A E Z v c m 1 1 b G F z L 1 N l Y 3 R p b 2 4 x L m 0 g o h g A K K A U A A A A A A A A A A A A A A A A A A A A A A A A A A A A 7 d L N a o Q w E A f w u + A 7 h O x F Q a J u d 7 d f 9 G Q f o L A L P Z R S o k 5 X W 0 0 k M 4 E W 8 d 0 b 1 / Z Q 2 D x B m 0 v C 7 w + Z S R i E i l q t 2 H 7 Z 8 9 s w C A N s p I G a r f h B l h 2 w j L M 7 1 g G F A X N r r 6 2 p w M k j l O J B H i G a D 4 V W B I o w 4 g 3 R c J O m F s G g K C 2 2 C h C F r b R S A m q b v i H J r p N g K N V D 2 2 9 3 m z x F 0 t X 7 S y 1 J i o Z 6 w e M 4 W Y r d O 8 p c r a X o m E 1 P s z x / p y t e N F I d X a u H z w H m L k 8 N i 4 O R C l + 1 6 Q v d 2 V 7 N I U a n q 5 J x 5 A v m P G H k A k b w Q V P C f n z t 8 Q u P b z y + 9 f j O 4 5 c e v / L 4 t c f z z B f 8 f v E U h 0 G r z v 7 j 2 R l g 0 T r + n 4 O / N Q d f U E s B A i 0 A F A A C A A g A d J 5 s T W 8 b R z 2 o A A A A + g A A A B I A A A A A A A A A A A A A A A A A A A A A A E N v b m Z p Z y 9 Q Y W N r Y W d l L n h t b F B L A Q I t A B Q A A g A I A H S e b E 0 P y u m r p A A A A O k A A A A T A A A A A A A A A A A A A A A A A P Q A A A B b Q 2 9 u d G V u d F 9 U e X B l c 1 0 u e G 1 s U E s B A i 0 A F A A C A A g A d J 5 s T Y 7 D D D I C A Q A A H Q Q A A B M A A A A A A A A A A A A A A A A A 5 Q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k A A A A A A A C f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x M 1 Q w M D o 1 M D o 1 M S 4 4 N D c w M j k 1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0 N v b H V t b j E s M H 0 m c X V v d D s s J n F 1 b 3 Q 7 U 2 V j d G l v b j E v V G F i b G U g M C 9 D a G F u Z 2 V k I F R 5 c G U u e 0 N v b H V t b j I s M X 0 m c X V v d D s s J n F 1 b 3 Q 7 U 2 V j d G l v b j E v V G F i b G U g M C 9 D a G F u Z 2 V k I F R 5 c G U u e 0 N v b H V t b j M s M n 0 m c X V v d D s s J n F 1 b 3 Q 7 U 2 V j d G l v b j E v V G F i b G U g M C 9 D a G F u Z 2 V k I F R 5 c G U u e 0 N v b H V t b j Q s M 3 0 m c X V v d D s s J n F 1 b 3 Q 7 U 2 V j d G l v b j E v V G F i b G U g M C 9 D a G F u Z 2 V k I F R 5 c G U u e 0 N v b H V t b j U s N H 0 m c X V v d D s s J n F 1 b 3 Q 7 U 2 V j d G l v b j E v V G F i b G U g M C 9 D a G F u Z 2 V k I F R 5 c G U u e 0 N v b H V t b j Y s N X 0 m c X V v d D s s J n F 1 b 3 Q 7 U 2 V j d G l v b j E v V G F i b G U g M C 9 D a G F u Z 2 V k I F R 5 c G U u e 0 N v b H V t b j c s N n 0 m c X V v d D s s J n F 1 b 3 Q 7 U 2 V j d G l v b j E v V G F i b G U g M C 9 D a G F u Z 2 V k I F R 5 c G U u e 0 N v b H V t b j g s N 3 0 m c X V v d D s s J n F 1 b 3 Q 7 U 2 V j d G l v b j E v V G F i b G U g M C 9 D a G F u Z 2 V k I F R 5 c G U u e 0 N v b H V t b j k s O H 0 m c X V v d D s s J n F 1 b 3 Q 7 U 2 V j d G l v b j E v V G F i b G U g M C 9 D a G F u Z 2 V k I F R 5 c G U u e 0 N v b H V t b j E w L D l 9 J n F 1 b 3 Q 7 L C Z x d W 9 0 O 1 N l Y 3 R p b 2 4 x L 1 R h Y m x l I D A v Q 2 h h b m d l Z C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I D A v Q 2 h h b m d l Z C B U e X B l L n t D b 2 x 1 b W 4 x L D B 9 J n F 1 b 3 Q 7 L C Z x d W 9 0 O 1 N l Y 3 R p b 2 4 x L 1 R h Y m x l I D A v Q 2 h h b m d l Z C B U e X B l L n t D b 2 x 1 b W 4 y L D F 9 J n F 1 b 3 Q 7 L C Z x d W 9 0 O 1 N l Y 3 R p b 2 4 x L 1 R h Y m x l I D A v Q 2 h h b m d l Z C B U e X B l L n t D b 2 x 1 b W 4 z L D J 9 J n F 1 b 3 Q 7 L C Z x d W 9 0 O 1 N l Y 3 R p b 2 4 x L 1 R h Y m x l I D A v Q 2 h h b m d l Z C B U e X B l L n t D b 2 x 1 b W 4 0 L D N 9 J n F 1 b 3 Q 7 L C Z x d W 9 0 O 1 N l Y 3 R p b 2 4 x L 1 R h Y m x l I D A v Q 2 h h b m d l Z C B U e X B l L n t D b 2 x 1 b W 4 1 L D R 9 J n F 1 b 3 Q 7 L C Z x d W 9 0 O 1 N l Y 3 R p b 2 4 x L 1 R h Y m x l I D A v Q 2 h h b m d l Z C B U e X B l L n t D b 2 x 1 b W 4 2 L D V 9 J n F 1 b 3 Q 7 L C Z x d W 9 0 O 1 N l Y 3 R p b 2 4 x L 1 R h Y m x l I D A v Q 2 h h b m d l Z C B U e X B l L n t D b 2 x 1 b W 4 3 L D Z 9 J n F 1 b 3 Q 7 L C Z x d W 9 0 O 1 N l Y 3 R p b 2 4 x L 1 R h Y m x l I D A v Q 2 h h b m d l Z C B U e X B l L n t D b 2 x 1 b W 4 4 L D d 9 J n F 1 b 3 Q 7 L C Z x d W 9 0 O 1 N l Y 3 R p b 2 4 x L 1 R h Y m x l I D A v Q 2 h h b m d l Z C B U e X B l L n t D b 2 x 1 b W 4 5 L D h 9 J n F 1 b 3 Q 7 L C Z x d W 9 0 O 1 N l Y 3 R p b 2 4 x L 1 R h Y m x l I D A v Q 2 h h b m d l Z C B U e X B l L n t D b 2 x 1 b W 4 x M C w 5 f S Z x d W 9 0 O y w m c X V v d D t T Z W N 0 a W 9 u M S 9 U Y W J s Z S A w L 0 N o Y W 5 n Z W Q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E z V D A w O j U x O j Q w L j c 4 O D E z N j B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9 D a G F u Z 2 V k I F R 5 c G U u e 0 N v b H V t b j E s M H 0 m c X V v d D s s J n F 1 b 3 Q 7 U 2 V j d G l v b j E v V G F i b G U g M C A o M i k v Q 2 h h b m d l Z C B U e X B l L n t D b 2 x 1 b W 4 y L D F 9 J n F 1 b 3 Q 7 L C Z x d W 9 0 O 1 N l Y 3 R p b 2 4 x L 1 R h Y m x l I D A g K D I p L 0 N o Y W 5 n Z W Q g V H l w Z S 5 7 Q 2 9 s d W 1 u M y w y f S Z x d W 9 0 O y w m c X V v d D t T Z W N 0 a W 9 u M S 9 U Y W J s Z S A w I C g y K S 9 D a G F u Z 2 V k I F R 5 c G U u e 0 N v b H V t b j Q s M 3 0 m c X V v d D s s J n F 1 b 3 Q 7 U 2 V j d G l v b j E v V G F i b G U g M C A o M i k v Q 2 h h b m d l Z C B U e X B l L n t D b 2 x 1 b W 4 1 L D R 9 J n F 1 b 3 Q 7 L C Z x d W 9 0 O 1 N l Y 3 R p b 2 4 x L 1 R h Y m x l I D A g K D I p L 0 N o Y W 5 n Z W Q g V H l w Z S 5 7 Q 2 9 s d W 1 u N i w 1 f S Z x d W 9 0 O y w m c X V v d D t T Z W N 0 a W 9 u M S 9 U Y W J s Z S A w I C g y K S 9 D a G F u Z 2 V k I F R 5 c G U u e 0 N v b H V t b j c s N n 0 m c X V v d D s s J n F 1 b 3 Q 7 U 2 V j d G l v b j E v V G F i b G U g M C A o M i k v Q 2 h h b m d l Z C B U e X B l L n t D b 2 x 1 b W 4 4 L D d 9 J n F 1 b 3 Q 7 L C Z x d W 9 0 O 1 N l Y 3 R p b 2 4 x L 1 R h Y m x l I D A g K D I p L 0 N o Y W 5 n Z W Q g V H l w Z S 5 7 Q 2 9 s d W 1 u O S w 4 f S Z x d W 9 0 O y w m c X V v d D t T Z W N 0 a W 9 u M S 9 U Y W J s Z S A w I C g y K S 9 D a G F u Z 2 V k I F R 5 c G U u e 0 N v b H V t b j E w L D l 9 J n F 1 b 3 Q 7 L C Z x d W 9 0 O 1 N l Y 3 R p b 2 4 x L 1 R h Y m x l I D A g K D I p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A w I C g y K S 9 D a G F u Z 2 V k I F R 5 c G U u e 0 N v b H V t b j E s M H 0 m c X V v d D s s J n F 1 b 3 Q 7 U 2 V j d G l v b j E v V G F i b G U g M C A o M i k v Q 2 h h b m d l Z C B U e X B l L n t D b 2 x 1 b W 4 y L D F 9 J n F 1 b 3 Q 7 L C Z x d W 9 0 O 1 N l Y 3 R p b 2 4 x L 1 R h Y m x l I D A g K D I p L 0 N o Y W 5 n Z W Q g V H l w Z S 5 7 Q 2 9 s d W 1 u M y w y f S Z x d W 9 0 O y w m c X V v d D t T Z W N 0 a W 9 u M S 9 U Y W J s Z S A w I C g y K S 9 D a G F u Z 2 V k I F R 5 c G U u e 0 N v b H V t b j Q s M 3 0 m c X V v d D s s J n F 1 b 3 Q 7 U 2 V j d G l v b j E v V G F i b G U g M C A o M i k v Q 2 h h b m d l Z C B U e X B l L n t D b 2 x 1 b W 4 1 L D R 9 J n F 1 b 3 Q 7 L C Z x d W 9 0 O 1 N l Y 3 R p b 2 4 x L 1 R h Y m x l I D A g K D I p L 0 N o Y W 5 n Z W Q g V H l w Z S 5 7 Q 2 9 s d W 1 u N i w 1 f S Z x d W 9 0 O y w m c X V v d D t T Z W N 0 a W 9 u M S 9 U Y W J s Z S A w I C g y K S 9 D a G F u Z 2 V k I F R 5 c G U u e 0 N v b H V t b j c s N n 0 m c X V v d D s s J n F 1 b 3 Q 7 U 2 V j d G l v b j E v V G F i b G U g M C A o M i k v Q 2 h h b m d l Z C B U e X B l L n t D b 2 x 1 b W 4 4 L D d 9 J n F 1 b 3 Q 7 L C Z x d W 9 0 O 1 N l Y 3 R p b 2 4 x L 1 R h Y m x l I D A g K D I p L 0 N o Y W 5 n Z W Q g V H l w Z S 5 7 Q 2 9 s d W 1 u O S w 4 f S Z x d W 9 0 O y w m c X V v d D t T Z W N 0 a W 9 u M S 9 U Y W J s Z S A w I C g y K S 9 D a G F u Z 2 V k I F R 5 c G U u e 0 N v b H V t b j E w L D l 9 J n F 1 b 3 Q 7 L C Z x d W 9 0 O 1 N l Y 3 R p b 2 4 x L 1 R h Y m x l I D A g K D I p L 0 N o Y W 5 n Z W Q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y 9 x r I L j R J F k r J L s b P b r c U A A A A A A g A A A A A A E G Y A A A A B A A A g A A A A L j L 9 D X Z Z 7 C O T c 2 u D 3 1 + A v U c o L 4 r v G h 6 0 9 e g r v + X M 1 1 k A A A A A D o A A A A A C A A A g A A A A r L D 7 8 k a E Q j P x M I Q n 4 A Z 9 K / L l I I h x t T 5 T 9 s l Z 8 u S V x n F Q A A A A 5 K O 0 k Q N Y i k 4 L / 3 K 7 U W 9 X q o 4 g O o q i t X 2 5 0 / z i 4 Q Y 8 / Z I j 0 L 3 + v O n c W W I 7 U 6 x 9 0 3 z Z f I y O N H m v 4 / s 3 k N 0 3 E X D 5 F O e Q z U T a 8 k a u L 5 c w T 5 x 1 P C p A A A A A H i D x Q o n 5 M B v n g Z U U j U 5 6 B e D S 2 d 4 / 3 V p x L x G 3 1 0 g L K j M K X W L i h K j I r l / x v j E T o 6 x D E V S f J L 2 P U P K q E X 5 T s b V i f A = = < / D a t a M a s h u p > 
</file>

<file path=customXml/itemProps1.xml><?xml version="1.0" encoding="utf-8"?>
<ds:datastoreItem xmlns:ds="http://schemas.openxmlformats.org/officeDocument/2006/customXml" ds:itemID="{650EC1A4-FD7B-4124-B3C9-8D35ADA517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80</vt:i4>
      </vt:variant>
    </vt:vector>
  </HeadingPairs>
  <TitlesOfParts>
    <vt:vector size="88" baseType="lpstr">
      <vt:lpstr>Sheet3</vt:lpstr>
      <vt:lpstr>Web-Data</vt:lpstr>
      <vt:lpstr>Q1 Optimization Model</vt:lpstr>
      <vt:lpstr>Q2</vt:lpstr>
      <vt:lpstr>Q2 Report</vt:lpstr>
      <vt:lpstr>Q3</vt:lpstr>
      <vt:lpstr>Q3_Report</vt:lpstr>
      <vt:lpstr>Q4</vt:lpstr>
      <vt:lpstr>'Q2'!_1YrGrowth</vt:lpstr>
      <vt:lpstr>'Q3'!_1YrGrowth</vt:lpstr>
      <vt:lpstr>'Q4'!_1YrGrowth</vt:lpstr>
      <vt:lpstr>_1YrGrowth</vt:lpstr>
      <vt:lpstr>'Q2'!_5YrGrowth</vt:lpstr>
      <vt:lpstr>'Q3'!_5YrGrowth</vt:lpstr>
      <vt:lpstr>'Q4'!_5YrGrowth</vt:lpstr>
      <vt:lpstr>_5YrGrowth</vt:lpstr>
      <vt:lpstr>'Q2'!DivYield</vt:lpstr>
      <vt:lpstr>'Q3'!DivYield</vt:lpstr>
      <vt:lpstr>'Q4'!DivYield</vt:lpstr>
      <vt:lpstr>DivYield</vt:lpstr>
      <vt:lpstr>'Q2'!GE</vt:lpstr>
      <vt:lpstr>'Q3'!GE</vt:lpstr>
      <vt:lpstr>'Q4'!GE</vt:lpstr>
      <vt:lpstr>GE</vt:lpstr>
      <vt:lpstr>'Q2'!IBM</vt:lpstr>
      <vt:lpstr>'Q3'!IBM</vt:lpstr>
      <vt:lpstr>'Q4'!IBM</vt:lpstr>
      <vt:lpstr>IBM</vt:lpstr>
      <vt:lpstr>'Q2'!MaxOther</vt:lpstr>
      <vt:lpstr>'Q3'!MaxOther</vt:lpstr>
      <vt:lpstr>'Q4'!MaxOther</vt:lpstr>
      <vt:lpstr>MaxOther</vt:lpstr>
      <vt:lpstr>'Q2'!MaxTech</vt:lpstr>
      <vt:lpstr>'Q3'!MaxTech</vt:lpstr>
      <vt:lpstr>'Q4'!MaxTech</vt:lpstr>
      <vt:lpstr>MaxTech</vt:lpstr>
      <vt:lpstr>'Q2'!MSFT</vt:lpstr>
      <vt:lpstr>'Q3'!MSFT</vt:lpstr>
      <vt:lpstr>'Q4'!MSFT</vt:lpstr>
      <vt:lpstr>MSFT</vt:lpstr>
      <vt:lpstr>'Q2'!OneYrGrowth</vt:lpstr>
      <vt:lpstr>'Q3'!OneYrGrowth</vt:lpstr>
      <vt:lpstr>'Q4'!OneYrGrowth</vt:lpstr>
      <vt:lpstr>OneYrGrowth</vt:lpstr>
      <vt:lpstr>'Q2'!ORCL</vt:lpstr>
      <vt:lpstr>'Q3'!ORCL</vt:lpstr>
      <vt:lpstr>'Q4'!ORCL</vt:lpstr>
      <vt:lpstr>ORCL</vt:lpstr>
      <vt:lpstr>'Q2'!PE</vt:lpstr>
      <vt:lpstr>'Q3'!PE</vt:lpstr>
      <vt:lpstr>'Q4'!PE</vt:lpstr>
      <vt:lpstr>PE</vt:lpstr>
      <vt:lpstr>'Q2'!Risk</vt:lpstr>
      <vt:lpstr>'Q3'!Risk</vt:lpstr>
      <vt:lpstr>'Q4'!Risk</vt:lpstr>
      <vt:lpstr>Risk</vt:lpstr>
      <vt:lpstr>'Q2'!SumWeights</vt:lpstr>
      <vt:lpstr>'Q3'!SumWeights</vt:lpstr>
      <vt:lpstr>'Q4'!SumWeights</vt:lpstr>
      <vt:lpstr>SumWeights</vt:lpstr>
      <vt:lpstr>'Q2'!TotBeta</vt:lpstr>
      <vt:lpstr>'Q3'!TotBeta</vt:lpstr>
      <vt:lpstr>'Q4'!TotBeta</vt:lpstr>
      <vt:lpstr>TotBeta</vt:lpstr>
      <vt:lpstr>'Q2'!TotOther</vt:lpstr>
      <vt:lpstr>'Q3'!TotOther</vt:lpstr>
      <vt:lpstr>'Q4'!TotOther</vt:lpstr>
      <vt:lpstr>TotOther</vt:lpstr>
      <vt:lpstr>'Q2'!TotPE</vt:lpstr>
      <vt:lpstr>'Q3'!TotPE</vt:lpstr>
      <vt:lpstr>'Q4'!TotPE</vt:lpstr>
      <vt:lpstr>TotPE</vt:lpstr>
      <vt:lpstr>'Q2'!TotTech</vt:lpstr>
      <vt:lpstr>'Q3'!TotTech</vt:lpstr>
      <vt:lpstr>'Q4'!TotTech</vt:lpstr>
      <vt:lpstr>TotTech</vt:lpstr>
      <vt:lpstr>'Q2'!TotYield</vt:lpstr>
      <vt:lpstr>'Q3'!TotYield</vt:lpstr>
      <vt:lpstr>'Q4'!TotYield</vt:lpstr>
      <vt:lpstr>TotYield</vt:lpstr>
      <vt:lpstr>'Q2'!UTX</vt:lpstr>
      <vt:lpstr>'Q3'!UTX</vt:lpstr>
      <vt:lpstr>'Q4'!UTX</vt:lpstr>
      <vt:lpstr>UTX</vt:lpstr>
      <vt:lpstr>'Q2'!weight</vt:lpstr>
      <vt:lpstr>'Q3'!weight</vt:lpstr>
      <vt:lpstr>'Q4'!weight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 Karunakaran</dc:creator>
  <cp:lastModifiedBy>Anusha Karunakaran</cp:lastModifiedBy>
  <dcterms:created xsi:type="dcterms:W3CDTF">2018-11-13T00:34:46Z</dcterms:created>
  <dcterms:modified xsi:type="dcterms:W3CDTF">2019-10-22T05:45:15Z</dcterms:modified>
</cp:coreProperties>
</file>