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li\Dropbox\5510_s20\2. SEM\"/>
    </mc:Choice>
  </mc:AlternateContent>
  <bookViews>
    <workbookView xWindow="0" yWindow="0" windowWidth="28800" windowHeight="1341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M13" i="1" l="1"/>
  <c r="K13" i="1"/>
  <c r="J13" i="1"/>
  <c r="M12" i="1"/>
  <c r="K12" i="1"/>
  <c r="J12" i="1"/>
  <c r="M11" i="1"/>
  <c r="K11" i="1"/>
  <c r="J11" i="1"/>
  <c r="M10" i="1"/>
  <c r="K10" i="1"/>
  <c r="J10" i="1"/>
  <c r="M9" i="1"/>
  <c r="K9" i="1"/>
  <c r="J9" i="1"/>
  <c r="M8" i="1"/>
  <c r="K8" i="1"/>
  <c r="J8" i="1"/>
  <c r="M7" i="1"/>
  <c r="K7" i="1"/>
  <c r="J7" i="1"/>
  <c r="M6" i="1"/>
  <c r="K6" i="1"/>
  <c r="J6" i="1"/>
  <c r="M5" i="1"/>
  <c r="K5" i="1"/>
  <c r="J5" i="1"/>
  <c r="M4" i="1"/>
  <c r="K4" i="1"/>
  <c r="J4" i="1"/>
  <c r="M3" i="1"/>
  <c r="K3" i="1"/>
  <c r="J3" i="1"/>
  <c r="M2" i="1"/>
  <c r="K2" i="1"/>
  <c r="J2" i="1"/>
</calcChain>
</file>

<file path=xl/sharedStrings.xml><?xml version="1.0" encoding="utf-8"?>
<sst xmlns="http://schemas.openxmlformats.org/spreadsheetml/2006/main" count="65" uniqueCount="36">
  <si>
    <t>Keyword</t>
  </si>
  <si>
    <t>Impressions</t>
  </si>
  <si>
    <t>Clicks</t>
  </si>
  <si>
    <t>Conversion</t>
  </si>
  <si>
    <t>canon</t>
  </si>
  <si>
    <t>canon eos rebel</t>
  </si>
  <si>
    <t>canon eos rebel t3i</t>
  </si>
  <si>
    <t>canon rebel</t>
  </si>
  <si>
    <t>go pro</t>
  </si>
  <si>
    <t>go pro camera</t>
  </si>
  <si>
    <t>go pro hero</t>
  </si>
  <si>
    <t>go pro hero 3</t>
  </si>
  <si>
    <t>go pro hero camera</t>
  </si>
  <si>
    <t>go pro hero hd</t>
  </si>
  <si>
    <t>gopro</t>
  </si>
  <si>
    <t>gopro camera</t>
  </si>
  <si>
    <t>nikon</t>
  </si>
  <si>
    <t>nikon coolpix l110</t>
  </si>
  <si>
    <t>Keyword Group</t>
  </si>
  <si>
    <t>Avg. Position</t>
  </si>
  <si>
    <t>Avg.  CPC</t>
  </si>
  <si>
    <t>CTR</t>
  </si>
  <si>
    <t>Conversion Rate</t>
  </si>
  <si>
    <t>CPA</t>
  </si>
  <si>
    <t>ROA</t>
  </si>
  <si>
    <t>Grand Total</t>
  </si>
  <si>
    <t>Average of CTR</t>
  </si>
  <si>
    <t>Average of CPA</t>
  </si>
  <si>
    <t>Sum of Net Profit</t>
  </si>
  <si>
    <t>Sum of Impressions</t>
  </si>
  <si>
    <t>Sum of Profits</t>
  </si>
  <si>
    <t>Average of Conversion Rate</t>
  </si>
  <si>
    <t>Profit</t>
  </si>
  <si>
    <t>Average of ROA</t>
  </si>
  <si>
    <t xml:space="preserve">filtered out the keywords whose average CTR=0 in the pivot table </t>
  </si>
  <si>
    <t>Total 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</si>
</sst>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165" fontId="1" fillId="0" borderId="0" xfId="1" applyNumberFormat="1" applyFont="1"/>
    <xf numFmtId="2" fontId="1" fillId="0" borderId="0" xfId="0" applyNumberFormat="1" applyFont="1"/>
    <xf numFmtId="165" fontId="0" fillId="0" borderId="0" xfId="1" applyNumberFormat="1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2"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</a:t>
            </a:r>
            <a:r>
              <a:rPr lang="en-US" baseline="0"/>
              <a:t> Through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Sheet1!$E$2:$E$13</c:f>
              <c:numCache>
                <c:formatCode>0.00</c:formatCode>
                <c:ptCount val="12"/>
                <c:pt idx="0">
                  <c:v>6</c:v>
                </c:pt>
                <c:pt idx="1">
                  <c:v>4.5</c:v>
                </c:pt>
                <c:pt idx="2">
                  <c:v>4.5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9.6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</c:numCache>
            </c:numRef>
          </c:xVal>
          <c:yVal>
            <c:numRef>
              <c:f>Sheet1!$J$2:$J$13</c:f>
              <c:numCache>
                <c:formatCode>0.00%</c:formatCode>
                <c:ptCount val="12"/>
                <c:pt idx="0">
                  <c:v>9.8148148148148144E-3</c:v>
                </c:pt>
                <c:pt idx="1">
                  <c:v>1.2988929889298893E-2</c:v>
                </c:pt>
                <c:pt idx="2">
                  <c:v>1.1512915129151291E-2</c:v>
                </c:pt>
                <c:pt idx="3">
                  <c:v>4.5389703021657376E-3</c:v>
                </c:pt>
                <c:pt idx="4">
                  <c:v>5.1291512915129147E-3</c:v>
                </c:pt>
                <c:pt idx="5">
                  <c:v>6.4814814814814813E-3</c:v>
                </c:pt>
                <c:pt idx="6">
                  <c:v>6.446280991735537E-3</c:v>
                </c:pt>
                <c:pt idx="7">
                  <c:v>0</c:v>
                </c:pt>
                <c:pt idx="8">
                  <c:v>7.1428571428571426E-3</c:v>
                </c:pt>
                <c:pt idx="9">
                  <c:v>0</c:v>
                </c:pt>
                <c:pt idx="10">
                  <c:v>0</c:v>
                </c:pt>
                <c:pt idx="11">
                  <c:v>3.6842105263157891E-2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CB5-A8CA-994D6D08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02832"/>
        <c:axId val="347401656"/>
      </c:scatterChart>
      <c:valAx>
        <c:axId val="3474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1656"/>
        <c:crosses val="autoZero"/>
        <c:crossBetween val="midCat"/>
      </c:valAx>
      <c:valAx>
        <c:axId val="3474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Sheet1!$J$2:$J$13</c:f>
              <c:numCache>
                <c:formatCode>0.00%</c:formatCode>
                <c:ptCount val="12"/>
                <c:pt idx="0">
                  <c:v>9.8148148148148144E-3</c:v>
                </c:pt>
                <c:pt idx="1">
                  <c:v>1.2988929889298893E-2</c:v>
                </c:pt>
                <c:pt idx="2">
                  <c:v>1.1512915129151291E-2</c:v>
                </c:pt>
                <c:pt idx="3">
                  <c:v>4.5389703021657376E-3</c:v>
                </c:pt>
                <c:pt idx="4">
                  <c:v>5.1291512915129147E-3</c:v>
                </c:pt>
                <c:pt idx="5">
                  <c:v>6.4814814814814813E-3</c:v>
                </c:pt>
                <c:pt idx="6">
                  <c:v>6.446280991735537E-3</c:v>
                </c:pt>
                <c:pt idx="7">
                  <c:v>0</c:v>
                </c:pt>
                <c:pt idx="8">
                  <c:v>7.1428571428571426E-3</c:v>
                </c:pt>
                <c:pt idx="9">
                  <c:v>0</c:v>
                </c:pt>
                <c:pt idx="10">
                  <c:v>0</c:v>
                </c:pt>
                <c:pt idx="11">
                  <c:v>3.6842105263157891E-2</c:v>
                </c:pt>
              </c:numCache>
            </c:numRef>
          </c:xVal>
          <c:yVal>
            <c:numRef>
              <c:f>Sheet1!$K$2:$K$13</c:f>
              <c:numCache>
                <c:formatCode>0.00%</c:formatCode>
                <c:ptCount val="12"/>
                <c:pt idx="0">
                  <c:v>3.7735849056603772E-2</c:v>
                </c:pt>
                <c:pt idx="1">
                  <c:v>3.9772727272727272E-2</c:v>
                </c:pt>
                <c:pt idx="2">
                  <c:v>3.8461538461538464E-2</c:v>
                </c:pt>
                <c:pt idx="3">
                  <c:v>0.04</c:v>
                </c:pt>
                <c:pt idx="4">
                  <c:v>3.5971223021582732E-2</c:v>
                </c:pt>
                <c:pt idx="5">
                  <c:v>2.8571428571428571E-2</c:v>
                </c:pt>
                <c:pt idx="6">
                  <c:v>3.8461538461538464E-2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2.8571428571428571E-2</c:v>
                </c:pt>
              </c:numCache>
            </c:numRef>
          </c:yVal>
          <c:bubbleSize>
            <c:numRef>
              <c:f>Sheet1!$M$2:$M$13</c:f>
              <c:numCache>
                <c:formatCode>"$"#,##0.00</c:formatCode>
                <c:ptCount val="12"/>
                <c:pt idx="0">
                  <c:v>2.5876010781671162</c:v>
                </c:pt>
                <c:pt idx="1">
                  <c:v>3.3689839572192515</c:v>
                </c:pt>
                <c:pt idx="2">
                  <c:v>2.6377652266829492</c:v>
                </c:pt>
                <c:pt idx="3">
                  <c:v>2.1096470588235294</c:v>
                </c:pt>
                <c:pt idx="4">
                  <c:v>1.3327189488078959</c:v>
                </c:pt>
                <c:pt idx="5">
                  <c:v>1.4249841068022886</c:v>
                </c:pt>
                <c:pt idx="6">
                  <c:v>1.1181410043232458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5.1205025699600224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C6B-475C-B66C-73FE0044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97019144"/>
        <c:axId val="797017176"/>
      </c:bubbleChart>
      <c:valAx>
        <c:axId val="7970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17176"/>
        <c:crosses val="autoZero"/>
        <c:crossBetween val="midCat"/>
      </c:valAx>
      <c:valAx>
        <c:axId val="7970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1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27-4002-A5D7-2F6E53857EF3}"/>
              </c:ext>
            </c:extLst>
          </c:dPt>
          <c:dPt>
            <c:idx val="1"/>
            <c:invertIfNegative val="0"/>
            <c:bubble3D val="1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27-4002-A5D7-2F6E53857EF3}"/>
              </c:ext>
            </c:extLst>
          </c:dPt>
          <c:dPt>
            <c:idx val="2"/>
            <c:invertIfNegative val="0"/>
            <c:bubble3D val="1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27-4002-A5D7-2F6E53857EF3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7-4002-A5D7-2F6E53857EF3}"/>
              </c:ext>
            </c:extLst>
          </c:dPt>
          <c:dPt>
            <c:idx val="4"/>
            <c:invertIfNegative val="0"/>
            <c:bubble3D val="1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27-4002-A5D7-2F6E53857EF3}"/>
              </c:ext>
            </c:extLst>
          </c:dPt>
          <c:dPt>
            <c:idx val="5"/>
            <c:invertIfNegative val="0"/>
            <c:bubble3D val="1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27-4002-A5D7-2F6E53857EF3}"/>
              </c:ext>
            </c:extLst>
          </c:dPt>
          <c:dPt>
            <c:idx val="6"/>
            <c:invertIfNegative val="0"/>
            <c:bubble3D val="1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27-4002-A5D7-2F6E53857EF3}"/>
              </c:ext>
            </c:extLst>
          </c:dPt>
          <c:dPt>
            <c:idx val="11"/>
            <c:invertIfNegative val="0"/>
            <c:bubble3D val="1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75000"/>
                    <a:alpha val="4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27-4002-A5D7-2F6E53857EF3}"/>
              </c:ext>
            </c:extLst>
          </c:dPt>
          <c:dLbls>
            <c:dLbl>
              <c:idx val="11"/>
              <c:layout>
                <c:manualLayout>
                  <c:x val="-8.3333333333333332E-3"/>
                  <c:y val="-8.4000556918894792E-17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C27-4002-A5D7-2F6E53857E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Sheet1!$J$2:$J$13</c:f>
              <c:numCache>
                <c:formatCode>0.00%</c:formatCode>
                <c:ptCount val="12"/>
                <c:pt idx="0">
                  <c:v>9.8148148148148144E-3</c:v>
                </c:pt>
                <c:pt idx="1">
                  <c:v>1.2988929889298893E-2</c:v>
                </c:pt>
                <c:pt idx="2">
                  <c:v>1.1512915129151291E-2</c:v>
                </c:pt>
                <c:pt idx="3">
                  <c:v>4.5389703021657376E-3</c:v>
                </c:pt>
                <c:pt idx="4">
                  <c:v>5.1291512915129147E-3</c:v>
                </c:pt>
                <c:pt idx="5">
                  <c:v>6.4814814814814813E-3</c:v>
                </c:pt>
                <c:pt idx="6">
                  <c:v>6.446280991735537E-3</c:v>
                </c:pt>
                <c:pt idx="7">
                  <c:v>0</c:v>
                </c:pt>
                <c:pt idx="8">
                  <c:v>7.1428571428571426E-3</c:v>
                </c:pt>
                <c:pt idx="9">
                  <c:v>0</c:v>
                </c:pt>
                <c:pt idx="10">
                  <c:v>0</c:v>
                </c:pt>
                <c:pt idx="11">
                  <c:v>3.6842105263157891E-2</c:v>
                </c:pt>
              </c:numCache>
            </c:numRef>
          </c:xVal>
          <c:yVal>
            <c:numRef>
              <c:f>Sheet1!$K$2:$K$13</c:f>
              <c:numCache>
                <c:formatCode>0.00%</c:formatCode>
                <c:ptCount val="12"/>
                <c:pt idx="0">
                  <c:v>3.7735849056603772E-2</c:v>
                </c:pt>
                <c:pt idx="1">
                  <c:v>3.9772727272727272E-2</c:v>
                </c:pt>
                <c:pt idx="2">
                  <c:v>3.8461538461538464E-2</c:v>
                </c:pt>
                <c:pt idx="3">
                  <c:v>0.04</c:v>
                </c:pt>
                <c:pt idx="4">
                  <c:v>3.5971223021582732E-2</c:v>
                </c:pt>
                <c:pt idx="5">
                  <c:v>2.8571428571428571E-2</c:v>
                </c:pt>
                <c:pt idx="6">
                  <c:v>3.8461538461538464E-2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2.8571428571428571E-2</c:v>
                </c:pt>
              </c:numCache>
            </c:numRef>
          </c:yVal>
          <c:bubbleSize>
            <c:numRef>
              <c:f>Sheet1!$M$2:$M$13</c:f>
              <c:numCache>
                <c:formatCode>"$"#,##0.00</c:formatCode>
                <c:ptCount val="12"/>
                <c:pt idx="0">
                  <c:v>2.5876010781671162</c:v>
                </c:pt>
                <c:pt idx="1">
                  <c:v>3.3689839572192515</c:v>
                </c:pt>
                <c:pt idx="2">
                  <c:v>2.6377652266829492</c:v>
                </c:pt>
                <c:pt idx="3">
                  <c:v>2.1096470588235294</c:v>
                </c:pt>
                <c:pt idx="4">
                  <c:v>1.3327189488078959</c:v>
                </c:pt>
                <c:pt idx="5">
                  <c:v>1.4249841068022886</c:v>
                </c:pt>
                <c:pt idx="6">
                  <c:v>1.1181410043232458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5.1205025699600224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8C27-4002-A5D7-2F6E5385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6721408"/>
        <c:axId val="606725016"/>
      </c:bubbleChart>
      <c:valAx>
        <c:axId val="6067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25016"/>
        <c:crosses val="autoZero"/>
        <c:crossBetween val="midCat"/>
      </c:valAx>
      <c:valAx>
        <c:axId val="6067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15</xdr:row>
      <xdr:rowOff>47625</xdr:rowOff>
    </xdr:from>
    <xdr:to>
      <xdr:col>13</xdr:col>
      <xdr:colOff>123825</xdr:colOff>
      <xdr:row>27</xdr:row>
      <xdr:rowOff>40005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28</xdr:row>
      <xdr:rowOff>152400</xdr:rowOff>
    </xdr:from>
    <xdr:to>
      <xdr:col>13</xdr:col>
      <xdr:colOff>142875</xdr:colOff>
      <xdr:row>41</xdr:row>
      <xdr:rowOff>144780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409574</xdr:colOff>
      <xdr:row>28</xdr:row>
      <xdr:rowOff>152399</xdr:rowOff>
    </xdr:from>
    <xdr:to>
      <xdr:col>17</xdr:col>
      <xdr:colOff>257174</xdr:colOff>
      <xdr:row>41</xdr:row>
      <xdr:rowOff>144779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nxin Li" refreshedDate="43535.951591666664" createdVersion="6" refreshedVersion="6" minRefreshableVersion="3" recordCount="12">
  <cacheSource type="worksheet">
    <worksheetSource ref="A1:M13" sheet="Sheet1"/>
  </cacheSource>
  <cacheFields count="15">
    <cacheField name="Keyword Group" numFmtId="0">
      <sharedItems count="3">
        <s v="canon"/>
        <s v="go pro"/>
        <s v="nikon"/>
      </sharedItems>
    </cacheField>
    <cacheField name="Keyword" numFmtId="0">
      <sharedItems count="12">
        <s v="canon eos rebel"/>
        <s v="canon eos rebel t3i"/>
        <s v="canon rebel"/>
        <s v="go pro"/>
        <s v="go pro camera"/>
        <s v="go pro hero"/>
        <s v="go pro hero 3"/>
        <s v="go pro hero camera"/>
        <s v="go pro hero hd"/>
        <s v="gopro"/>
        <s v="gopro camera"/>
        <s v="nikon coolpix l110"/>
      </sharedItems>
    </cacheField>
    <cacheField name="Max  CPC" numFmtId="8">
      <sharedItems containsSemiMixedTypes="0" containsString="0" containsNumber="1" minValue="0.25" maxValue="1.55" count="7">
        <n v="1.05"/>
        <n v="0.85"/>
        <n v="1.21"/>
        <n v="0.9"/>
        <n v="1.55"/>
        <n v="1"/>
        <n v="0.25"/>
      </sharedItems>
    </cacheField>
    <cacheField name="Impressions" numFmtId="0">
      <sharedItems containsSemiMixedTypes="0" containsString="0" containsNumber="1" containsInteger="1" minValue="140" maxValue="38555"/>
    </cacheField>
    <cacheField name="Clicks" numFmtId="0">
      <sharedItems containsSemiMixedTypes="0" containsString="0" containsNumber="1" containsInteger="1" minValue="0" maxValue="352"/>
    </cacheField>
    <cacheField name="Avg. Position" numFmtId="0">
      <sharedItems containsSemiMixedTypes="0" containsString="0" containsNumber="1" minValue="3" maxValue="10"/>
    </cacheField>
    <cacheField name="Avg.  CPC" numFmtId="8">
      <sharedItems containsSemiMixedTypes="0" containsString="0" containsNumber="1" minValue="0.25" maxValue="1.55"/>
    </cacheField>
    <cacheField name="Total  Cost" numFmtId="8">
      <sharedItems containsSemiMixedTypes="0" containsString="0" containsNumber="1" minValue="0" maxValue="327.55"/>
    </cacheField>
    <cacheField name="Conversion" numFmtId="0">
      <sharedItems containsSemiMixedTypes="0" containsString="0" containsNumber="1" containsInteger="1" minValue="0" maxValue="14"/>
    </cacheField>
    <cacheField name="Profits" numFmtId="8">
      <sharedItems containsSemiMixedTypes="0" containsString="0" containsNumber="1" minValue="0" maxValue="1008"/>
    </cacheField>
    <cacheField name="CTR" numFmtId="10">
      <sharedItems containsSemiMixedTypes="0" containsString="0" containsNumber="1" minValue="0" maxValue="3.6842105263157891E-2"/>
    </cacheField>
    <cacheField name="Conversion Rate" numFmtId="10">
      <sharedItems containsSemiMixedTypes="0" containsString="0" containsNumber="1" minValue="0" maxValue="0.04"/>
    </cacheField>
    <cacheField name="CPA" numFmtId="164">
      <sharedItems containsSemiMixedTypes="0" containsString="0" containsNumber="1" minValue="0" maxValue="40.299999999999997"/>
    </cacheField>
    <cacheField name="ROA" numFmtId="164">
      <sharedItems containsSemiMixedTypes="0" containsString="0" containsNumber="1" minValue="0" maxValue="24.364130434782606"/>
    </cacheField>
    <cacheField name="Net Profit" numFmtId="0" formula="Profits-'Total  Cos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5400"/>
    <n v="53"/>
    <n v="6"/>
    <n v="1.05"/>
    <n v="55.65"/>
    <n v="2"/>
    <n v="144"/>
    <n v="9.8148148148148144E-3"/>
    <n v="3.7735849056603772E-2"/>
    <n v="27.825000000000003"/>
    <n v="2.5876010781671162"/>
  </r>
  <r>
    <x v="0"/>
    <x v="1"/>
    <x v="1"/>
    <n v="27100"/>
    <n v="352"/>
    <n v="4.5"/>
    <n v="0.85"/>
    <n v="299.2"/>
    <n v="14"/>
    <n v="1008"/>
    <n v="1.2988929889298893E-2"/>
    <n v="3.9772727272727272E-2"/>
    <n v="21.37142857142857"/>
    <n v="3.3689839572192515"/>
  </r>
  <r>
    <x v="0"/>
    <x v="2"/>
    <x v="0"/>
    <n v="27100"/>
    <n v="312"/>
    <n v="4.5"/>
    <n v="1.05"/>
    <n v="327.55"/>
    <n v="12"/>
    <n v="864"/>
    <n v="1.1512915129151291E-2"/>
    <n v="3.8461538461538464E-2"/>
    <n v="27.3"/>
    <n v="2.6377652266829492"/>
  </r>
  <r>
    <x v="1"/>
    <x v="3"/>
    <x v="1"/>
    <n v="38555"/>
    <n v="175"/>
    <n v="9.5"/>
    <n v="0.85"/>
    <n v="148.75"/>
    <n v="7"/>
    <n v="313.81"/>
    <n v="4.5389703021657376E-3"/>
    <n v="0.04"/>
    <n v="21.25"/>
    <n v="2.1096470588235294"/>
  </r>
  <r>
    <x v="1"/>
    <x v="4"/>
    <x v="2"/>
    <n v="27100"/>
    <n v="139"/>
    <n v="9.5"/>
    <n v="1.21"/>
    <n v="168.19"/>
    <n v="5"/>
    <n v="224.15"/>
    <n v="5.1291512915129147E-3"/>
    <n v="3.5971223021582732E-2"/>
    <n v="33.637999999999998"/>
    <n v="1.3327189488078959"/>
  </r>
  <r>
    <x v="1"/>
    <x v="5"/>
    <x v="3"/>
    <n v="5400"/>
    <n v="35"/>
    <n v="9.5"/>
    <n v="0.9"/>
    <n v="31.46"/>
    <n v="1"/>
    <n v="44.83"/>
    <n v="6.4814814814814813E-3"/>
    <n v="2.8571428571428571E-2"/>
    <n v="31.5"/>
    <n v="1.4249841068022886"/>
  </r>
  <r>
    <x v="1"/>
    <x v="6"/>
    <x v="4"/>
    <n v="12100"/>
    <n v="78"/>
    <n v="9.5"/>
    <n v="1.55"/>
    <n v="120.28"/>
    <n v="3"/>
    <n v="134.49"/>
    <n v="6.446280991735537E-3"/>
    <n v="3.8461538461538464E-2"/>
    <n v="40.299999999999997"/>
    <n v="1.1181410043232458"/>
  </r>
  <r>
    <x v="1"/>
    <x v="7"/>
    <x v="4"/>
    <n v="170"/>
    <n v="0"/>
    <n v="9.5"/>
    <n v="1.55"/>
    <n v="0"/>
    <n v="0"/>
    <n v="0"/>
    <n v="0"/>
    <n v="0"/>
    <n v="0"/>
    <n v="0"/>
  </r>
  <r>
    <x v="1"/>
    <x v="8"/>
    <x v="5"/>
    <n v="140"/>
    <n v="1"/>
    <n v="9.6"/>
    <n v="1"/>
    <n v="1"/>
    <n v="0"/>
    <n v="0"/>
    <n v="7.1428571428571426E-3"/>
    <n v="0"/>
    <n v="0"/>
    <n v="0"/>
  </r>
  <r>
    <x v="1"/>
    <x v="9"/>
    <x v="1"/>
    <n v="19319"/>
    <n v="0"/>
    <n v="10"/>
    <n v="0.85"/>
    <n v="0"/>
    <n v="0"/>
    <n v="0"/>
    <n v="0"/>
    <n v="0"/>
    <n v="0"/>
    <n v="0"/>
  </r>
  <r>
    <x v="1"/>
    <x v="10"/>
    <x v="2"/>
    <n v="19147"/>
    <n v="0"/>
    <n v="10"/>
    <n v="1.21"/>
    <n v="0"/>
    <n v="0"/>
    <n v="0"/>
    <n v="0"/>
    <n v="0"/>
    <n v="0"/>
    <n v="0"/>
  </r>
  <r>
    <x v="2"/>
    <x v="11"/>
    <x v="6"/>
    <n v="1900"/>
    <n v="70"/>
    <n v="3"/>
    <n v="0.25"/>
    <n v="3.68"/>
    <n v="2"/>
    <n v="89.66"/>
    <n v="3.6842105263157891E-2"/>
    <n v="2.8571428571428571E-2"/>
    <n v="8.75"/>
    <n v="24.3641304347826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Keyword">
  <location ref="A27:F40" firstHeaderRow="0" firstDataRow="1" firstDataCol="1"/>
  <pivotFields count="15">
    <pivotField axis="axisRow" showAll="0">
      <items count="4">
        <item x="0"/>
        <item x="1"/>
        <item x="2"/>
        <item t="default"/>
      </items>
    </pivotField>
    <pivotField axis="axisRow" showAll="0" measure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8" showAll="0"/>
    <pivotField dataField="1" numFmtId="165" showAll="0"/>
    <pivotField showAll="0"/>
    <pivotField numFmtId="2" showAll="0"/>
    <pivotField numFmtId="8" showAll="0"/>
    <pivotField numFmtId="8" showAll="0"/>
    <pivotField showAll="0"/>
    <pivotField dataField="1" numFmtId="164" showAll="0"/>
    <pivotField dataField="1" numFmtId="2" showAll="0"/>
    <pivotField dataField="1" numFmtId="2" showAll="0"/>
    <pivotField numFmtId="164" showAll="0"/>
    <pivotField dataField="1" numFmtId="164" showAll="0"/>
    <pivotField dragToRow="0" dragToCol="0" dragToPage="0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8"/>
    </i>
    <i>
      <x v="2"/>
    </i>
    <i r="1"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TR" fld="10" subtotal="average" baseField="0" baseItem="0" numFmtId="10"/>
    <dataField name="Average of Conversion Rate" fld="11" subtotal="average" baseField="0" baseItem="2" numFmtId="10"/>
    <dataField name="Sum of Impressions" fld="3" baseField="0" baseItem="1" numFmtId="3"/>
    <dataField name="Sum of Profits" fld="9" baseField="0" baseItem="1" numFmtId="164"/>
    <dataField name="Average of ROA" fld="13" subtotal="average" baseField="1" baseItem="3" numFmtId="164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eyword Group">
  <location ref="A16:D20" firstHeaderRow="0" firstDataRow="1" firstDataCol="1"/>
  <pivotFields count="15">
    <pivotField axis="axisRow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8" showAll="0"/>
    <pivotField showAll="0"/>
    <pivotField showAll="0"/>
    <pivotField showAll="0"/>
    <pivotField numFmtId="8" showAll="0"/>
    <pivotField numFmtId="8" showAll="0"/>
    <pivotField showAll="0"/>
    <pivotField numFmtId="8" showAll="0"/>
    <pivotField dataField="1" numFmtId="10" showAll="0"/>
    <pivotField numFmtId="10" showAll="0"/>
    <pivotField dataField="1" numFmtId="164" showAll="0"/>
    <pivotField numFmtId="164" showAl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TR" fld="10" subtotal="average" baseField="0" baseItem="0" numFmtId="10"/>
    <dataField name="Average of CPA" fld="12" subtotal="average" baseField="0" baseItem="0" numFmtId="164"/>
    <dataField name="Sum of Net Profit" fld="14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10" workbookViewId="0">
      <selection activeCell="P25" sqref="P25"/>
    </sheetView>
  </sheetViews>
  <sheetFormatPr defaultColWidth="16.85546875" defaultRowHeight="15" x14ac:dyDescent="0.25"/>
  <cols>
    <col min="1" max="1" width="21.7109375" bestFit="1" customWidth="1"/>
    <col min="2" max="2" width="18.28515625" bestFit="1" customWidth="1"/>
    <col min="3" max="3" width="15.5703125" customWidth="1"/>
    <col min="4" max="4" width="16.42578125" bestFit="1" customWidth="1"/>
    <col min="5" max="5" width="12.5703125" bestFit="1" customWidth="1"/>
    <col min="6" max="6" width="15" customWidth="1"/>
    <col min="7" max="7" width="12.5703125" bestFit="1" customWidth="1"/>
    <col min="8" max="8" width="11" bestFit="1" customWidth="1"/>
    <col min="9" max="9" width="9.140625" bestFit="1" customWidth="1"/>
    <col min="10" max="10" width="6.140625" bestFit="1" customWidth="1"/>
    <col min="11" max="11" width="15.5703125" bestFit="1" customWidth="1"/>
    <col min="12" max="12" width="6.5703125" bestFit="1" customWidth="1"/>
    <col min="13" max="13" width="5.5703125" bestFit="1" customWidth="1"/>
    <col min="14" max="14" width="6.5703125" bestFit="1" customWidth="1"/>
  </cols>
  <sheetData>
    <row r="1" spans="1:16" x14ac:dyDescent="0.25">
      <c r="A1" s="7" t="s">
        <v>18</v>
      </c>
      <c r="B1" s="7" t="s">
        <v>0</v>
      </c>
      <c r="C1" s="9" t="s">
        <v>1</v>
      </c>
      <c r="D1" s="7" t="s">
        <v>2</v>
      </c>
      <c r="E1" s="10" t="s">
        <v>19</v>
      </c>
      <c r="F1" s="8" t="s">
        <v>20</v>
      </c>
      <c r="G1" s="8" t="s">
        <v>35</v>
      </c>
      <c r="H1" s="7" t="s">
        <v>3</v>
      </c>
      <c r="I1" s="8" t="s">
        <v>32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6" x14ac:dyDescent="0.25">
      <c r="A2" t="s">
        <v>4</v>
      </c>
      <c r="B2" t="s">
        <v>5</v>
      </c>
      <c r="C2" s="11">
        <v>5400</v>
      </c>
      <c r="D2">
        <v>53</v>
      </c>
      <c r="E2" s="12">
        <v>6</v>
      </c>
      <c r="F2" s="4">
        <v>1.05</v>
      </c>
      <c r="G2" s="4">
        <v>55.65</v>
      </c>
      <c r="H2">
        <v>2</v>
      </c>
      <c r="I2" s="4">
        <v>144</v>
      </c>
      <c r="J2" s="3">
        <f>D2/C2</f>
        <v>9.8148148148148144E-3</v>
      </c>
      <c r="K2" s="3">
        <f t="shared" ref="K2:K13" si="0">IF(D2&gt;0,H2/D2,0)</f>
        <v>3.7735849056603772E-2</v>
      </c>
      <c r="L2" s="4">
        <f>IF(H2&gt;0,G2/H2,0)</f>
        <v>27.824999999999999</v>
      </c>
      <c r="M2" s="4">
        <f>IF(G2&lt;&gt;0,I2/G2,0)</f>
        <v>2.5876010781671162</v>
      </c>
      <c r="N2" s="4"/>
    </row>
    <row r="3" spans="1:16" x14ac:dyDescent="0.25">
      <c r="A3" t="s">
        <v>4</v>
      </c>
      <c r="B3" t="s">
        <v>6</v>
      </c>
      <c r="C3" s="11">
        <v>27100</v>
      </c>
      <c r="D3">
        <v>352</v>
      </c>
      <c r="E3" s="12">
        <v>4.5</v>
      </c>
      <c r="F3" s="4">
        <v>0.85</v>
      </c>
      <c r="G3" s="4">
        <v>299.2</v>
      </c>
      <c r="H3">
        <v>14</v>
      </c>
      <c r="I3" s="4">
        <v>1008</v>
      </c>
      <c r="J3" s="3">
        <f t="shared" ref="J3:J13" si="1">D3/C3</f>
        <v>1.2988929889298893E-2</v>
      </c>
      <c r="K3" s="3">
        <f t="shared" si="0"/>
        <v>3.9772727272727272E-2</v>
      </c>
      <c r="L3" s="4">
        <f t="shared" ref="L3:L13" si="2">IF(H3&gt;0,G3/H3,0)</f>
        <v>21.37142857142857</v>
      </c>
      <c r="M3" s="4">
        <f t="shared" ref="M3:M13" si="3">IF(G3&lt;&gt;0,I3/G3,0)</f>
        <v>3.3689839572192515</v>
      </c>
      <c r="N3" s="4"/>
    </row>
    <row r="4" spans="1:16" x14ac:dyDescent="0.25">
      <c r="A4" t="s">
        <v>4</v>
      </c>
      <c r="B4" t="s">
        <v>7</v>
      </c>
      <c r="C4" s="11">
        <v>27100</v>
      </c>
      <c r="D4">
        <v>312</v>
      </c>
      <c r="E4" s="12">
        <v>4.5</v>
      </c>
      <c r="F4" s="4">
        <v>1.05</v>
      </c>
      <c r="G4" s="4">
        <v>327.55</v>
      </c>
      <c r="H4">
        <v>12</v>
      </c>
      <c r="I4" s="4">
        <v>864</v>
      </c>
      <c r="J4" s="3">
        <f t="shared" si="1"/>
        <v>1.1512915129151291E-2</v>
      </c>
      <c r="K4" s="3">
        <f t="shared" si="0"/>
        <v>3.8461538461538464E-2</v>
      </c>
      <c r="L4" s="4">
        <f t="shared" si="2"/>
        <v>27.295833333333334</v>
      </c>
      <c r="M4" s="4">
        <f t="shared" si="3"/>
        <v>2.6377652266829492</v>
      </c>
      <c r="N4" s="4"/>
    </row>
    <row r="5" spans="1:16" x14ac:dyDescent="0.25">
      <c r="A5" t="s">
        <v>8</v>
      </c>
      <c r="B5" t="s">
        <v>8</v>
      </c>
      <c r="C5" s="11">
        <v>38555</v>
      </c>
      <c r="D5">
        <v>175</v>
      </c>
      <c r="E5" s="12">
        <v>9.5</v>
      </c>
      <c r="F5" s="4">
        <v>0.85</v>
      </c>
      <c r="G5" s="4">
        <v>148.75</v>
      </c>
      <c r="H5">
        <v>7</v>
      </c>
      <c r="I5" s="4">
        <v>313.81</v>
      </c>
      <c r="J5" s="3">
        <f t="shared" si="1"/>
        <v>4.5389703021657376E-3</v>
      </c>
      <c r="K5" s="3">
        <f t="shared" si="0"/>
        <v>0.04</v>
      </c>
      <c r="L5" s="4">
        <f t="shared" si="2"/>
        <v>21.25</v>
      </c>
      <c r="M5" s="4">
        <f t="shared" si="3"/>
        <v>2.1096470588235294</v>
      </c>
      <c r="N5" s="4"/>
    </row>
    <row r="6" spans="1:16" x14ac:dyDescent="0.25">
      <c r="A6" t="s">
        <v>8</v>
      </c>
      <c r="B6" t="s">
        <v>9</v>
      </c>
      <c r="C6" s="11">
        <v>27100</v>
      </c>
      <c r="D6">
        <v>139</v>
      </c>
      <c r="E6" s="12">
        <v>9.5</v>
      </c>
      <c r="F6" s="4">
        <v>1.21</v>
      </c>
      <c r="G6" s="4">
        <v>168.19</v>
      </c>
      <c r="H6">
        <v>5</v>
      </c>
      <c r="I6" s="4">
        <v>224.15</v>
      </c>
      <c r="J6" s="3">
        <f t="shared" si="1"/>
        <v>5.1291512915129147E-3</v>
      </c>
      <c r="K6" s="3">
        <f t="shared" si="0"/>
        <v>3.5971223021582732E-2</v>
      </c>
      <c r="L6" s="4">
        <f t="shared" si="2"/>
        <v>33.637999999999998</v>
      </c>
      <c r="M6" s="4">
        <f t="shared" si="3"/>
        <v>1.3327189488078959</v>
      </c>
      <c r="N6" s="4"/>
    </row>
    <row r="7" spans="1:16" x14ac:dyDescent="0.25">
      <c r="A7" t="s">
        <v>8</v>
      </c>
      <c r="B7" t="s">
        <v>10</v>
      </c>
      <c r="C7" s="11">
        <v>5400</v>
      </c>
      <c r="D7">
        <v>35</v>
      </c>
      <c r="E7" s="12">
        <v>9.5</v>
      </c>
      <c r="F7" s="4">
        <v>0.9</v>
      </c>
      <c r="G7" s="4">
        <v>31.46</v>
      </c>
      <c r="H7">
        <v>1</v>
      </c>
      <c r="I7" s="4">
        <v>44.83</v>
      </c>
      <c r="J7" s="3">
        <f t="shared" si="1"/>
        <v>6.4814814814814813E-3</v>
      </c>
      <c r="K7" s="3">
        <f t="shared" si="0"/>
        <v>2.8571428571428571E-2</v>
      </c>
      <c r="L7" s="4">
        <f t="shared" si="2"/>
        <v>31.46</v>
      </c>
      <c r="M7" s="4">
        <f t="shared" si="3"/>
        <v>1.4249841068022886</v>
      </c>
      <c r="N7" s="4"/>
    </row>
    <row r="8" spans="1:16" x14ac:dyDescent="0.25">
      <c r="A8" t="s">
        <v>8</v>
      </c>
      <c r="B8" t="s">
        <v>11</v>
      </c>
      <c r="C8" s="11">
        <v>12100</v>
      </c>
      <c r="D8">
        <v>78</v>
      </c>
      <c r="E8" s="12">
        <v>9.5</v>
      </c>
      <c r="F8" s="4">
        <v>1.55</v>
      </c>
      <c r="G8" s="4">
        <v>120.28</v>
      </c>
      <c r="H8">
        <v>3</v>
      </c>
      <c r="I8" s="4">
        <v>134.49</v>
      </c>
      <c r="J8" s="3">
        <f t="shared" si="1"/>
        <v>6.446280991735537E-3</v>
      </c>
      <c r="K8" s="3">
        <f t="shared" si="0"/>
        <v>3.8461538461538464E-2</v>
      </c>
      <c r="L8" s="4">
        <f t="shared" si="2"/>
        <v>40.093333333333334</v>
      </c>
      <c r="M8" s="4">
        <f t="shared" si="3"/>
        <v>1.1181410043232458</v>
      </c>
      <c r="N8" s="4"/>
    </row>
    <row r="9" spans="1:16" x14ac:dyDescent="0.25">
      <c r="A9" t="s">
        <v>8</v>
      </c>
      <c r="B9" t="s">
        <v>12</v>
      </c>
      <c r="C9" s="11">
        <v>170</v>
      </c>
      <c r="D9">
        <v>0</v>
      </c>
      <c r="E9" s="12">
        <v>9.5</v>
      </c>
      <c r="F9" s="4">
        <v>1.55</v>
      </c>
      <c r="G9" s="4">
        <v>0</v>
      </c>
      <c r="H9">
        <v>0</v>
      </c>
      <c r="I9" s="4">
        <v>0</v>
      </c>
      <c r="J9" s="3">
        <f t="shared" si="1"/>
        <v>0</v>
      </c>
      <c r="K9" s="3">
        <f t="shared" si="0"/>
        <v>0</v>
      </c>
      <c r="L9" s="4">
        <f t="shared" si="2"/>
        <v>0</v>
      </c>
      <c r="M9" s="4">
        <f t="shared" si="3"/>
        <v>0</v>
      </c>
      <c r="N9" s="4"/>
    </row>
    <row r="10" spans="1:16" x14ac:dyDescent="0.25">
      <c r="A10" t="s">
        <v>8</v>
      </c>
      <c r="B10" t="s">
        <v>13</v>
      </c>
      <c r="C10" s="11">
        <v>140</v>
      </c>
      <c r="D10">
        <v>1</v>
      </c>
      <c r="E10" s="12">
        <v>9.6</v>
      </c>
      <c r="F10" s="4">
        <v>1</v>
      </c>
      <c r="G10" s="4">
        <v>1</v>
      </c>
      <c r="H10">
        <v>0</v>
      </c>
      <c r="I10" s="4">
        <v>0</v>
      </c>
      <c r="J10" s="3">
        <f t="shared" si="1"/>
        <v>7.1428571428571426E-3</v>
      </c>
      <c r="K10" s="3">
        <f t="shared" si="0"/>
        <v>0</v>
      </c>
      <c r="L10" s="4">
        <f t="shared" si="2"/>
        <v>0</v>
      </c>
      <c r="M10" s="4">
        <f t="shared" si="3"/>
        <v>0</v>
      </c>
      <c r="N10" s="4"/>
    </row>
    <row r="11" spans="1:16" x14ac:dyDescent="0.25">
      <c r="A11" t="s">
        <v>8</v>
      </c>
      <c r="B11" t="s">
        <v>14</v>
      </c>
      <c r="C11" s="11">
        <v>19319</v>
      </c>
      <c r="D11">
        <v>0</v>
      </c>
      <c r="E11" s="12">
        <v>10</v>
      </c>
      <c r="F11" s="4">
        <v>0.85</v>
      </c>
      <c r="G11" s="4">
        <v>0</v>
      </c>
      <c r="H11">
        <v>0</v>
      </c>
      <c r="I11" s="4">
        <v>0</v>
      </c>
      <c r="J11" s="3">
        <f t="shared" si="1"/>
        <v>0</v>
      </c>
      <c r="K11" s="3">
        <f t="shared" si="0"/>
        <v>0</v>
      </c>
      <c r="L11" s="4">
        <f t="shared" si="2"/>
        <v>0</v>
      </c>
      <c r="M11" s="4">
        <f t="shared" si="3"/>
        <v>0</v>
      </c>
      <c r="N11" s="4"/>
    </row>
    <row r="12" spans="1:16" x14ac:dyDescent="0.25">
      <c r="A12" t="s">
        <v>8</v>
      </c>
      <c r="B12" t="s">
        <v>15</v>
      </c>
      <c r="C12" s="11">
        <v>19147</v>
      </c>
      <c r="D12">
        <v>0</v>
      </c>
      <c r="E12" s="12">
        <v>10</v>
      </c>
      <c r="F12" s="4">
        <v>1.21</v>
      </c>
      <c r="G12" s="4">
        <v>0</v>
      </c>
      <c r="H12">
        <v>0</v>
      </c>
      <c r="I12" s="4">
        <v>0</v>
      </c>
      <c r="J12" s="3">
        <f t="shared" si="1"/>
        <v>0</v>
      </c>
      <c r="K12" s="3">
        <f t="shared" si="0"/>
        <v>0</v>
      </c>
      <c r="L12" s="4">
        <f t="shared" si="2"/>
        <v>0</v>
      </c>
      <c r="M12" s="4">
        <f t="shared" si="3"/>
        <v>0</v>
      </c>
      <c r="N12" s="4"/>
    </row>
    <row r="13" spans="1:16" x14ac:dyDescent="0.25">
      <c r="A13" t="s">
        <v>16</v>
      </c>
      <c r="B13" t="s">
        <v>17</v>
      </c>
      <c r="C13" s="11">
        <v>1900</v>
      </c>
      <c r="D13">
        <v>70</v>
      </c>
      <c r="E13" s="12">
        <v>3</v>
      </c>
      <c r="F13" s="4">
        <v>0.25</v>
      </c>
      <c r="G13" s="4">
        <v>17.510000000000002</v>
      </c>
      <c r="H13">
        <v>2</v>
      </c>
      <c r="I13" s="4">
        <v>89.66</v>
      </c>
      <c r="J13" s="3">
        <f t="shared" si="1"/>
        <v>3.6842105263157891E-2</v>
      </c>
      <c r="K13" s="3">
        <f t="shared" si="0"/>
        <v>2.8571428571428571E-2</v>
      </c>
      <c r="L13" s="4">
        <f t="shared" si="2"/>
        <v>8.7550000000000008</v>
      </c>
      <c r="M13" s="4">
        <f t="shared" si="3"/>
        <v>5.1205025699600224</v>
      </c>
      <c r="N13" s="4"/>
    </row>
    <row r="14" spans="1:16" x14ac:dyDescent="0.25">
      <c r="P14" s="7"/>
    </row>
    <row r="16" spans="1:16" x14ac:dyDescent="0.25">
      <c r="A16" s="5" t="s">
        <v>18</v>
      </c>
      <c r="B16" t="s">
        <v>26</v>
      </c>
      <c r="C16" t="s">
        <v>27</v>
      </c>
      <c r="D16" t="s">
        <v>28</v>
      </c>
    </row>
    <row r="17" spans="1:16" x14ac:dyDescent="0.25">
      <c r="A17" s="6" t="s">
        <v>4</v>
      </c>
      <c r="B17" s="3">
        <v>1.1438886611088333E-2</v>
      </c>
      <c r="C17" s="4">
        <v>25.498809523809523</v>
      </c>
      <c r="D17" s="1">
        <v>1333.6</v>
      </c>
    </row>
    <row r="18" spans="1:16" x14ac:dyDescent="0.25">
      <c r="A18" s="6" t="s">
        <v>8</v>
      </c>
      <c r="B18" s="3">
        <v>3.7173426512191014E-3</v>
      </c>
      <c r="C18" s="4">
        <v>15.836</v>
      </c>
      <c r="D18" s="1">
        <v>247.60000000000014</v>
      </c>
      <c r="P18" s="7"/>
    </row>
    <row r="19" spans="1:16" x14ac:dyDescent="0.25">
      <c r="A19" s="6" t="s">
        <v>16</v>
      </c>
      <c r="B19" s="3">
        <v>3.6842105263157891E-2</v>
      </c>
      <c r="C19" s="4">
        <v>8.75</v>
      </c>
      <c r="D19" s="1">
        <v>85.97999999999999</v>
      </c>
    </row>
    <row r="20" spans="1:16" x14ac:dyDescent="0.25">
      <c r="A20" s="6" t="s">
        <v>25</v>
      </c>
      <c r="B20" s="3">
        <v>8.4081255255146429E-3</v>
      </c>
      <c r="C20" s="4">
        <v>17.661202380952378</v>
      </c>
      <c r="D20" s="1">
        <v>1667.1799999999996</v>
      </c>
    </row>
    <row r="24" spans="1:16" x14ac:dyDescent="0.25">
      <c r="A24" s="7" t="s">
        <v>34</v>
      </c>
    </row>
    <row r="27" spans="1:16" ht="30" x14ac:dyDescent="0.25">
      <c r="A27" s="15" t="s">
        <v>0</v>
      </c>
      <c r="B27" s="16" t="s">
        <v>26</v>
      </c>
      <c r="C27" s="16" t="s">
        <v>31</v>
      </c>
      <c r="D27" s="16" t="s">
        <v>29</v>
      </c>
      <c r="E27" s="16" t="s">
        <v>30</v>
      </c>
      <c r="F27" t="s">
        <v>33</v>
      </c>
    </row>
    <row r="28" spans="1:16" x14ac:dyDescent="0.25">
      <c r="A28" s="6" t="s">
        <v>4</v>
      </c>
      <c r="B28" s="3">
        <v>1.1438886611088333E-2</v>
      </c>
      <c r="C28" s="3">
        <v>3.8656704930289838E-2</v>
      </c>
      <c r="D28" s="13">
        <v>59600</v>
      </c>
      <c r="E28" s="4">
        <v>2016</v>
      </c>
      <c r="F28" s="4">
        <v>2.8647834206897724</v>
      </c>
    </row>
    <row r="29" spans="1:16" x14ac:dyDescent="0.25">
      <c r="A29" s="14" t="s">
        <v>5</v>
      </c>
      <c r="B29" s="3">
        <v>9.8148148148148144E-3</v>
      </c>
      <c r="C29" s="3">
        <v>3.7735849056603772E-2</v>
      </c>
      <c r="D29" s="13">
        <v>5400</v>
      </c>
      <c r="E29" s="4">
        <v>144</v>
      </c>
      <c r="F29" s="4">
        <v>2.5876010781671162</v>
      </c>
    </row>
    <row r="30" spans="1:16" x14ac:dyDescent="0.25">
      <c r="A30" s="14" t="s">
        <v>6</v>
      </c>
      <c r="B30" s="3">
        <v>1.2988929889298893E-2</v>
      </c>
      <c r="C30" s="3">
        <v>3.9772727272727272E-2</v>
      </c>
      <c r="D30" s="13">
        <v>27100</v>
      </c>
      <c r="E30" s="4">
        <v>1008</v>
      </c>
      <c r="F30" s="4">
        <v>3.3689839572192515</v>
      </c>
    </row>
    <row r="31" spans="1:16" x14ac:dyDescent="0.25">
      <c r="A31" s="14" t="s">
        <v>7</v>
      </c>
      <c r="B31" s="3">
        <v>1.1512915129151291E-2</v>
      </c>
      <c r="C31" s="3">
        <v>3.8461538461538464E-2</v>
      </c>
      <c r="D31" s="13">
        <v>27100</v>
      </c>
      <c r="E31" s="4">
        <v>864</v>
      </c>
      <c r="F31" s="4">
        <v>2.6377652266829492</v>
      </c>
    </row>
    <row r="32" spans="1:16" x14ac:dyDescent="0.25">
      <c r="A32" s="6" t="s">
        <v>8</v>
      </c>
      <c r="B32" s="3">
        <v>5.9477482419505621E-3</v>
      </c>
      <c r="C32" s="3">
        <v>2.8600838010909957E-2</v>
      </c>
      <c r="D32" s="13">
        <v>83295</v>
      </c>
      <c r="E32" s="4">
        <v>717.28000000000009</v>
      </c>
      <c r="F32" s="4">
        <v>1.1970982237513919</v>
      </c>
    </row>
    <row r="33" spans="1:6" x14ac:dyDescent="0.25">
      <c r="A33" s="14" t="s">
        <v>8</v>
      </c>
      <c r="B33" s="3">
        <v>4.5389703021657376E-3</v>
      </c>
      <c r="C33" s="3">
        <v>0.04</v>
      </c>
      <c r="D33" s="13">
        <v>38555</v>
      </c>
      <c r="E33" s="4">
        <v>313.81</v>
      </c>
      <c r="F33" s="4">
        <v>2.1096470588235294</v>
      </c>
    </row>
    <row r="34" spans="1:6" x14ac:dyDescent="0.25">
      <c r="A34" s="14" t="s">
        <v>9</v>
      </c>
      <c r="B34" s="3">
        <v>5.1291512915129147E-3</v>
      </c>
      <c r="C34" s="3">
        <v>3.5971223021582732E-2</v>
      </c>
      <c r="D34" s="13">
        <v>27100</v>
      </c>
      <c r="E34" s="4">
        <v>224.15</v>
      </c>
      <c r="F34" s="4">
        <v>1.3327189488078959</v>
      </c>
    </row>
    <row r="35" spans="1:6" x14ac:dyDescent="0.25">
      <c r="A35" s="14" t="s">
        <v>10</v>
      </c>
      <c r="B35" s="3">
        <v>6.4814814814814813E-3</v>
      </c>
      <c r="C35" s="3">
        <v>2.8571428571428571E-2</v>
      </c>
      <c r="D35" s="13">
        <v>5400</v>
      </c>
      <c r="E35" s="4">
        <v>44.83</v>
      </c>
      <c r="F35" s="4">
        <v>1.4249841068022886</v>
      </c>
    </row>
    <row r="36" spans="1:6" x14ac:dyDescent="0.25">
      <c r="A36" s="14" t="s">
        <v>11</v>
      </c>
      <c r="B36" s="3">
        <v>6.446280991735537E-3</v>
      </c>
      <c r="C36" s="3">
        <v>3.8461538461538464E-2</v>
      </c>
      <c r="D36" s="13">
        <v>12100</v>
      </c>
      <c r="E36" s="4">
        <v>134.49</v>
      </c>
      <c r="F36" s="4">
        <v>1.1181410043232458</v>
      </c>
    </row>
    <row r="37" spans="1:6" x14ac:dyDescent="0.25">
      <c r="A37" s="14" t="s">
        <v>13</v>
      </c>
      <c r="B37" s="3">
        <v>7.1428571428571426E-3</v>
      </c>
      <c r="C37" s="3">
        <v>0</v>
      </c>
      <c r="D37" s="13">
        <v>140</v>
      </c>
      <c r="E37" s="4">
        <v>0</v>
      </c>
      <c r="F37" s="4">
        <v>0</v>
      </c>
    </row>
    <row r="38" spans="1:6" x14ac:dyDescent="0.25">
      <c r="A38" s="6" t="s">
        <v>16</v>
      </c>
      <c r="B38" s="3">
        <v>3.6842105263157891E-2</v>
      </c>
      <c r="C38" s="3">
        <v>2.8571428571428571E-2</v>
      </c>
      <c r="D38" s="13">
        <v>1900</v>
      </c>
      <c r="E38" s="4">
        <v>89.66</v>
      </c>
      <c r="F38" s="4">
        <v>24.364130434782606</v>
      </c>
    </row>
    <row r="39" spans="1:6" x14ac:dyDescent="0.25">
      <c r="A39" s="14" t="s">
        <v>17</v>
      </c>
      <c r="B39" s="3">
        <v>3.6842105263157891E-2</v>
      </c>
      <c r="C39" s="3">
        <v>2.8571428571428571E-2</v>
      </c>
      <c r="D39" s="13">
        <v>1900</v>
      </c>
      <c r="E39" s="4">
        <v>89.66</v>
      </c>
      <c r="F39" s="4">
        <v>24.364130434782606</v>
      </c>
    </row>
    <row r="40" spans="1:6" x14ac:dyDescent="0.25">
      <c r="A40" s="6" t="s">
        <v>25</v>
      </c>
      <c r="B40" s="3">
        <v>1.1210834034019524E-2</v>
      </c>
      <c r="C40" s="3">
        <v>3.1949525935205315E-2</v>
      </c>
      <c r="D40" s="13">
        <v>144795</v>
      </c>
      <c r="E40" s="4">
        <v>2822.9399999999996</v>
      </c>
      <c r="F40" s="4">
        <v>4.3271079795120979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Xinxin Li</dc:creator>
  <cp:lastModifiedBy>Xinxin Li</cp:lastModifiedBy>
  <dcterms:created xsi:type="dcterms:W3CDTF">2019-03-12T02:47:36Z</dcterms:created>
  <dcterms:modified xsi:type="dcterms:W3CDTF">2020-02-05T17:08:55Z</dcterms:modified>
</cp:coreProperties>
</file>