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anush\Downloads\Coursework\Spring 2020\OPIM5510 - Web Analytics  SECB12\Class - 3\"/>
    </mc:Choice>
  </mc:AlternateContent>
  <xr:revisionPtr revIDLastSave="0" documentId="13_ncr:1_{FE731156-1307-4D3C-AD78-93CD576EED4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2" i="1"/>
  <c r="M3" i="1"/>
  <c r="M4" i="1"/>
  <c r="M5" i="1"/>
  <c r="M6" i="1"/>
  <c r="M7" i="1"/>
  <c r="M8" i="1"/>
  <c r="M13" i="1"/>
  <c r="M2" i="1"/>
  <c r="N3" i="1"/>
  <c r="N4" i="1"/>
  <c r="N5" i="1"/>
  <c r="N6" i="1"/>
  <c r="N7" i="1"/>
  <c r="N8" i="1"/>
  <c r="N10" i="1"/>
  <c r="N13" i="1"/>
  <c r="N2" i="1"/>
  <c r="L3" i="1"/>
  <c r="L4" i="1"/>
  <c r="L5" i="1"/>
  <c r="L6" i="1"/>
  <c r="L7" i="1"/>
  <c r="L8" i="1"/>
  <c r="L10" i="1"/>
  <c r="L13" i="1"/>
  <c r="L2" i="1"/>
</calcChain>
</file>

<file path=xl/sharedStrings.xml><?xml version="1.0" encoding="utf-8"?>
<sst xmlns="http://schemas.openxmlformats.org/spreadsheetml/2006/main" count="48" uniqueCount="34">
  <si>
    <t>Keyword</t>
  </si>
  <si>
    <t>Impressions</t>
  </si>
  <si>
    <t>Clicks</t>
  </si>
  <si>
    <t>Conversion</t>
  </si>
  <si>
    <t>canon</t>
  </si>
  <si>
    <t>canon eos rebel</t>
  </si>
  <si>
    <t>canon eos rebel t3i</t>
  </si>
  <si>
    <t>canon rebel</t>
  </si>
  <si>
    <t>go pro</t>
  </si>
  <si>
    <t>go pro camera</t>
  </si>
  <si>
    <t>go pro hero</t>
  </si>
  <si>
    <t>go pro hero 3</t>
  </si>
  <si>
    <t>go pro hero camera</t>
  </si>
  <si>
    <t>go pro hero hd</t>
  </si>
  <si>
    <t>gopro</t>
  </si>
  <si>
    <t>gopro camera</t>
  </si>
  <si>
    <t>nikon</t>
  </si>
  <si>
    <t>nikon coolpix l110</t>
  </si>
  <si>
    <t>Keyword Group</t>
  </si>
  <si>
    <t>Max  CPC</t>
  </si>
  <si>
    <t>Avg. Position</t>
  </si>
  <si>
    <t>Avg.  CPC</t>
  </si>
  <si>
    <t>Profit</t>
  </si>
  <si>
    <t>Total Ad Cost</t>
  </si>
  <si>
    <t>CTR</t>
  </si>
  <si>
    <t>Conversion Rate</t>
  </si>
  <si>
    <t>CPA</t>
  </si>
  <si>
    <t>ROA</t>
  </si>
  <si>
    <t>Grand Total</t>
  </si>
  <si>
    <t>Row Labels</t>
  </si>
  <si>
    <t>Average of CTR</t>
  </si>
  <si>
    <t>Average of CPA</t>
  </si>
  <si>
    <t>(All)</t>
  </si>
  <si>
    <t>Sum of Net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</si>
</sst>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&quot;$&quot;#,##0.00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1" applyNumberFormat="1" applyFont="1"/>
    <xf numFmtId="165" fontId="0" fillId="0" borderId="0" xfId="1" applyNumberFormat="1" applyFont="1"/>
    <xf numFmtId="2" fontId="1" fillId="0" borderId="0" xfId="0" applyNumberFormat="1" applyFont="1"/>
    <xf numFmtId="2" fontId="0" fillId="0" borderId="0" xfId="0" applyNumberFormat="1"/>
    <xf numFmtId="10" fontId="0" fillId="0" borderId="0" xfId="0" applyNumberFormat="1"/>
    <xf numFmtId="10" fontId="0" fillId="0" borderId="0" xfId="2" applyNumberFormat="1" applyFont="1"/>
    <xf numFmtId="0" fontId="0" fillId="0" borderId="0" xfId="0" pivotButton="1"/>
    <xf numFmtId="0" fontId="0" fillId="0" borderId="0" xfId="0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CTR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yVal>
            <c:numRef>
              <c:f>Sheet1!$K$2:$K$13</c:f>
              <c:numCache>
                <c:formatCode>0.00%</c:formatCode>
                <c:ptCount val="12"/>
                <c:pt idx="0">
                  <c:v>9.8148148148148144E-3</c:v>
                </c:pt>
                <c:pt idx="1">
                  <c:v>1.2988929889298893E-2</c:v>
                </c:pt>
                <c:pt idx="2">
                  <c:v>1.1512915129151291E-2</c:v>
                </c:pt>
                <c:pt idx="3">
                  <c:v>4.5389703021657376E-3</c:v>
                </c:pt>
                <c:pt idx="4">
                  <c:v>5.1291512915129147E-3</c:v>
                </c:pt>
                <c:pt idx="5">
                  <c:v>6.4814814814814813E-3</c:v>
                </c:pt>
                <c:pt idx="6">
                  <c:v>6.446280991735537E-3</c:v>
                </c:pt>
                <c:pt idx="7">
                  <c:v>0</c:v>
                </c:pt>
                <c:pt idx="8">
                  <c:v>7.1428571428571426E-3</c:v>
                </c:pt>
                <c:pt idx="9">
                  <c:v>0</c:v>
                </c:pt>
                <c:pt idx="10">
                  <c:v>0</c:v>
                </c:pt>
                <c:pt idx="11">
                  <c:v>3.6842105263157891E-2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1F-4DB8-AA5C-E0BAE97EF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176176"/>
        <c:axId val="1073885472"/>
      </c:scatterChart>
      <c:valAx>
        <c:axId val="108517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885472"/>
        <c:crosses val="autoZero"/>
        <c:crossBetween val="midCat"/>
      </c:valAx>
      <c:valAx>
        <c:axId val="107388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17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2493744531933513"/>
          <c:y val="0.657407407407407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Conversion Rate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Sheet1!$K$2:$K$13</c:f>
              <c:numCache>
                <c:formatCode>0.00%</c:formatCode>
                <c:ptCount val="12"/>
                <c:pt idx="0">
                  <c:v>9.8148148148148144E-3</c:v>
                </c:pt>
                <c:pt idx="1">
                  <c:v>1.2988929889298893E-2</c:v>
                </c:pt>
                <c:pt idx="2">
                  <c:v>1.1512915129151291E-2</c:v>
                </c:pt>
                <c:pt idx="3">
                  <c:v>4.5389703021657376E-3</c:v>
                </c:pt>
                <c:pt idx="4">
                  <c:v>5.1291512915129147E-3</c:v>
                </c:pt>
                <c:pt idx="5">
                  <c:v>6.4814814814814813E-3</c:v>
                </c:pt>
                <c:pt idx="6">
                  <c:v>6.446280991735537E-3</c:v>
                </c:pt>
                <c:pt idx="7">
                  <c:v>0</c:v>
                </c:pt>
                <c:pt idx="8">
                  <c:v>7.1428571428571426E-3</c:v>
                </c:pt>
                <c:pt idx="9">
                  <c:v>0</c:v>
                </c:pt>
                <c:pt idx="10">
                  <c:v>0</c:v>
                </c:pt>
                <c:pt idx="11">
                  <c:v>3.6842105263157891E-2</c:v>
                </c:pt>
              </c:numCache>
            </c:numRef>
          </c:xVal>
          <c:yVal>
            <c:numRef>
              <c:f>Sheet1!$L$2:$L$13</c:f>
              <c:numCache>
                <c:formatCode>0.00%</c:formatCode>
                <c:ptCount val="12"/>
                <c:pt idx="0">
                  <c:v>3.7735849056603772E-2</c:v>
                </c:pt>
                <c:pt idx="1">
                  <c:v>3.9772727272727272E-2</c:v>
                </c:pt>
                <c:pt idx="2">
                  <c:v>3.8461538461538464E-2</c:v>
                </c:pt>
                <c:pt idx="3">
                  <c:v>0.04</c:v>
                </c:pt>
                <c:pt idx="4">
                  <c:v>3.5971223021582732E-2</c:v>
                </c:pt>
                <c:pt idx="5">
                  <c:v>2.8571428571428571E-2</c:v>
                </c:pt>
                <c:pt idx="6">
                  <c:v>3.8461538461538464E-2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2.8571428571428571E-2</c:v>
                </c:pt>
              </c:numCache>
            </c:numRef>
          </c:yVal>
          <c:bubbleSize>
            <c:numLit>
              <c:formatCode>General</c:formatCode>
              <c:ptCount val="12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00-9C6F-4FEE-9523-24569CD86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200198032"/>
        <c:axId val="1033389344"/>
      </c:bubbleChart>
      <c:valAx>
        <c:axId val="120019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389344"/>
        <c:crosses val="autoZero"/>
        <c:crossBetween val="midCat"/>
      </c:valAx>
      <c:valAx>
        <c:axId val="103338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19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18</xdr:row>
      <xdr:rowOff>152400</xdr:rowOff>
    </xdr:from>
    <xdr:to>
      <xdr:col>9</xdr:col>
      <xdr:colOff>295275</xdr:colOff>
      <xdr:row>33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906F44-3DE9-46EE-882F-6079AEF5E7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785812</xdr:colOff>
      <xdr:row>16</xdr:row>
      <xdr:rowOff>171450</xdr:rowOff>
    </xdr:from>
    <xdr:to>
      <xdr:col>16</xdr:col>
      <xdr:colOff>547687</xdr:colOff>
      <xdr:row>31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E313AF9-7C5C-45A3-BE82-3996C4CBD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usha Karunakaran" refreshedDate="43865.397743865738" createdVersion="6" refreshedVersion="6" minRefreshableVersion="3" recordCount="12" xr:uid="{BD10A8CC-C3B6-420A-9263-7E7A062B4D6C}">
  <cacheSource type="worksheet">
    <worksheetSource ref="A1:N13" sheet="Sheet1"/>
  </cacheSource>
  <cacheFields count="16">
    <cacheField name="Keyword Group" numFmtId="0">
      <sharedItems count="3">
        <s v="canon"/>
        <s v="go pro"/>
        <s v="nikon"/>
      </sharedItems>
    </cacheField>
    <cacheField name="Keyword" numFmtId="0">
      <sharedItems count="12">
        <s v="canon eos rebel"/>
        <s v="canon eos rebel t3i"/>
        <s v="canon rebel"/>
        <s v="go pro"/>
        <s v="go pro camera"/>
        <s v="go pro hero"/>
        <s v="go pro hero 3"/>
        <s v="go pro hero camera"/>
        <s v="go pro hero hd"/>
        <s v="gopro"/>
        <s v="gopro camera"/>
        <s v="nikon coolpix l110"/>
      </sharedItems>
    </cacheField>
    <cacheField name="Max  CPC" numFmtId="164">
      <sharedItems containsSemiMixedTypes="0" containsString="0" containsNumber="1" minValue="0.25" maxValue="1.55"/>
    </cacheField>
    <cacheField name="Impressions" numFmtId="165">
      <sharedItems containsSemiMixedTypes="0" containsString="0" containsNumber="1" containsInteger="1" minValue="140" maxValue="38555"/>
    </cacheField>
    <cacheField name="Clicks" numFmtId="0">
      <sharedItems containsSemiMixedTypes="0" containsString="0" containsNumber="1" containsInteger="1" minValue="0" maxValue="352"/>
    </cacheField>
    <cacheField name="Avg. Position" numFmtId="2">
      <sharedItems containsSemiMixedTypes="0" containsString="0" containsNumber="1" minValue="3" maxValue="10"/>
    </cacheField>
    <cacheField name="Avg.  CPC" numFmtId="164">
      <sharedItems containsSemiMixedTypes="0" containsString="0" containsNumber="1" minValue="0.25" maxValue="1.55"/>
    </cacheField>
    <cacheField name="Total Ad Cost" numFmtId="164">
      <sharedItems containsSemiMixedTypes="0" containsString="0" containsNumber="1" minValue="0" maxValue="327.55"/>
    </cacheField>
    <cacheField name="Conversion" numFmtId="0">
      <sharedItems containsSemiMixedTypes="0" containsString="0" containsNumber="1" containsInteger="1" minValue="0" maxValue="14"/>
    </cacheField>
    <cacheField name="Profit" numFmtId="164">
      <sharedItems containsSemiMixedTypes="0" containsString="0" containsNumber="1" minValue="0" maxValue="1008"/>
    </cacheField>
    <cacheField name="CTR" numFmtId="10">
      <sharedItems containsSemiMixedTypes="0" containsString="0" containsNumber="1" minValue="0" maxValue="3.6842105263157891E-2" count="10">
        <n v="9.8148148148148144E-3"/>
        <n v="1.2988929889298893E-2"/>
        <n v="1.1512915129151291E-2"/>
        <n v="4.5389703021657376E-3"/>
        <n v="5.1291512915129147E-3"/>
        <n v="6.4814814814814813E-3"/>
        <n v="6.446280991735537E-3"/>
        <n v="0"/>
        <n v="7.1428571428571426E-3"/>
        <n v="3.6842105263157891E-2"/>
      </sharedItems>
    </cacheField>
    <cacheField name="Conversion Rate" numFmtId="10">
      <sharedItems containsSemiMixedTypes="0" containsString="0" containsNumber="1" minValue="0" maxValue="0.04"/>
    </cacheField>
    <cacheField name="CPA" numFmtId="164">
      <sharedItems containsSemiMixedTypes="0" containsString="0" containsNumber="1" minValue="0" maxValue="40.299999999999997"/>
    </cacheField>
    <cacheField name="ROA" numFmtId="164">
      <sharedItems containsSemiMixedTypes="0" containsString="0" containsNumber="1" minValue="0" maxValue="5.1205025699600224"/>
    </cacheField>
    <cacheField name="Max of Click Through Rate" numFmtId="0" formula=" 0" databaseField="0"/>
    <cacheField name="Net Profit" numFmtId="0" formula="Profit -'Total Ad Cost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1.05"/>
    <n v="5400"/>
    <n v="53"/>
    <n v="6"/>
    <n v="1.05"/>
    <n v="55.65"/>
    <n v="2"/>
    <n v="144"/>
    <x v="0"/>
    <n v="3.7735849056603772E-2"/>
    <n v="27.825000000000003"/>
    <n v="2.5876010781671162"/>
  </r>
  <r>
    <x v="0"/>
    <x v="1"/>
    <n v="0.85"/>
    <n v="27100"/>
    <n v="352"/>
    <n v="4.5"/>
    <n v="0.85"/>
    <n v="299.2"/>
    <n v="14"/>
    <n v="1008"/>
    <x v="1"/>
    <n v="3.9772727272727272E-2"/>
    <n v="21.37142857142857"/>
    <n v="3.3689839572192515"/>
  </r>
  <r>
    <x v="0"/>
    <x v="2"/>
    <n v="1.05"/>
    <n v="27100"/>
    <n v="312"/>
    <n v="4.5"/>
    <n v="1.05"/>
    <n v="327.55"/>
    <n v="12"/>
    <n v="864"/>
    <x v="2"/>
    <n v="3.8461538461538464E-2"/>
    <n v="27.3"/>
    <n v="2.6377652266829492"/>
  </r>
  <r>
    <x v="1"/>
    <x v="3"/>
    <n v="0.85"/>
    <n v="38555"/>
    <n v="175"/>
    <n v="9.5"/>
    <n v="0.85"/>
    <n v="148.75"/>
    <n v="7"/>
    <n v="313.81"/>
    <x v="3"/>
    <n v="0.04"/>
    <n v="21.25"/>
    <n v="2.1096470588235294"/>
  </r>
  <r>
    <x v="1"/>
    <x v="4"/>
    <n v="1.21"/>
    <n v="27100"/>
    <n v="139"/>
    <n v="9.5"/>
    <n v="1.21"/>
    <n v="168.19"/>
    <n v="5"/>
    <n v="224.15"/>
    <x v="4"/>
    <n v="3.5971223021582732E-2"/>
    <n v="33.637999999999998"/>
    <n v="1.3327189488078959"/>
  </r>
  <r>
    <x v="1"/>
    <x v="5"/>
    <n v="0.9"/>
    <n v="5400"/>
    <n v="35"/>
    <n v="9.5"/>
    <n v="0.9"/>
    <n v="31.46"/>
    <n v="1"/>
    <n v="44.83"/>
    <x v="5"/>
    <n v="2.8571428571428571E-2"/>
    <n v="31.5"/>
    <n v="1.4249841068022886"/>
  </r>
  <r>
    <x v="1"/>
    <x v="6"/>
    <n v="1.55"/>
    <n v="12100"/>
    <n v="78"/>
    <n v="9.5"/>
    <n v="1.55"/>
    <n v="120.28"/>
    <n v="3"/>
    <n v="134.49"/>
    <x v="6"/>
    <n v="3.8461538461538464E-2"/>
    <n v="40.299999999999997"/>
    <n v="1.1181410043232458"/>
  </r>
  <r>
    <x v="1"/>
    <x v="7"/>
    <n v="1.55"/>
    <n v="170"/>
    <n v="0"/>
    <n v="9.5"/>
    <n v="1.55"/>
    <n v="0"/>
    <n v="0"/>
    <n v="0"/>
    <x v="7"/>
    <n v="0"/>
    <n v="0"/>
    <n v="0"/>
  </r>
  <r>
    <x v="1"/>
    <x v="8"/>
    <n v="1"/>
    <n v="140"/>
    <n v="1"/>
    <n v="9.6"/>
    <n v="1"/>
    <n v="1"/>
    <n v="0"/>
    <n v="0"/>
    <x v="8"/>
    <n v="0"/>
    <n v="0"/>
    <n v="0"/>
  </r>
  <r>
    <x v="1"/>
    <x v="9"/>
    <n v="0.85"/>
    <n v="19319"/>
    <n v="0"/>
    <n v="10"/>
    <n v="0.85"/>
    <n v="0"/>
    <n v="0"/>
    <n v="0"/>
    <x v="7"/>
    <n v="0"/>
    <n v="0"/>
    <n v="0"/>
  </r>
  <r>
    <x v="1"/>
    <x v="10"/>
    <n v="1.21"/>
    <n v="19147"/>
    <n v="0"/>
    <n v="10"/>
    <n v="1.21"/>
    <n v="0"/>
    <n v="0"/>
    <n v="0"/>
    <x v="7"/>
    <n v="0"/>
    <n v="0"/>
    <n v="0"/>
  </r>
  <r>
    <x v="2"/>
    <x v="11"/>
    <n v="0.25"/>
    <n v="1900"/>
    <n v="70"/>
    <n v="3"/>
    <n v="0.25"/>
    <n v="17.510000000000002"/>
    <n v="2"/>
    <n v="89.66"/>
    <x v="9"/>
    <n v="2.8571428571428571E-2"/>
    <n v="8.75"/>
    <n v="5.12050256996002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F8FDAC-9F2B-4FF0-8F4A-9785DA7B6398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7" firstHeaderRow="0" firstDataRow="1" firstDataCol="1" rowPageCount="1" colPageCount="1"/>
  <pivotFields count="16">
    <pivotField axis="axisRow" showAll="0">
      <items count="4">
        <item x="0"/>
        <item x="1"/>
        <item x="2"/>
        <item t="default"/>
      </items>
    </pivotField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64" showAll="0"/>
    <pivotField numFmtId="165" showAll="0"/>
    <pivotField showAll="0"/>
    <pivotField numFmtId="2" showAll="0"/>
    <pivotField numFmtId="164" showAll="0"/>
    <pivotField numFmtId="164" showAll="0"/>
    <pivotField showAll="0"/>
    <pivotField numFmtId="164" showAll="0"/>
    <pivotField dataField="1" numFmtId="10" showAll="0">
      <items count="11">
        <item x="7"/>
        <item x="3"/>
        <item x="4"/>
        <item x="6"/>
        <item x="5"/>
        <item x="8"/>
        <item x="0"/>
        <item x="2"/>
        <item x="1"/>
        <item x="9"/>
        <item t="default"/>
      </items>
    </pivotField>
    <pivotField numFmtId="10" showAll="0"/>
    <pivotField dataField="1" numFmtId="164" showAll="0"/>
    <pivotField numFmtId="164" showAll="0"/>
    <pivotField dragToRow="0" dragToCol="0" dragToPage="0" showAll="0" defaultSubtotal="0"/>
    <pivotField dataField="1" dragToRow="0" dragToCol="0" dragToPage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Average of CTR" fld="10" subtotal="average" baseField="0" baseItem="0" numFmtId="10"/>
    <dataField name="Average of CPA" fld="12" subtotal="average" baseField="0" baseItem="0" numFmtId="164"/>
    <dataField name="Sum of Net Profit" fld="15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"/>
  <sheetViews>
    <sheetView tabSelected="1" workbookViewId="0">
      <selection activeCell="L1" activeCellId="1" sqref="K1:K13 L1:L13"/>
    </sheetView>
  </sheetViews>
  <sheetFormatPr defaultColWidth="16.85546875" defaultRowHeight="15" x14ac:dyDescent="0.25"/>
  <cols>
    <col min="1" max="1" width="15" bestFit="1" customWidth="1"/>
    <col min="2" max="2" width="18.28515625" bestFit="1" customWidth="1"/>
    <col min="3" max="3" width="9.140625" style="1" bestFit="1" customWidth="1"/>
    <col min="4" max="4" width="13.28515625" style="5" bestFit="1" customWidth="1"/>
    <col min="5" max="5" width="6" bestFit="1" customWidth="1"/>
    <col min="6" max="6" width="12.5703125" style="7" bestFit="1" customWidth="1"/>
    <col min="7" max="7" width="9.140625" style="1" bestFit="1" customWidth="1"/>
    <col min="8" max="8" width="12.5703125" style="1" bestFit="1" customWidth="1"/>
    <col min="9" max="9" width="11" bestFit="1" customWidth="1"/>
    <col min="10" max="10" width="9.140625" style="1" bestFit="1" customWidth="1"/>
    <col min="11" max="11" width="6.140625" bestFit="1" customWidth="1"/>
    <col min="12" max="12" width="15.5703125" bestFit="1" customWidth="1"/>
    <col min="13" max="13" width="6.5703125" bestFit="1" customWidth="1"/>
    <col min="14" max="14" width="16.28515625" customWidth="1"/>
  </cols>
  <sheetData>
    <row r="1" spans="1:14" x14ac:dyDescent="0.25">
      <c r="A1" s="2" t="s">
        <v>18</v>
      </c>
      <c r="B1" s="2" t="s">
        <v>0</v>
      </c>
      <c r="C1" s="3" t="s">
        <v>19</v>
      </c>
      <c r="D1" s="4" t="s">
        <v>1</v>
      </c>
      <c r="E1" s="2" t="s">
        <v>2</v>
      </c>
      <c r="F1" s="6" t="s">
        <v>20</v>
      </c>
      <c r="G1" s="3" t="s">
        <v>21</v>
      </c>
      <c r="H1" s="3" t="s">
        <v>23</v>
      </c>
      <c r="I1" s="2" t="s">
        <v>3</v>
      </c>
      <c r="J1" s="3" t="s">
        <v>22</v>
      </c>
      <c r="K1" s="3" t="s">
        <v>24</v>
      </c>
      <c r="L1" s="3" t="s">
        <v>25</v>
      </c>
      <c r="M1" s="3" t="s">
        <v>26</v>
      </c>
      <c r="N1" s="3" t="s">
        <v>27</v>
      </c>
    </row>
    <row r="2" spans="1:14" x14ac:dyDescent="0.25">
      <c r="A2" t="s">
        <v>4</v>
      </c>
      <c r="B2" t="s">
        <v>5</v>
      </c>
      <c r="C2" s="1">
        <v>1.05</v>
      </c>
      <c r="D2" s="5">
        <v>5400</v>
      </c>
      <c r="E2">
        <v>53</v>
      </c>
      <c r="F2" s="7">
        <v>6</v>
      </c>
      <c r="G2" s="1">
        <v>1.05</v>
      </c>
      <c r="H2" s="1">
        <v>55.65</v>
      </c>
      <c r="I2">
        <v>2</v>
      </c>
      <c r="J2" s="1">
        <v>144</v>
      </c>
      <c r="K2" s="9">
        <f>E2/D2</f>
        <v>9.8148148148148144E-3</v>
      </c>
      <c r="L2" s="8">
        <f>I2/E2</f>
        <v>3.7735849056603772E-2</v>
      </c>
      <c r="M2" s="1">
        <f>G2/L2</f>
        <v>27.825000000000003</v>
      </c>
      <c r="N2" s="1">
        <f>J2/H2</f>
        <v>2.5876010781671162</v>
      </c>
    </row>
    <row r="3" spans="1:14" x14ac:dyDescent="0.25">
      <c r="A3" t="s">
        <v>4</v>
      </c>
      <c r="B3" t="s">
        <v>6</v>
      </c>
      <c r="C3" s="1">
        <v>0.85</v>
      </c>
      <c r="D3" s="5">
        <v>27100</v>
      </c>
      <c r="E3">
        <v>352</v>
      </c>
      <c r="F3" s="7">
        <v>4.5</v>
      </c>
      <c r="G3" s="1">
        <v>0.85</v>
      </c>
      <c r="H3" s="1">
        <v>299.2</v>
      </c>
      <c r="I3">
        <v>14</v>
      </c>
      <c r="J3" s="1">
        <v>1008</v>
      </c>
      <c r="K3" s="9">
        <f t="shared" ref="K3:K13" si="0">E3/D3</f>
        <v>1.2988929889298893E-2</v>
      </c>
      <c r="L3" s="8">
        <f t="shared" ref="L3:L13" si="1">I3/E3</f>
        <v>3.9772727272727272E-2</v>
      </c>
      <c r="M3" s="1">
        <f t="shared" ref="M3:M13" si="2">G3/L3</f>
        <v>21.37142857142857</v>
      </c>
      <c r="N3" s="1">
        <f t="shared" ref="N3:N13" si="3">J3/H3</f>
        <v>3.3689839572192515</v>
      </c>
    </row>
    <row r="4" spans="1:14" x14ac:dyDescent="0.25">
      <c r="A4" t="s">
        <v>4</v>
      </c>
      <c r="B4" t="s">
        <v>7</v>
      </c>
      <c r="C4" s="1">
        <v>1.05</v>
      </c>
      <c r="D4" s="5">
        <v>27100</v>
      </c>
      <c r="E4">
        <v>312</v>
      </c>
      <c r="F4" s="7">
        <v>4.5</v>
      </c>
      <c r="G4" s="1">
        <v>1.05</v>
      </c>
      <c r="H4" s="1">
        <v>327.55</v>
      </c>
      <c r="I4">
        <v>12</v>
      </c>
      <c r="J4" s="1">
        <v>864</v>
      </c>
      <c r="K4" s="9">
        <f t="shared" si="0"/>
        <v>1.1512915129151291E-2</v>
      </c>
      <c r="L4" s="8">
        <f t="shared" si="1"/>
        <v>3.8461538461538464E-2</v>
      </c>
      <c r="M4" s="1">
        <f t="shared" si="2"/>
        <v>27.3</v>
      </c>
      <c r="N4" s="1">
        <f t="shared" si="3"/>
        <v>2.6377652266829492</v>
      </c>
    </row>
    <row r="5" spans="1:14" x14ac:dyDescent="0.25">
      <c r="A5" t="s">
        <v>8</v>
      </c>
      <c r="B5" t="s">
        <v>8</v>
      </c>
      <c r="C5" s="1">
        <v>0.85</v>
      </c>
      <c r="D5" s="5">
        <v>38555</v>
      </c>
      <c r="E5">
        <v>175</v>
      </c>
      <c r="F5" s="7">
        <v>9.5</v>
      </c>
      <c r="G5" s="1">
        <v>0.85</v>
      </c>
      <c r="H5" s="1">
        <v>148.75</v>
      </c>
      <c r="I5">
        <v>7</v>
      </c>
      <c r="J5" s="1">
        <v>313.81</v>
      </c>
      <c r="K5" s="9">
        <f t="shared" si="0"/>
        <v>4.5389703021657376E-3</v>
      </c>
      <c r="L5" s="8">
        <f t="shared" si="1"/>
        <v>0.04</v>
      </c>
      <c r="M5" s="1">
        <f t="shared" si="2"/>
        <v>21.25</v>
      </c>
      <c r="N5" s="1">
        <f t="shared" si="3"/>
        <v>2.1096470588235294</v>
      </c>
    </row>
    <row r="6" spans="1:14" x14ac:dyDescent="0.25">
      <c r="A6" t="s">
        <v>8</v>
      </c>
      <c r="B6" t="s">
        <v>9</v>
      </c>
      <c r="C6" s="1">
        <v>1.21</v>
      </c>
      <c r="D6" s="5">
        <v>27100</v>
      </c>
      <c r="E6">
        <v>139</v>
      </c>
      <c r="F6" s="7">
        <v>9.5</v>
      </c>
      <c r="G6" s="1">
        <v>1.21</v>
      </c>
      <c r="H6" s="1">
        <v>168.19</v>
      </c>
      <c r="I6">
        <v>5</v>
      </c>
      <c r="J6" s="1">
        <v>224.15</v>
      </c>
      <c r="K6" s="9">
        <f t="shared" si="0"/>
        <v>5.1291512915129147E-3</v>
      </c>
      <c r="L6" s="8">
        <f t="shared" si="1"/>
        <v>3.5971223021582732E-2</v>
      </c>
      <c r="M6" s="1">
        <f t="shared" si="2"/>
        <v>33.637999999999998</v>
      </c>
      <c r="N6" s="1">
        <f t="shared" si="3"/>
        <v>1.3327189488078959</v>
      </c>
    </row>
    <row r="7" spans="1:14" x14ac:dyDescent="0.25">
      <c r="A7" t="s">
        <v>8</v>
      </c>
      <c r="B7" t="s">
        <v>10</v>
      </c>
      <c r="C7" s="1">
        <v>0.9</v>
      </c>
      <c r="D7" s="5">
        <v>5400</v>
      </c>
      <c r="E7">
        <v>35</v>
      </c>
      <c r="F7" s="7">
        <v>9.5</v>
      </c>
      <c r="G7" s="1">
        <v>0.9</v>
      </c>
      <c r="H7" s="1">
        <v>31.46</v>
      </c>
      <c r="I7">
        <v>1</v>
      </c>
      <c r="J7" s="1">
        <v>44.83</v>
      </c>
      <c r="K7" s="9">
        <f t="shared" si="0"/>
        <v>6.4814814814814813E-3</v>
      </c>
      <c r="L7" s="8">
        <f t="shared" si="1"/>
        <v>2.8571428571428571E-2</v>
      </c>
      <c r="M7" s="1">
        <f t="shared" si="2"/>
        <v>31.5</v>
      </c>
      <c r="N7" s="1">
        <f t="shared" si="3"/>
        <v>1.4249841068022886</v>
      </c>
    </row>
    <row r="8" spans="1:14" x14ac:dyDescent="0.25">
      <c r="A8" t="s">
        <v>8</v>
      </c>
      <c r="B8" t="s">
        <v>11</v>
      </c>
      <c r="C8" s="1">
        <v>1.55</v>
      </c>
      <c r="D8" s="5">
        <v>12100</v>
      </c>
      <c r="E8">
        <v>78</v>
      </c>
      <c r="F8" s="7">
        <v>9.5</v>
      </c>
      <c r="G8" s="1">
        <v>1.55</v>
      </c>
      <c r="H8" s="1">
        <v>120.28</v>
      </c>
      <c r="I8">
        <v>3</v>
      </c>
      <c r="J8" s="1">
        <v>134.49</v>
      </c>
      <c r="K8" s="9">
        <f t="shared" si="0"/>
        <v>6.446280991735537E-3</v>
      </c>
      <c r="L8" s="8">
        <f t="shared" si="1"/>
        <v>3.8461538461538464E-2</v>
      </c>
      <c r="M8" s="1">
        <f t="shared" si="2"/>
        <v>40.299999999999997</v>
      </c>
      <c r="N8" s="1">
        <f t="shared" si="3"/>
        <v>1.1181410043232458</v>
      </c>
    </row>
    <row r="9" spans="1:14" x14ac:dyDescent="0.25">
      <c r="A9" t="s">
        <v>8</v>
      </c>
      <c r="B9" t="s">
        <v>12</v>
      </c>
      <c r="C9" s="1">
        <v>1.55</v>
      </c>
      <c r="D9" s="5">
        <v>170</v>
      </c>
      <c r="E9">
        <v>0</v>
      </c>
      <c r="F9" s="7">
        <v>9.5</v>
      </c>
      <c r="G9" s="1">
        <v>1.55</v>
      </c>
      <c r="H9" s="1">
        <v>0</v>
      </c>
      <c r="I9">
        <v>0</v>
      </c>
      <c r="J9" s="1">
        <v>0</v>
      </c>
      <c r="K9" s="9">
        <f t="shared" si="0"/>
        <v>0</v>
      </c>
      <c r="L9" s="8">
        <v>0</v>
      </c>
      <c r="M9" s="1">
        <v>0</v>
      </c>
      <c r="N9" s="1">
        <v>0</v>
      </c>
    </row>
    <row r="10" spans="1:14" x14ac:dyDescent="0.25">
      <c r="A10" t="s">
        <v>8</v>
      </c>
      <c r="B10" t="s">
        <v>13</v>
      </c>
      <c r="C10" s="1">
        <v>1</v>
      </c>
      <c r="D10" s="5">
        <v>140</v>
      </c>
      <c r="E10">
        <v>1</v>
      </c>
      <c r="F10" s="7">
        <v>9.6</v>
      </c>
      <c r="G10" s="1">
        <v>1</v>
      </c>
      <c r="H10" s="1">
        <v>1</v>
      </c>
      <c r="I10">
        <v>0</v>
      </c>
      <c r="J10" s="1">
        <v>0</v>
      </c>
      <c r="K10" s="9">
        <f t="shared" si="0"/>
        <v>7.1428571428571426E-3</v>
      </c>
      <c r="L10" s="8">
        <f t="shared" si="1"/>
        <v>0</v>
      </c>
      <c r="M10" s="1">
        <v>0</v>
      </c>
      <c r="N10" s="1">
        <f t="shared" si="3"/>
        <v>0</v>
      </c>
    </row>
    <row r="11" spans="1:14" x14ac:dyDescent="0.25">
      <c r="A11" t="s">
        <v>8</v>
      </c>
      <c r="B11" t="s">
        <v>14</v>
      </c>
      <c r="C11" s="1">
        <v>0.85</v>
      </c>
      <c r="D11" s="5">
        <v>19319</v>
      </c>
      <c r="E11">
        <v>0</v>
      </c>
      <c r="F11" s="7">
        <v>10</v>
      </c>
      <c r="G11" s="1">
        <v>0.85</v>
      </c>
      <c r="H11" s="1">
        <v>0</v>
      </c>
      <c r="I11">
        <v>0</v>
      </c>
      <c r="J11" s="1">
        <v>0</v>
      </c>
      <c r="K11" s="9">
        <f t="shared" si="0"/>
        <v>0</v>
      </c>
      <c r="L11" s="8">
        <v>0</v>
      </c>
      <c r="M11" s="1">
        <v>0</v>
      </c>
      <c r="N11" s="1">
        <v>0</v>
      </c>
    </row>
    <row r="12" spans="1:14" x14ac:dyDescent="0.25">
      <c r="A12" t="s">
        <v>8</v>
      </c>
      <c r="B12" t="s">
        <v>15</v>
      </c>
      <c r="C12" s="1">
        <v>1.21</v>
      </c>
      <c r="D12" s="5">
        <v>19147</v>
      </c>
      <c r="E12">
        <v>0</v>
      </c>
      <c r="F12" s="7">
        <v>10</v>
      </c>
      <c r="G12" s="1">
        <v>1.21</v>
      </c>
      <c r="H12" s="1">
        <v>0</v>
      </c>
      <c r="I12">
        <v>0</v>
      </c>
      <c r="J12" s="1">
        <v>0</v>
      </c>
      <c r="K12" s="9">
        <f t="shared" si="0"/>
        <v>0</v>
      </c>
      <c r="L12" s="8">
        <v>0</v>
      </c>
      <c r="M12" s="1">
        <v>0</v>
      </c>
      <c r="N12" s="1">
        <v>0</v>
      </c>
    </row>
    <row r="13" spans="1:14" x14ac:dyDescent="0.25">
      <c r="A13" t="s">
        <v>16</v>
      </c>
      <c r="B13" t="s">
        <v>17</v>
      </c>
      <c r="C13" s="1">
        <v>0.25</v>
      </c>
      <c r="D13" s="5">
        <v>1900</v>
      </c>
      <c r="E13">
        <v>70</v>
      </c>
      <c r="F13" s="7">
        <v>3</v>
      </c>
      <c r="G13" s="1">
        <v>0.25</v>
      </c>
      <c r="H13" s="1">
        <v>3.68</v>
      </c>
      <c r="I13">
        <v>2</v>
      </c>
      <c r="J13" s="1">
        <v>89.66</v>
      </c>
      <c r="K13" s="9">
        <f t="shared" si="0"/>
        <v>3.6842105263157891E-2</v>
      </c>
      <c r="L13" s="8">
        <f t="shared" si="1"/>
        <v>2.8571428571428571E-2</v>
      </c>
      <c r="M13" s="1">
        <f t="shared" si="2"/>
        <v>8.75</v>
      </c>
      <c r="N13" s="1">
        <f t="shared" si="3"/>
        <v>24.364130434782606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D8B94-B9FE-43BA-B028-D86CDEB0B5D6}">
  <dimension ref="A1:D7"/>
  <sheetViews>
    <sheetView workbookViewId="0">
      <selection activeCell="H19" sqref="H19"/>
    </sheetView>
  </sheetViews>
  <sheetFormatPr defaultRowHeight="15" x14ac:dyDescent="0.25"/>
  <cols>
    <col min="1" max="1" width="13.140625" bestFit="1" customWidth="1"/>
    <col min="2" max="2" width="14.42578125" bestFit="1" customWidth="1"/>
    <col min="3" max="3" width="14.7109375" bestFit="1" customWidth="1"/>
    <col min="4" max="4" width="16.42578125" bestFit="1" customWidth="1"/>
    <col min="5" max="5" width="19.42578125" bestFit="1" customWidth="1"/>
  </cols>
  <sheetData>
    <row r="1" spans="1:4" x14ac:dyDescent="0.25">
      <c r="A1" s="10" t="s">
        <v>0</v>
      </c>
      <c r="B1" t="s">
        <v>32</v>
      </c>
    </row>
    <row r="3" spans="1:4" x14ac:dyDescent="0.25">
      <c r="A3" s="10" t="s">
        <v>29</v>
      </c>
      <c r="B3" t="s">
        <v>30</v>
      </c>
      <c r="C3" t="s">
        <v>31</v>
      </c>
      <c r="D3" t="s">
        <v>33</v>
      </c>
    </row>
    <row r="4" spans="1:4" x14ac:dyDescent="0.25">
      <c r="A4" s="11" t="s">
        <v>4</v>
      </c>
      <c r="B4" s="8">
        <v>1.1438886611088333E-2</v>
      </c>
      <c r="C4" s="1">
        <v>25.498809523809523</v>
      </c>
      <c r="D4" s="1">
        <v>1333.6</v>
      </c>
    </row>
    <row r="5" spans="1:4" x14ac:dyDescent="0.25">
      <c r="A5" s="11" t="s">
        <v>8</v>
      </c>
      <c r="B5" s="8">
        <v>3.7173426512191014E-3</v>
      </c>
      <c r="C5" s="1">
        <v>15.836</v>
      </c>
      <c r="D5" s="1">
        <v>247.60000000000014</v>
      </c>
    </row>
    <row r="6" spans="1:4" x14ac:dyDescent="0.25">
      <c r="A6" s="11" t="s">
        <v>16</v>
      </c>
      <c r="B6" s="8">
        <v>3.6842105263157891E-2</v>
      </c>
      <c r="C6" s="1">
        <v>8.75</v>
      </c>
      <c r="D6" s="1">
        <v>72.149999999999991</v>
      </c>
    </row>
    <row r="7" spans="1:4" x14ac:dyDescent="0.25">
      <c r="A7" s="11" t="s">
        <v>28</v>
      </c>
      <c r="B7" s="8">
        <v>8.4081255255146429E-3</v>
      </c>
      <c r="C7" s="1">
        <v>17.661202380952378</v>
      </c>
      <c r="D7" s="1">
        <v>1653.3499999999997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Connecticut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Xinxin Li</dc:creator>
  <cp:lastModifiedBy>Anusha Karunakaran</cp:lastModifiedBy>
  <dcterms:created xsi:type="dcterms:W3CDTF">2019-03-12T02:47:36Z</dcterms:created>
  <dcterms:modified xsi:type="dcterms:W3CDTF">2020-02-04T18:48:16Z</dcterms:modified>
</cp:coreProperties>
</file>