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<sst xmlns="http://schemas.openxmlformats.org/spreadsheetml/2006/main" count="71" uniqueCount="36">
  <si>
    <t>Algorand</t>
  </si>
  <si>
    <t>total_runtime</t>
  </si>
  <si>
    <t>thoughpout</t>
  </si>
  <si>
    <t>tput</t>
  </si>
  <si>
    <t>total_execute</t>
  </si>
  <si>
    <t>txn_cnt</t>
  </si>
  <si>
    <t>pre-prepare</t>
  </si>
  <si>
    <t>prepare</t>
  </si>
  <si>
    <t>commit</t>
  </si>
  <si>
    <t>execute</t>
  </si>
  <si>
    <t>Node0</t>
  </si>
  <si>
    <t>Node1</t>
  </si>
  <si>
    <t>Node2</t>
  </si>
  <si>
    <t>Node3</t>
  </si>
  <si>
    <t xml:space="preserve">Node3 </t>
  </si>
  <si>
    <t>Algorand/PBFT</t>
  </si>
  <si>
    <t>dev</t>
  </si>
  <si>
    <t>s1</t>
  </si>
  <si>
    <t>s2</t>
  </si>
  <si>
    <t>s3</t>
  </si>
  <si>
    <t>PBFT</t>
  </si>
  <si>
    <t>total runtime</t>
  </si>
  <si>
    <t>thoughput</t>
  </si>
  <si>
    <t>txn count</t>
  </si>
  <si>
    <t>pre-prepare time</t>
  </si>
  <si>
    <t>prepare time</t>
  </si>
  <si>
    <t>commit time</t>
  </si>
  <si>
    <t>execute time</t>
  </si>
  <si>
    <t>Algorand-dev</t>
  </si>
  <si>
    <t>PBFT-dev</t>
  </si>
  <si>
    <t>CPU</t>
  </si>
  <si>
    <t>MEM %</t>
  </si>
  <si>
    <t>Net I</t>
  </si>
  <si>
    <t>Net O</t>
  </si>
  <si>
    <t>PIDS</t>
  </si>
  <si>
    <t>c4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</si>
</sst>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 vertical="center"/>
    </xf>
    <xf borderId="0" fillId="2" fontId="1" numFmtId="164" xfId="0" applyAlignment="1" applyFill="1" applyFont="1" applyNumberFormat="1">
      <alignment readingOrder="0"/>
    </xf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Sheet1!$B$15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xVal>
            <c:numRef>
              <c:f>Sheet1!$A$16:$A$23</c:f>
            </c:numRef>
          </c:xVal>
          <c:yVal>
            <c:numRef>
              <c:f>Sheet1!$B$16:$B$23</c:f>
            </c:numRef>
          </c:yVal>
        </c:ser>
        <c:ser>
          <c:idx val="1"/>
          <c:order val="1"/>
          <c:tx>
            <c:strRef>
              <c:f>Sheet1!$C$15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xVal>
            <c:numRef>
              <c:f>Sheet1!$A$16:$A$23</c:f>
            </c:numRef>
          </c:xVal>
          <c:yVal>
            <c:numRef>
              <c:f>Sheet1!$C$16:$C$23</c:f>
            </c:numRef>
          </c:yVal>
        </c:ser>
        <c:ser>
          <c:idx val="2"/>
          <c:order val="2"/>
          <c:tx>
            <c:strRef>
              <c:f>Sheet1!$D$15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xVal>
            <c:numRef>
              <c:f>Sheet1!$A$16:$A$23</c:f>
            </c:numRef>
          </c:xVal>
          <c:yVal>
            <c:numRef>
              <c:f>Sheet1!$D$16:$D$23</c:f>
            </c:numRef>
          </c:yVal>
        </c:ser>
        <c:ser>
          <c:idx val="3"/>
          <c:order val="3"/>
          <c:tx>
            <c:strRef>
              <c:f>Sheet1!$E$15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A86E8"/>
              </a:solidFill>
              <a:ln cmpd="sng">
                <a:solidFill>
                  <a:srgbClr val="4A86E8"/>
                </a:solidFill>
              </a:ln>
            </c:spPr>
          </c:marker>
          <c:xVal>
            <c:numRef>
              <c:f>Sheet1!$A$16:$A$23</c:f>
            </c:numRef>
          </c:xVal>
          <c:yVal>
            <c:numRef>
              <c:f>Sheet1!$E$16:$E$23</c:f>
            </c:numRef>
          </c:yVal>
        </c:ser>
        <c:ser>
          <c:idx val="4"/>
          <c:order val="4"/>
          <c:tx>
            <c:strRef>
              <c:f>Sheet1!$F$15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Sheet1!$A$16:$A$23</c:f>
            </c:numRef>
          </c:xVal>
          <c:yVal>
            <c:numRef>
              <c:f>Sheet1!$F$16:$F$23</c:f>
            </c:numRef>
          </c:yVal>
        </c:ser>
        <c:ser>
          <c:idx val="5"/>
          <c:order val="5"/>
          <c:tx>
            <c:strRef>
              <c:f>Sheet1!$G$15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Sheet1!$A$16:$A$23</c:f>
            </c:numRef>
          </c:xVal>
          <c:yVal>
            <c:numRef>
              <c:f>Sheet1!$G$16:$G$23</c:f>
            </c:numRef>
          </c:yVal>
        </c:ser>
        <c:ser>
          <c:idx val="6"/>
          <c:order val="6"/>
          <c:tx>
            <c:strRef>
              <c:f>Sheet1!$H$15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Sheet1!$A$16:$A$23</c:f>
            </c:numRef>
          </c:xVal>
          <c:yVal>
            <c:numRef>
              <c:f>Sheet1!$H$16:$H$23</c:f>
            </c:numRef>
          </c:yVal>
        </c:ser>
        <c:ser>
          <c:idx val="7"/>
          <c:order val="7"/>
          <c:tx>
            <c:strRef>
              <c:f>Sheet1!$I$15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Sheet1!$A$16:$A$23</c:f>
            </c:numRef>
          </c:xVal>
          <c:yVal>
            <c:numRef>
              <c:f>Sheet1!$I$16:$I$23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29427"/>
        <c:axId val="681151345"/>
      </c:scatterChart>
      <c:valAx>
        <c:axId val="435329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1151345"/>
      </c:valAx>
      <c:valAx>
        <c:axId val="681151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35329427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104775</xdr:colOff>
      <xdr:row>18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</cols>
  <sheetData>
    <row r="1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21</v>
      </c>
      <c r="B2" s="5">
        <v>60.001406</v>
      </c>
      <c r="C2" s="5">
        <v>60.0</v>
      </c>
      <c r="D2" s="5">
        <v>59.997591</v>
      </c>
      <c r="E2" s="5">
        <v>59.999523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B3" s="2">
        <v>60.000362</v>
      </c>
      <c r="C3" s="2">
        <v>59.997626</v>
      </c>
      <c r="D3" s="2">
        <v>60.0</v>
      </c>
      <c r="E3" s="2">
        <v>60.0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22</v>
      </c>
      <c r="B4" s="5">
        <f t="shared" ref="B4:E4" si="1">B6/B2</f>
        <v>454.9393393</v>
      </c>
      <c r="C4" s="6">
        <f t="shared" si="1"/>
        <v>453.3</v>
      </c>
      <c r="D4" s="6">
        <f t="shared" si="1"/>
        <v>453.3182007</v>
      </c>
      <c r="E4" s="6">
        <f t="shared" si="1"/>
        <v>453.3036038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B5" s="2">
        <f t="shared" ref="B5:E5" si="2">B7/B3</f>
        <v>518.2968729</v>
      </c>
      <c r="C5" s="2">
        <f t="shared" si="2"/>
        <v>518.3371755</v>
      </c>
      <c r="D5" s="2">
        <f t="shared" si="2"/>
        <v>518.3166667</v>
      </c>
      <c r="E5" s="2">
        <f t="shared" si="2"/>
        <v>518.3166667</v>
      </c>
    </row>
    <row r="6">
      <c r="A6" s="4" t="s">
        <v>23</v>
      </c>
      <c r="B6" s="5">
        <v>27297.0</v>
      </c>
      <c r="C6" s="5">
        <v>27198.0</v>
      </c>
      <c r="D6" s="5">
        <v>27198.0</v>
      </c>
      <c r="E6" s="5">
        <v>27198.0</v>
      </c>
      <c r="F6" s="7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B7" s="7">
        <v>31098.0</v>
      </c>
      <c r="C7" s="2">
        <v>31099.0</v>
      </c>
      <c r="D7" s="2">
        <v>31099.0</v>
      </c>
      <c r="E7" s="2">
        <v>31099.0</v>
      </c>
      <c r="F7" s="7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"/>
      <c r="B8" s="2"/>
      <c r="C8" s="2"/>
      <c r="D8" s="2"/>
      <c r="E8" s="2"/>
      <c r="F8" s="7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B9" s="2" t="s">
        <v>0</v>
      </c>
      <c r="C9" s="2"/>
      <c r="D9" s="2"/>
      <c r="E9" s="2"/>
      <c r="F9" s="2" t="s">
        <v>20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" t="s">
        <v>24</v>
      </c>
      <c r="B10" s="2">
        <v>0.0</v>
      </c>
      <c r="C10" s="2">
        <v>6.046382</v>
      </c>
      <c r="D10" s="2">
        <v>5.006555</v>
      </c>
      <c r="E10" s="2">
        <v>5.609285</v>
      </c>
      <c r="F10" s="3">
        <v>0.0</v>
      </c>
      <c r="G10" s="2">
        <v>4.506165</v>
      </c>
      <c r="H10" s="2">
        <v>4.545086</v>
      </c>
      <c r="I10" s="2">
        <v>3.763596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" t="s">
        <v>25</v>
      </c>
      <c r="B11" s="2">
        <v>3.327326</v>
      </c>
      <c r="C11" s="2">
        <v>4.030439</v>
      </c>
      <c r="D11" s="2">
        <v>3.731102</v>
      </c>
      <c r="E11" s="2">
        <v>3.148419</v>
      </c>
      <c r="F11" s="2">
        <v>3.03477</v>
      </c>
      <c r="G11" s="2">
        <v>3.9372</v>
      </c>
      <c r="H11" s="2">
        <v>4.380922</v>
      </c>
      <c r="I11" s="2">
        <v>4.063343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" t="s">
        <v>26</v>
      </c>
      <c r="B12" s="2">
        <v>6.750708</v>
      </c>
      <c r="C12" s="2">
        <v>6.467549</v>
      </c>
      <c r="D12" s="2">
        <v>6.501298</v>
      </c>
      <c r="E12" s="2">
        <v>6.806348</v>
      </c>
      <c r="F12" s="2">
        <v>7.097801</v>
      </c>
      <c r="G12" s="2">
        <v>7.935264</v>
      </c>
      <c r="H12" s="2">
        <v>7.362518</v>
      </c>
      <c r="I12" s="2">
        <v>7.13774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2" t="s">
        <v>27</v>
      </c>
      <c r="B13" s="2">
        <v>0.616228</v>
      </c>
      <c r="C13" s="2">
        <v>0.533594</v>
      </c>
      <c r="D13" s="2">
        <v>0.451672</v>
      </c>
      <c r="E13" s="2">
        <v>0.455081</v>
      </c>
      <c r="F13" s="2">
        <v>2.053979</v>
      </c>
      <c r="G13" s="2">
        <v>0.545139</v>
      </c>
      <c r="H13" s="2">
        <v>1.49254</v>
      </c>
      <c r="I13" s="2">
        <v>0.598316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B15" s="2" t="s">
        <v>28</v>
      </c>
      <c r="C15" s="2" t="s">
        <v>17</v>
      </c>
      <c r="D15" s="2" t="s">
        <v>18</v>
      </c>
      <c r="E15" s="2" t="s">
        <v>19</v>
      </c>
      <c r="F15" s="2" t="s">
        <v>29</v>
      </c>
      <c r="G15" s="2" t="s">
        <v>17</v>
      </c>
      <c r="H15" s="2" t="s">
        <v>18</v>
      </c>
      <c r="I15" s="2" t="s">
        <v>19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2" t="s">
        <v>24</v>
      </c>
      <c r="B16" s="2">
        <f t="shared" ref="B16:E16" si="3">B10/B$6 * 10000</f>
        <v>0</v>
      </c>
      <c r="C16" s="2">
        <f t="shared" si="3"/>
        <v>2.223098022</v>
      </c>
      <c r="D16" s="2">
        <f t="shared" si="3"/>
        <v>1.840780572</v>
      </c>
      <c r="E16" s="2">
        <f t="shared" si="3"/>
        <v>2.062388779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2"/>
      <c r="B17" s="3"/>
      <c r="C17" s="3"/>
      <c r="D17" s="3"/>
      <c r="E17" s="3"/>
      <c r="F17" s="2">
        <f t="shared" ref="F17:I17" si="4">F10/B$7 * 10000</f>
        <v>0</v>
      </c>
      <c r="G17" s="2">
        <f t="shared" si="4"/>
        <v>1.448974244</v>
      </c>
      <c r="H17" s="2">
        <f t="shared" si="4"/>
        <v>1.461489437</v>
      </c>
      <c r="I17" s="2">
        <f t="shared" si="4"/>
        <v>1.210198399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2" t="s">
        <v>25</v>
      </c>
      <c r="B18" s="2">
        <f t="shared" ref="B18:E18" si="5">B11/B$6 * 10000</f>
        <v>1.218934681</v>
      </c>
      <c r="C18" s="2">
        <f t="shared" si="5"/>
        <v>1.481888006</v>
      </c>
      <c r="D18" s="2">
        <f t="shared" si="5"/>
        <v>1.371829546</v>
      </c>
      <c r="E18" s="2">
        <f t="shared" si="5"/>
        <v>1.157592102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"/>
      <c r="B19" s="3"/>
      <c r="C19" s="3"/>
      <c r="D19" s="3"/>
      <c r="E19" s="3"/>
      <c r="F19" s="2">
        <f t="shared" ref="F19:I19" si="6">F11/B$7 * 10000</f>
        <v>0.9758730465</v>
      </c>
      <c r="G19" s="2">
        <f t="shared" si="6"/>
        <v>1.266021415</v>
      </c>
      <c r="H19" s="2">
        <f t="shared" si="6"/>
        <v>1.408701888</v>
      </c>
      <c r="I19" s="2">
        <f t="shared" si="6"/>
        <v>1.30658317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2" t="s">
        <v>26</v>
      </c>
      <c r="B20" s="2">
        <f t="shared" ref="B20:E20" si="7">B12/B$6 * 10000</f>
        <v>2.473058578</v>
      </c>
      <c r="C20" s="2">
        <f t="shared" si="7"/>
        <v>2.377950217</v>
      </c>
      <c r="D20" s="2">
        <f t="shared" si="7"/>
        <v>2.39035885</v>
      </c>
      <c r="E20" s="2">
        <f t="shared" si="7"/>
        <v>2.502517832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2"/>
      <c r="B21" s="3"/>
      <c r="C21" s="3"/>
      <c r="D21" s="3"/>
      <c r="E21" s="3"/>
      <c r="F21" s="2">
        <f t="shared" ref="F21:I21" si="8">F12/B$7 * 10000</f>
        <v>2.282397903</v>
      </c>
      <c r="G21" s="2">
        <f t="shared" si="8"/>
        <v>2.551613878</v>
      </c>
      <c r="H21" s="2">
        <f t="shared" si="8"/>
        <v>2.367445255</v>
      </c>
      <c r="I21" s="2">
        <f t="shared" si="8"/>
        <v>2.295167047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2" t="s">
        <v>27</v>
      </c>
      <c r="B22" s="2">
        <f t="shared" ref="B22:E22" si="9">B13/B$6 * 10000</f>
        <v>0.2257493497</v>
      </c>
      <c r="C22" s="2">
        <f t="shared" si="9"/>
        <v>0.1961886903</v>
      </c>
      <c r="D22" s="2">
        <f t="shared" si="9"/>
        <v>0.1660680932</v>
      </c>
      <c r="E22" s="2">
        <f t="shared" si="9"/>
        <v>0.1673214942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2"/>
      <c r="B23" s="3"/>
      <c r="C23" s="3"/>
      <c r="D23" s="3"/>
      <c r="E23" s="3"/>
      <c r="F23" s="2">
        <f t="shared" ref="F23:I23" si="10">F13/B$7 * 10000</f>
        <v>0.6604858833</v>
      </c>
      <c r="G23" s="2">
        <f t="shared" si="10"/>
        <v>0.1752914885</v>
      </c>
      <c r="H23" s="2">
        <f t="shared" si="10"/>
        <v>0.4799318306</v>
      </c>
      <c r="I23" s="2">
        <f t="shared" si="10"/>
        <v>0.1923907521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2" t="s">
        <v>20</v>
      </c>
      <c r="B25" s="2" t="s">
        <v>30</v>
      </c>
      <c r="C25" s="2" t="s">
        <v>31</v>
      </c>
      <c r="D25" s="2" t="s">
        <v>32</v>
      </c>
      <c r="E25" s="2" t="s">
        <v>33</v>
      </c>
      <c r="F25" s="2" t="s">
        <v>34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2" t="s">
        <v>16</v>
      </c>
      <c r="B26" s="8">
        <v>0.7935</v>
      </c>
      <c r="C26" s="8">
        <v>0.0179</v>
      </c>
      <c r="D26" s="2">
        <v>80.5</v>
      </c>
      <c r="E26" s="2">
        <v>240.0</v>
      </c>
      <c r="F26" s="2">
        <v>13.0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2" t="s">
        <v>17</v>
      </c>
      <c r="B27" s="8">
        <v>0.7907</v>
      </c>
      <c r="C27" s="8">
        <v>0.0066</v>
      </c>
      <c r="D27" s="2">
        <v>87.4</v>
      </c>
      <c r="E27" s="2">
        <v>15.5</v>
      </c>
      <c r="F27" s="2">
        <v>12.0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2" t="s">
        <v>18</v>
      </c>
      <c r="B28" s="8">
        <v>0.7917</v>
      </c>
      <c r="C28" s="8">
        <v>0.0065</v>
      </c>
      <c r="D28" s="2">
        <v>87.4</v>
      </c>
      <c r="E28" s="2">
        <v>15.5</v>
      </c>
      <c r="F28" s="2">
        <v>12.0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2" t="s">
        <v>19</v>
      </c>
      <c r="B29" s="8">
        <v>0.7953</v>
      </c>
      <c r="C29" s="8">
        <v>0.0065</v>
      </c>
      <c r="D29" s="2">
        <v>87.4</v>
      </c>
      <c r="E29" s="2">
        <v>15.5</v>
      </c>
      <c r="F29" s="2">
        <v>12.0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2" t="s">
        <v>35</v>
      </c>
      <c r="B30" s="8">
        <v>0.7878</v>
      </c>
      <c r="C30" s="8">
        <v>0.0025</v>
      </c>
      <c r="D30" s="2">
        <v>11.1</v>
      </c>
      <c r="E30" s="2">
        <v>67.6</v>
      </c>
      <c r="F30" s="2">
        <v>6.0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2" t="s">
        <v>0</v>
      </c>
      <c r="B31" s="2" t="s">
        <v>30</v>
      </c>
      <c r="C31" s="2" t="s">
        <v>31</v>
      </c>
      <c r="D31" s="2" t="s">
        <v>32</v>
      </c>
      <c r="E31" s="2" t="s">
        <v>33</v>
      </c>
      <c r="F31" s="2" t="s">
        <v>34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2" t="s">
        <v>16</v>
      </c>
      <c r="B32" s="8">
        <v>0.7902</v>
      </c>
      <c r="C32" s="8">
        <v>0.0527</v>
      </c>
      <c r="D32" s="2">
        <v>112.0</v>
      </c>
      <c r="E32" s="2">
        <v>331.0</v>
      </c>
      <c r="F32" s="2">
        <v>13.0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2" t="s">
        <v>17</v>
      </c>
      <c r="B33" s="8">
        <v>0.7931</v>
      </c>
      <c r="C33" s="8">
        <v>0.0108</v>
      </c>
      <c r="D33" s="2">
        <v>120.0</v>
      </c>
      <c r="E33" s="2">
        <v>20.0</v>
      </c>
      <c r="F33" s="2">
        <v>12.0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2" t="s">
        <v>18</v>
      </c>
      <c r="B34" s="8">
        <v>0.7715</v>
      </c>
      <c r="C34" s="8">
        <v>0.0107</v>
      </c>
      <c r="D34" s="2">
        <v>120.0</v>
      </c>
      <c r="E34" s="2">
        <v>19.9</v>
      </c>
      <c r="F34" s="2">
        <v>12.0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2" t="s">
        <v>19</v>
      </c>
      <c r="B35" s="8">
        <v>0.7769</v>
      </c>
      <c r="C35" s="8">
        <v>0.0107</v>
      </c>
      <c r="D35" s="2">
        <v>120.0</v>
      </c>
      <c r="E35" s="2">
        <v>19.9</v>
      </c>
      <c r="F35" s="2">
        <v>12.0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2" t="s">
        <v>35</v>
      </c>
      <c r="B36" s="8">
        <v>0.8091</v>
      </c>
      <c r="C36" s="8">
        <v>0.0064</v>
      </c>
      <c r="D36" s="2">
        <v>14.2</v>
      </c>
      <c r="E36" s="2">
        <v>94.9</v>
      </c>
      <c r="F36" s="2">
        <v>6.0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</sheetData>
  <mergeCells count="3">
    <mergeCell ref="A2:A3"/>
    <mergeCell ref="A4:A5"/>
    <mergeCell ref="A6:A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60.0</v>
      </c>
      <c r="C2">
        <f t="shared" ref="C2:C5" si="1">E2/B2</f>
        <v>1603.316667</v>
      </c>
      <c r="D2" s="1">
        <v>718.333333</v>
      </c>
      <c r="E2" s="1">
        <v>96199.0</v>
      </c>
      <c r="F2" s="1">
        <v>43100.0</v>
      </c>
      <c r="G2" s="1">
        <v>0.0</v>
      </c>
      <c r="H2" s="1">
        <v>3.866376</v>
      </c>
      <c r="I2" s="1">
        <v>8.23559</v>
      </c>
      <c r="J2" s="1">
        <v>6.398292</v>
      </c>
    </row>
    <row r="3">
      <c r="A3" s="1" t="s">
        <v>11</v>
      </c>
      <c r="B3" s="1">
        <v>60.0</v>
      </c>
      <c r="C3">
        <f t="shared" si="1"/>
        <v>1603.316667</v>
      </c>
      <c r="D3" s="1">
        <v>718.333333</v>
      </c>
      <c r="E3" s="1">
        <v>96199.0</v>
      </c>
      <c r="F3" s="1">
        <v>43100.0</v>
      </c>
      <c r="G3" s="1">
        <v>6.664036</v>
      </c>
      <c r="H3" s="1">
        <v>5.435085</v>
      </c>
      <c r="I3" s="1">
        <v>8.852665</v>
      </c>
      <c r="J3" s="1">
        <v>3.005229</v>
      </c>
    </row>
    <row r="4">
      <c r="A4" s="1" t="s">
        <v>12</v>
      </c>
      <c r="B4" s="1">
        <v>60.0</v>
      </c>
      <c r="C4">
        <f t="shared" si="1"/>
        <v>1603.316667</v>
      </c>
      <c r="D4" s="1">
        <v>718.333333</v>
      </c>
      <c r="E4" s="1">
        <v>96199.0</v>
      </c>
      <c r="F4" s="1">
        <v>43100.0</v>
      </c>
      <c r="G4" s="1">
        <v>5.223173</v>
      </c>
      <c r="H4" s="1">
        <v>4.815276</v>
      </c>
      <c r="I4" s="1">
        <v>8.75927</v>
      </c>
      <c r="J4" s="1">
        <v>1.809324</v>
      </c>
    </row>
    <row r="5">
      <c r="A5" s="1" t="s">
        <v>13</v>
      </c>
      <c r="B5" s="1">
        <v>60.0</v>
      </c>
      <c r="C5">
        <f t="shared" si="1"/>
        <v>1603.316667</v>
      </c>
      <c r="D5" s="1">
        <v>718.333333</v>
      </c>
      <c r="E5" s="1">
        <v>96199.0</v>
      </c>
      <c r="F5" s="1">
        <v>43100.0</v>
      </c>
      <c r="G5" s="1">
        <v>5.024012</v>
      </c>
      <c r="H5" s="1">
        <v>5.218997</v>
      </c>
      <c r="I5" s="1">
        <v>8.661524</v>
      </c>
      <c r="J5" s="1">
        <v>1.900392</v>
      </c>
    </row>
    <row r="7">
      <c r="A7" s="1" t="s">
        <v>10</v>
      </c>
      <c r="B7" s="1">
        <v>60.0</v>
      </c>
      <c r="C7">
        <f t="shared" ref="C7:C10" si="2">E7/B7</f>
        <v>1574.983333</v>
      </c>
      <c r="D7" s="1">
        <v>702.716666</v>
      </c>
      <c r="E7" s="1">
        <v>94499.0</v>
      </c>
      <c r="F7" s="1">
        <v>42163.0</v>
      </c>
      <c r="G7" s="1">
        <v>0.0</v>
      </c>
      <c r="H7" s="1">
        <v>4.534766</v>
      </c>
      <c r="I7" s="1">
        <v>7.810228</v>
      </c>
      <c r="J7" s="1">
        <v>6.276008</v>
      </c>
    </row>
    <row r="8">
      <c r="A8" s="1" t="s">
        <v>11</v>
      </c>
      <c r="B8" s="1">
        <v>60.0</v>
      </c>
      <c r="C8">
        <f t="shared" si="2"/>
        <v>1574.983333</v>
      </c>
      <c r="D8" s="1">
        <v>701.666666</v>
      </c>
      <c r="E8" s="1">
        <v>94499.0</v>
      </c>
      <c r="F8" s="1">
        <v>42100.0</v>
      </c>
      <c r="G8" s="1">
        <v>8.326415</v>
      </c>
      <c r="H8" s="1">
        <v>4.891477</v>
      </c>
      <c r="I8" s="1">
        <v>8.839686</v>
      </c>
      <c r="J8" s="1">
        <v>4.486029</v>
      </c>
    </row>
    <row r="9">
      <c r="A9" s="1" t="s">
        <v>12</v>
      </c>
      <c r="B9" s="1">
        <v>60.0</v>
      </c>
      <c r="C9">
        <f t="shared" si="2"/>
        <v>1574.983333</v>
      </c>
      <c r="D9" s="1">
        <v>702.033334</v>
      </c>
      <c r="E9" s="1">
        <v>94499.0</v>
      </c>
      <c r="F9" s="1">
        <v>42122.0</v>
      </c>
      <c r="G9" s="1">
        <v>5.328062</v>
      </c>
      <c r="H9" s="1">
        <v>5.409721</v>
      </c>
      <c r="I9" s="1">
        <v>8.599558</v>
      </c>
      <c r="J9" s="1">
        <v>2.204883</v>
      </c>
    </row>
    <row r="10">
      <c r="A10" s="1" t="s">
        <v>14</v>
      </c>
      <c r="B10" s="1">
        <v>60.0</v>
      </c>
      <c r="C10">
        <f t="shared" si="2"/>
        <v>1574.983333</v>
      </c>
      <c r="D10" s="1">
        <v>701.666667</v>
      </c>
      <c r="E10" s="1">
        <v>94499.0</v>
      </c>
      <c r="F10" s="1">
        <v>42100.0</v>
      </c>
      <c r="G10" s="1">
        <v>5.574203</v>
      </c>
      <c r="H10" s="1">
        <v>6.038224</v>
      </c>
      <c r="I10" s="1">
        <v>8.80975</v>
      </c>
      <c r="J10" s="1">
        <v>1.842916</v>
      </c>
    </row>
    <row r="12">
      <c r="A12" s="1" t="s">
        <v>10</v>
      </c>
      <c r="B12" s="1">
        <v>60.0</v>
      </c>
      <c r="C12">
        <f t="shared" ref="C12:C15" si="3">E12/B12</f>
        <v>1761.65</v>
      </c>
      <c r="D12" s="1">
        <v>803.333331</v>
      </c>
      <c r="E12" s="1">
        <v>105699.0</v>
      </c>
      <c r="F12" s="1">
        <v>48200.0</v>
      </c>
      <c r="G12" s="1">
        <v>0.0</v>
      </c>
      <c r="H12" s="1">
        <v>4.549174</v>
      </c>
      <c r="I12" s="1">
        <v>8.839273</v>
      </c>
      <c r="J12" s="1">
        <v>4.862588</v>
      </c>
    </row>
    <row r="13">
      <c r="A13" s="1" t="s">
        <v>11</v>
      </c>
      <c r="B13" s="1">
        <v>60.0</v>
      </c>
      <c r="C13">
        <f t="shared" si="3"/>
        <v>1761.65</v>
      </c>
      <c r="D13" s="1">
        <v>803.333331</v>
      </c>
      <c r="E13" s="1">
        <v>105699.0</v>
      </c>
      <c r="F13" s="1">
        <v>48200.0</v>
      </c>
      <c r="G13" s="1">
        <v>6.864544</v>
      </c>
      <c r="H13" s="1">
        <v>5.236178</v>
      </c>
      <c r="I13" s="1">
        <v>9.479966</v>
      </c>
      <c r="J13" s="1">
        <v>4.594451</v>
      </c>
    </row>
    <row r="14">
      <c r="A14" s="1" t="s">
        <v>12</v>
      </c>
      <c r="B14" s="1">
        <v>60.0</v>
      </c>
      <c r="C14">
        <f t="shared" si="3"/>
        <v>1761.65</v>
      </c>
      <c r="D14" s="1">
        <v>803.333331</v>
      </c>
      <c r="E14" s="1">
        <v>105699.0</v>
      </c>
      <c r="F14" s="1">
        <v>48200.0</v>
      </c>
      <c r="G14" s="1">
        <v>4.227134</v>
      </c>
      <c r="H14" s="1">
        <v>5.689898</v>
      </c>
      <c r="I14" s="1">
        <v>9.653749</v>
      </c>
      <c r="J14" s="1">
        <v>2.575722</v>
      </c>
    </row>
    <row r="15">
      <c r="A15" s="1" t="s">
        <v>13</v>
      </c>
      <c r="B15" s="1">
        <v>60.0</v>
      </c>
      <c r="C15">
        <f t="shared" si="3"/>
        <v>1761.65</v>
      </c>
      <c r="D15" s="1">
        <v>803.333331</v>
      </c>
      <c r="E15" s="1">
        <v>105699.0</v>
      </c>
      <c r="F15" s="1">
        <v>48200.0</v>
      </c>
      <c r="G15" s="1">
        <v>5.017321</v>
      </c>
      <c r="H15" s="1">
        <v>6.373564</v>
      </c>
      <c r="I15" s="1">
        <v>8.864974</v>
      </c>
      <c r="J15" s="1">
        <v>2.924308</v>
      </c>
    </row>
  </sheetData>
  <drawing r:id="rId1"/>
</worksheet>
</file>