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hamu\Desktop\e18-6sp-Disease-Monitoring-in-dairy-industry\Backend\"/>
    </mc:Choice>
  </mc:AlternateContent>
  <xr:revisionPtr revIDLastSave="0" documentId="13_ncr:1_{A54EC0D8-C04E-46CB-93A9-3DA6FF50B0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V3" i="1" s="1"/>
  <c r="Z4" i="1"/>
  <c r="Z5" i="1"/>
  <c r="V5" i="1" s="1"/>
  <c r="Z6" i="1"/>
  <c r="Z2" i="1"/>
</calcChain>
</file>

<file path=xl/sharedStrings.xml><?xml version="1.0" encoding="utf-8"?>
<sst xmlns="http://schemas.openxmlformats.org/spreadsheetml/2006/main" count="36" uniqueCount="28">
  <si>
    <t>Lac. No.</t>
  </si>
  <si>
    <t>Breed</t>
  </si>
  <si>
    <t>Jersey * Friesian</t>
  </si>
  <si>
    <t>Sample No</t>
  </si>
  <si>
    <t>pH</t>
  </si>
  <si>
    <t>Mastitis in Current Lactation</t>
  </si>
  <si>
    <t>DIM  when diagnosed</t>
  </si>
  <si>
    <t>Date of Diagnosed</t>
  </si>
  <si>
    <t xml:space="preserve">Mastitis in Previous Lactation </t>
  </si>
  <si>
    <t>Yes</t>
  </si>
  <si>
    <t>Carving Date</t>
  </si>
  <si>
    <t>Sample Collection Date</t>
  </si>
  <si>
    <t>Identification No</t>
  </si>
  <si>
    <t>DIM( Days In Milk)</t>
  </si>
  <si>
    <t>Test day MY (L )</t>
  </si>
  <si>
    <t>Kg. milk 305 ( Kg )</t>
  </si>
  <si>
    <t>Fat (%)</t>
  </si>
  <si>
    <t>SNF (%)</t>
  </si>
  <si>
    <r>
      <t xml:space="preserve">Protein </t>
    </r>
    <r>
      <rPr>
        <b/>
        <strike/>
        <sz val="12"/>
        <color rgb="FF000000"/>
        <rFont val="Calibri"/>
        <family val="2"/>
        <scheme val="minor"/>
      </rPr>
      <t>(%)</t>
    </r>
  </si>
  <si>
    <t>Conductivity (mS/cm)</t>
  </si>
  <si>
    <r>
      <t>Freezing point (</t>
    </r>
    <r>
      <rPr>
        <b/>
        <sz val="12"/>
        <color indexed="64"/>
        <rFont val="Calibri"/>
        <family val="2"/>
      </rPr>
      <t>⁰C</t>
    </r>
    <r>
      <rPr>
        <b/>
        <sz val="12"/>
        <color indexed="64"/>
        <rFont val="Calibri"/>
        <family val="2"/>
        <scheme val="minor"/>
      </rPr>
      <t>)</t>
    </r>
  </si>
  <si>
    <t>Salt (%)</t>
  </si>
  <si>
    <t>Lactose (%)</t>
  </si>
  <si>
    <t>Peak DIM MM ( Days)</t>
  </si>
  <si>
    <r>
      <t>SCC (10</t>
    </r>
    <r>
      <rPr>
        <b/>
        <vertAlign val="superscript"/>
        <sz val="12"/>
        <color rgb="FF000000"/>
        <rFont val="Calibri"/>
        <family val="2"/>
        <scheme val="minor"/>
      </rPr>
      <t>3</t>
    </r>
    <r>
      <rPr>
        <b/>
        <sz val="12"/>
        <color indexed="64"/>
        <rFont val="Calibri"/>
        <family val="2"/>
        <scheme val="minor"/>
      </rPr>
      <t>cells/ml)</t>
    </r>
  </si>
  <si>
    <t>CMT(Score)</t>
  </si>
  <si>
    <t>Avg(7 days). Daily MY( L )</t>
  </si>
  <si>
    <r>
      <t>Density ( Kg/ m</t>
    </r>
    <r>
      <rPr>
        <b/>
        <strike/>
        <vertAlign val="superscript"/>
        <sz val="12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</si>
</sst>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0"/>
      <color indexed="64"/>
      <name val="Arial"/>
      <charset val="1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2"/>
      <color indexed="64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b/>
      <strike/>
      <vertAlign val="superscript"/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sz val="12"/>
      <color indexed="64"/>
      <name val="Calibri"/>
      <family val="2"/>
    </font>
    <font>
      <sz val="11"/>
      <color rgb="FFFF0000"/>
      <name val="Calibri"/>
      <family val="2"/>
    </font>
    <font>
      <sz val="10"/>
      <color theme="9"/>
      <name val="Arial"/>
      <family val="2"/>
    </font>
    <font>
      <b/>
      <vertAlign val="superscript"/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0" fillId="2" borderId="0" xfId="0" applyFont="1" applyFill="1"/>
    <xf numFmtId="165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A12"/>
  <sheetViews>
    <sheetView tabSelected="1" topLeftCell="L1" workbookViewId="0">
      <pane ySplit="1" topLeftCell="A2" activePane="bottomLeft" state="frozen"/>
      <selection activeCell="B1" sqref="B1"/>
      <selection pane="bottomLeft" activeCell="R10" sqref="R10"/>
    </sheetView>
  </sheetViews>
  <sheetFormatPr defaultColWidth="8.81640625" defaultRowHeight="12.5" x14ac:dyDescent="0.25"/>
  <cols>
    <col min="1" max="1" width="16.54296875" style="1" bestFit="1" customWidth="1"/>
    <col min="2" max="2" width="11.453125" style="1" customWidth="1"/>
    <col min="3" max="3" width="19.7265625" style="1" customWidth="1"/>
    <col min="4" max="4" width="13.1796875" style="1" customWidth="1"/>
    <col min="5" max="5" width="18.453125" style="1" bestFit="1" customWidth="1"/>
    <col min="6" max="6" width="24" style="2" customWidth="1"/>
    <col min="7" max="7" width="18.81640625" style="2" customWidth="1"/>
    <col min="8" max="8" width="17.7265625" style="1" bestFit="1" customWidth="1"/>
    <col min="9" max="9" width="21.54296875" style="1" hidden="1" customWidth="1"/>
    <col min="10" max="10" width="12.453125" style="10" customWidth="1"/>
    <col min="11" max="11" width="8.81640625" style="10"/>
    <col min="12" max="12" width="19.26953125" style="34" customWidth="1"/>
    <col min="13" max="13" width="12" style="10" customWidth="1"/>
    <col min="14" max="14" width="22.54296875" style="10" customWidth="1"/>
    <col min="15" max="15" width="8.81640625" style="10"/>
    <col min="16" max="16" width="18.453125" style="28" bestFit="1" customWidth="1"/>
    <col min="17" max="17" width="8.81640625" style="10"/>
    <col min="18" max="18" width="11.453125" style="10" bestFit="1" customWidth="1"/>
    <col min="19" max="19" width="19" style="1" customWidth="1"/>
    <col min="20" max="20" width="13" style="24" hidden="1" customWidth="1"/>
    <col min="21" max="22" width="30.7265625" style="24" customWidth="1"/>
    <col min="23" max="23" width="19.7265625" style="24" customWidth="1"/>
    <col min="24" max="24" width="29.54296875" style="24" customWidth="1"/>
    <col min="25" max="25" width="0.26953125" style="24" customWidth="1"/>
    <col min="26" max="26" width="0.453125" style="24" customWidth="1"/>
    <col min="27" max="27" width="27.453125" style="24" bestFit="1" customWidth="1"/>
    <col min="28" max="16384" width="8.81640625" style="24"/>
  </cols>
  <sheetData>
    <row r="1" spans="1:27" s="20" customFormat="1" ht="19.5" customHeight="1" x14ac:dyDescent="0.35">
      <c r="A1" s="12" t="s">
        <v>12</v>
      </c>
      <c r="B1" s="12" t="s">
        <v>3</v>
      </c>
      <c r="C1" s="12" t="s">
        <v>1</v>
      </c>
      <c r="D1" s="12" t="s">
        <v>0</v>
      </c>
      <c r="E1" s="12" t="s">
        <v>13</v>
      </c>
      <c r="F1" s="13" t="s">
        <v>26</v>
      </c>
      <c r="G1" s="11" t="s">
        <v>14</v>
      </c>
      <c r="H1" s="12" t="s">
        <v>15</v>
      </c>
      <c r="I1" s="12" t="s">
        <v>23</v>
      </c>
      <c r="J1" s="14" t="s">
        <v>16</v>
      </c>
      <c r="K1" s="15" t="s">
        <v>17</v>
      </c>
      <c r="L1" s="16" t="s">
        <v>27</v>
      </c>
      <c r="M1" s="16" t="s">
        <v>18</v>
      </c>
      <c r="N1" s="16" t="s">
        <v>19</v>
      </c>
      <c r="O1" s="16" t="s">
        <v>4</v>
      </c>
      <c r="P1" s="17" t="s">
        <v>20</v>
      </c>
      <c r="Q1" s="16" t="s">
        <v>21</v>
      </c>
      <c r="R1" s="16" t="s">
        <v>22</v>
      </c>
      <c r="S1" s="18" t="s">
        <v>24</v>
      </c>
      <c r="T1" s="19" t="s">
        <v>25</v>
      </c>
      <c r="U1" s="12" t="s">
        <v>5</v>
      </c>
      <c r="V1" s="12" t="s">
        <v>6</v>
      </c>
      <c r="W1" s="12" t="s">
        <v>7</v>
      </c>
      <c r="X1" s="12" t="s">
        <v>8</v>
      </c>
      <c r="Y1" s="12" t="s">
        <v>7</v>
      </c>
      <c r="Z1" s="19" t="s">
        <v>10</v>
      </c>
      <c r="AA1" s="19" t="s">
        <v>11</v>
      </c>
    </row>
    <row r="2" spans="1:27" ht="14.5" x14ac:dyDescent="0.35">
      <c r="A2" s="6">
        <v>245</v>
      </c>
      <c r="B2" s="7">
        <v>217</v>
      </c>
      <c r="C2" s="4" t="s">
        <v>2</v>
      </c>
      <c r="D2" s="3">
        <v>6</v>
      </c>
      <c r="E2" s="3">
        <v>167</v>
      </c>
      <c r="F2" s="5">
        <v>12.540000000000001</v>
      </c>
      <c r="G2" s="11"/>
      <c r="H2" s="3">
        <v>3465</v>
      </c>
      <c r="I2" s="3">
        <v>30</v>
      </c>
      <c r="J2" s="21">
        <v>0.65</v>
      </c>
      <c r="K2" s="21">
        <v>7.12</v>
      </c>
      <c r="L2" s="32">
        <v>1024.4000000000001</v>
      </c>
      <c r="M2" s="21">
        <v>2.9</v>
      </c>
      <c r="N2" s="29">
        <v>27</v>
      </c>
      <c r="O2" s="21">
        <v>6.6</v>
      </c>
      <c r="P2" s="22">
        <v>-0.38700000000000001</v>
      </c>
      <c r="Q2" s="21">
        <v>0.5</v>
      </c>
      <c r="R2" s="21">
        <v>3.52</v>
      </c>
      <c r="S2" s="23">
        <v>412</v>
      </c>
      <c r="T2" s="7"/>
      <c r="U2" s="7"/>
      <c r="V2" s="7"/>
      <c r="W2" s="7"/>
      <c r="X2" s="7" t="s">
        <v>9</v>
      </c>
      <c r="Y2" s="8">
        <v>44490</v>
      </c>
      <c r="Z2" s="8">
        <f t="shared" ref="Z2:Z6" si="0">AA2-E2</f>
        <v>44749</v>
      </c>
      <c r="AA2" s="8">
        <v>44916</v>
      </c>
    </row>
    <row r="3" spans="1:27" ht="14.5" x14ac:dyDescent="0.35">
      <c r="A3" s="6">
        <v>341</v>
      </c>
      <c r="B3" s="7">
        <v>185</v>
      </c>
      <c r="C3" s="4" t="s">
        <v>2</v>
      </c>
      <c r="D3" s="3">
        <v>7</v>
      </c>
      <c r="E3" s="3">
        <v>125</v>
      </c>
      <c r="F3" s="5">
        <v>15.8</v>
      </c>
      <c r="G3" s="5">
        <v>17.3</v>
      </c>
      <c r="H3" s="3">
        <v>4380</v>
      </c>
      <c r="I3" s="3">
        <v>20</v>
      </c>
      <c r="J3" s="21">
        <v>1.23</v>
      </c>
      <c r="K3" s="21">
        <v>7.3</v>
      </c>
      <c r="L3" s="32">
        <v>1024.69</v>
      </c>
      <c r="M3" s="21">
        <v>2.97</v>
      </c>
      <c r="N3" s="29">
        <v>30.9</v>
      </c>
      <c r="O3" s="21">
        <v>6.54</v>
      </c>
      <c r="P3" s="22">
        <v>-0.40200000000000002</v>
      </c>
      <c r="Q3" s="21">
        <v>0.52</v>
      </c>
      <c r="R3" s="21">
        <v>3.62</v>
      </c>
      <c r="S3" s="23">
        <v>52</v>
      </c>
      <c r="T3" s="7"/>
      <c r="U3" s="7" t="s">
        <v>9</v>
      </c>
      <c r="V3" s="7">
        <f>W3-DATE(YEAR(Z3),MONTH(Z3),DAY(Z3))</f>
        <v>96</v>
      </c>
      <c r="W3" s="8">
        <v>44887</v>
      </c>
      <c r="X3" s="7"/>
      <c r="Y3" s="7"/>
      <c r="Z3" s="8">
        <f t="shared" si="0"/>
        <v>44791</v>
      </c>
      <c r="AA3" s="8">
        <v>44916</v>
      </c>
    </row>
    <row r="4" spans="1:27" ht="14.5" x14ac:dyDescent="0.35">
      <c r="A4" s="6">
        <v>427</v>
      </c>
      <c r="B4" s="7">
        <v>61</v>
      </c>
      <c r="C4" s="4" t="s">
        <v>2</v>
      </c>
      <c r="D4" s="3">
        <v>7</v>
      </c>
      <c r="E4" s="3">
        <v>150</v>
      </c>
      <c r="F4" s="5">
        <v>13.200000000000001</v>
      </c>
      <c r="G4" s="5">
        <v>16.399999999999999</v>
      </c>
      <c r="H4" s="3">
        <v>4112</v>
      </c>
      <c r="I4" s="3">
        <v>36</v>
      </c>
      <c r="J4" s="25">
        <v>3.25</v>
      </c>
      <c r="K4" s="25">
        <v>7.84</v>
      </c>
      <c r="L4" s="33">
        <v>1025.3800000000001</v>
      </c>
      <c r="M4" s="25">
        <v>3.17</v>
      </c>
      <c r="N4" s="29">
        <v>25.3</v>
      </c>
      <c r="O4" s="21">
        <v>6.63</v>
      </c>
      <c r="P4" s="26">
        <v>-0.45</v>
      </c>
      <c r="Q4" s="25">
        <v>0.56999999999999995</v>
      </c>
      <c r="R4" s="25">
        <v>3.94</v>
      </c>
      <c r="S4" s="3">
        <v>40</v>
      </c>
      <c r="T4" s="7"/>
      <c r="U4" s="7"/>
      <c r="V4" s="7"/>
      <c r="W4" s="7"/>
      <c r="X4" s="7"/>
      <c r="Y4" s="7"/>
      <c r="Z4" s="8">
        <f t="shared" si="0"/>
        <v>44766</v>
      </c>
      <c r="AA4" s="8">
        <v>44916</v>
      </c>
    </row>
    <row r="5" spans="1:27" ht="14.5" x14ac:dyDescent="0.35">
      <c r="A5" s="6">
        <v>487</v>
      </c>
      <c r="B5" s="7">
        <v>239</v>
      </c>
      <c r="C5" s="4" t="s">
        <v>2</v>
      </c>
      <c r="D5" s="3">
        <v>4</v>
      </c>
      <c r="E5" s="3">
        <v>133</v>
      </c>
      <c r="F5" s="5">
        <v>18.900000000000002</v>
      </c>
      <c r="G5" s="5"/>
      <c r="H5" s="3">
        <v>5707</v>
      </c>
      <c r="I5" s="3">
        <v>70</v>
      </c>
      <c r="J5" s="25">
        <v>0.51</v>
      </c>
      <c r="K5" s="25">
        <v>6.62</v>
      </c>
      <c r="L5" s="33">
        <v>1022.89</v>
      </c>
      <c r="M5" s="25">
        <v>2.7</v>
      </c>
      <c r="N5" s="29">
        <v>26.8</v>
      </c>
      <c r="O5" s="25">
        <v>6.61</v>
      </c>
      <c r="P5" s="27">
        <v>-0.35499999999999998</v>
      </c>
      <c r="Q5" s="25">
        <v>0.46</v>
      </c>
      <c r="R5" s="25">
        <v>3.26</v>
      </c>
      <c r="S5" s="3">
        <v>131</v>
      </c>
      <c r="T5" s="7"/>
      <c r="U5" s="7" t="s">
        <v>9</v>
      </c>
      <c r="V5" s="7">
        <f>W5-DATE(YEAR(Z5),MONTH(Z5),DAY(Z5))</f>
        <v>196</v>
      </c>
      <c r="W5" s="8">
        <v>44979</v>
      </c>
      <c r="X5" s="7"/>
      <c r="Y5" s="7"/>
      <c r="Z5" s="8">
        <f t="shared" si="0"/>
        <v>44783</v>
      </c>
      <c r="AA5" s="8">
        <v>44916</v>
      </c>
    </row>
    <row r="6" spans="1:27" ht="14.5" x14ac:dyDescent="0.35">
      <c r="A6" s="6">
        <v>488</v>
      </c>
      <c r="B6" s="7">
        <v>111</v>
      </c>
      <c r="C6" s="4" t="s">
        <v>2</v>
      </c>
      <c r="D6" s="3">
        <v>4</v>
      </c>
      <c r="E6" s="3">
        <v>116</v>
      </c>
      <c r="F6" s="5">
        <v>18.14</v>
      </c>
      <c r="G6" s="5">
        <v>21.5</v>
      </c>
      <c r="H6" s="3">
        <v>4765</v>
      </c>
      <c r="I6" s="3">
        <v>45</v>
      </c>
      <c r="J6" s="25">
        <v>0.99</v>
      </c>
      <c r="K6" s="25">
        <v>8.2200000000000006</v>
      </c>
      <c r="L6" s="33">
        <v>1027.99</v>
      </c>
      <c r="M6" s="25">
        <v>3.35</v>
      </c>
      <c r="N6" s="29">
        <v>24.7</v>
      </c>
      <c r="O6" s="21">
        <v>6.64</v>
      </c>
      <c r="P6" s="26">
        <v>-0.45500000000000002</v>
      </c>
      <c r="Q6" s="25">
        <v>0.57999999999999996</v>
      </c>
      <c r="R6" s="25">
        <v>4.07</v>
      </c>
      <c r="S6" s="3">
        <v>543</v>
      </c>
      <c r="T6" s="7"/>
      <c r="U6" s="9"/>
      <c r="V6" s="9"/>
      <c r="W6" s="8"/>
      <c r="X6" s="7" t="s">
        <v>9</v>
      </c>
      <c r="Y6" s="8">
        <v>44447</v>
      </c>
      <c r="Z6" s="8">
        <f t="shared" si="0"/>
        <v>44800</v>
      </c>
      <c r="AA6" s="8">
        <v>44916</v>
      </c>
    </row>
    <row r="9" spans="1:27" x14ac:dyDescent="0.25">
      <c r="P9" s="35"/>
      <c r="Q9" s="35"/>
      <c r="R9" s="35"/>
      <c r="S9"/>
    </row>
    <row r="10" spans="1:27" x14ac:dyDescent="0.25">
      <c r="P10" s="36"/>
      <c r="Q10" s="37"/>
      <c r="R10" s="37"/>
    </row>
    <row r="11" spans="1:27" x14ac:dyDescent="0.25">
      <c r="P11" s="30"/>
      <c r="Q11" s="31"/>
      <c r="R11" s="31"/>
    </row>
    <row r="12" spans="1:27" x14ac:dyDescent="0.25">
      <c r="P12" s="30"/>
      <c r="Q12" s="31"/>
      <c r="R12" s="31"/>
    </row>
  </sheetData>
  <conditionalFormatting sqref="A1:A1048576">
    <cfRule type="duplicateValues" dxfId="1" priority="2" stopIfTrue="1"/>
    <cfRule type="duplicateValues" dxfId="0" priority="3" stopIfTrue="1"/>
  </conditionalFormatting>
  <conditionalFormatting sqref="A2:A6">
    <cfRule type="duplicateValues" priority="10" stopIfTrue="1"/>
  </conditionalFormatting>
  <pageMargins left="0.8" right="0.8" top="1" bottom="1" header="0.5" footer="0.5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C.H. JAYASUMANA</cp:lastModifiedBy>
  <dcterms:created xsi:type="dcterms:W3CDTF">2023-01-25T05:12:57Z</dcterms:created>
  <dcterms:modified xsi:type="dcterms:W3CDTF">2023-09-11T05:21:42Z</dcterms:modified>
</cp:coreProperties>
</file>