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ebextensions/taskpanes.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11/relationships/webextensiontaskpanes" Target="xl/webextensions/taskpanes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ASHBOARD" sheetId="1" state="visible" r:id="rId2"/>
    <sheet name="PRE CALCULATOR" sheetId="2" state="visible" r:id="rId3"/>
    <sheet name="ASIAN LIFE" sheetId="3" state="visible" r:id="rId4"/>
    <sheet name="Reliable endowment plan " sheetId="4" state="visible" r:id="rId5"/>
    <sheet name="prbhu endowment" sheetId="5" state="visible" r:id="rId6"/>
    <sheet name="SURYA LIFE" sheetId="6" state="visible" r:id="rId7"/>
    <sheet name="DROPDOWN" sheetId="7" state="visible" r:id="rId8"/>
  </sheets>
  <externalReferences>
    <externalReference r:id="rId9"/>
  </externalReferences>
  <definedNames>
    <definedName function="false" hidden="false" name="ASIAN" vbProcedure="false">'ASIAN LIFE'!$B$4:$AU$49</definedName>
    <definedName function="false" hidden="false" name="DATA" vbProcedure="false">#REF!</definedName>
    <definedName function="false" hidden="false" name="PLAN" vbProcedure="false">DROPDOWN!$D$5:$D$9</definedName>
    <definedName function="false" hidden="false" name="PRABHU" vbProcedure="false">'prbhu endowment'!$B$4:$BE$59</definedName>
    <definedName function="false" hidden="false" name="RELAIBLE" vbProcedure="false">'Reliable endowment plan '!$B$5:$AZ$55</definedName>
    <definedName function="false" hidden="false" name="SURYA" vbProcedure="false">'SURYA LIFE'!$B$2:$AV$47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8" authorId="0">
      <text>
        <r>
          <rPr>
            <sz val="11"/>
            <color rgb="FF000000"/>
            <rFont val="Calibri"/>
            <family val="2"/>
            <charset val="1"/>
          </rPr>
          <t xml:space="preserve">INPUT  DOB
</t>
        </r>
        <r>
          <rPr>
            <sz val="6"/>
            <color rgb="FF000000"/>
            <rFont val="Montserrat"/>
            <family val="0"/>
            <charset val="1"/>
          </rPr>
          <t xml:space="preserve">YY-MM-DD</t>
        </r>
      </text>
    </comment>
    <comment ref="D12" authorId="0">
      <text>
        <r>
          <rPr>
            <sz val="7"/>
            <color rgb="FF000000"/>
            <rFont val="Montserrat"/>
            <family val="0"/>
            <charset val="1"/>
          </rPr>
          <t xml:space="preserve">SELE CT PLAN</t>
        </r>
      </text>
    </comment>
    <comment ref="D16" authorId="0">
      <text>
        <r>
          <rPr>
            <sz val="7"/>
            <color rgb="FF000000"/>
            <rFont val="Montserrat"/>
            <family val="0"/>
            <charset val="1"/>
          </rPr>
          <t xml:space="preserve">ENTER AMOUNT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8" authorId="0">
      <text>
        <r>
          <rPr>
            <sz val="11"/>
            <color rgb="FF000000"/>
            <rFont val="Calibri"/>
            <family val="2"/>
            <charset val="1"/>
          </rPr>
          <t xml:space="preserve">NOTE:
</t>
        </r>
        <r>
          <rPr>
            <sz val="8"/>
            <color rgb="FF000000"/>
            <rFont val="Tahoma"/>
            <family val="2"/>
            <charset val="1"/>
          </rPr>
          <t xml:space="preserve">before premium discount
</t>
        </r>
      </text>
    </comment>
  </commentList>
</comments>
</file>

<file path=xl/sharedStrings.xml><?xml version="1.0" encoding="utf-8"?>
<sst xmlns="http://schemas.openxmlformats.org/spreadsheetml/2006/main" count="65" uniqueCount="61">
  <si>
    <t xml:space="preserve">ENDOWMENT</t>
  </si>
  <si>
    <t xml:space="preserve"> </t>
  </si>
  <si>
    <t xml:space="preserve">DATE OF BIRTH</t>
  </si>
  <si>
    <t xml:space="preserve">RAMRO POLICY</t>
  </si>
  <si>
    <t xml:space="preserve">change in only yellow zone</t>
  </si>
  <si>
    <t xml:space="preserve">Plan</t>
  </si>
  <si>
    <t xml:space="preserve">Sum Assured </t>
  </si>
  <si>
    <t xml:space="preserve">FOR CHILD PLAN ONLY</t>
  </si>
  <si>
    <t xml:space="preserve">AGE (Assured )</t>
  </si>
  <si>
    <t xml:space="preserve">Parents Age</t>
  </si>
  <si>
    <t xml:space="preserve">Term</t>
  </si>
  <si>
    <t xml:space="preserve">benefit period</t>
  </si>
  <si>
    <t xml:space="preserve">Mode of payment</t>
  </si>
  <si>
    <t xml:space="preserve">occupational Rate</t>
  </si>
  <si>
    <t xml:space="preserve">Table Rate </t>
  </si>
  <si>
    <t xml:space="preserve">Rider Rate</t>
  </si>
  <si>
    <t xml:space="preserve">PWB</t>
  </si>
  <si>
    <t xml:space="preserve">Mode Discount</t>
  </si>
  <si>
    <t xml:space="preserve">ADB1 for whole life</t>
  </si>
  <si>
    <t xml:space="preserve">Premium Discount</t>
  </si>
  <si>
    <t xml:space="preserve">TABLE RATE</t>
  </si>
  <si>
    <t xml:space="preserve">Sum Assured Discount</t>
  </si>
  <si>
    <t xml:space="preserve">(61)MONEY BACK</t>
  </si>
  <si>
    <t xml:space="preserve">Basic Premium</t>
  </si>
  <si>
    <t xml:space="preserve">(51)ENDOWMENT </t>
  </si>
  <si>
    <t xml:space="preserve">52)ENDOWMENT&amp; WHOLE </t>
  </si>
  <si>
    <t xml:space="preserve">ADB+PTD+PWB</t>
  </si>
  <si>
    <t xml:space="preserve">71)CHILD ENDOWMENT</t>
  </si>
  <si>
    <t xml:space="preserve">ADB (Whole Life cum Endowmnt)</t>
  </si>
  <si>
    <t xml:space="preserve">73 )CHILD MONEY BACK</t>
  </si>
  <si>
    <t xml:space="preserve">Please calculate separately for occupational and  medical deductions</t>
  </si>
  <si>
    <t xml:space="preserve">Occpation extra </t>
  </si>
  <si>
    <t xml:space="preserve">Due to Occupation extra</t>
  </si>
  <si>
    <t xml:space="preserve">MIB</t>
  </si>
  <si>
    <t xml:space="preserve">Total Premium</t>
  </si>
  <si>
    <t xml:space="preserve">HELP line: 9841174540/4423743/2005679</t>
  </si>
  <si>
    <t xml:space="preserve">Please pay premium at time and live happily. Thank you.</t>
  </si>
  <si>
    <t xml:space="preserve">after medical</t>
  </si>
  <si>
    <t xml:space="preserve">age= 16-60</t>
  </si>
  <si>
    <t xml:space="preserve">Maturity </t>
  </si>
  <si>
    <t xml:space="preserve">term= 5-49</t>
  </si>
  <si>
    <t xml:space="preserve">AGE/TERM</t>
  </si>
  <si>
    <t xml:space="preserve">साबधिक बिमा योजना ( Endowment Life Insurance ) </t>
  </si>
  <si>
    <t xml:space="preserve">Term→</t>
  </si>
  <si>
    <t xml:space="preserve">Age↓</t>
  </si>
  <si>
    <t xml:space="preserve">Prabhu Life Insurance Limited , Nepal</t>
  </si>
  <si>
    <t xml:space="preserve">Endowment Assurance Plan ( With Profits ) </t>
  </si>
  <si>
    <t xml:space="preserve">Premium Per thousand Sum Assured ( Regular )</t>
  </si>
  <si>
    <t xml:space="preserve">Age</t>
  </si>
  <si>
    <t xml:space="preserve">1 56.90</t>
  </si>
  <si>
    <t xml:space="preserve">21 .50</t>
  </si>
  <si>
    <t xml:space="preserve">11 .00</t>
  </si>
  <si>
    <t xml:space="preserve">21 60</t>
  </si>
  <si>
    <t xml:space="preserve">231.4Ο</t>
  </si>
  <si>
    <t xml:space="preserve">21 .20</t>
  </si>
  <si>
    <t xml:space="preserve">Age/Term</t>
  </si>
  <si>
    <t xml:space="preserve">PLAN </t>
  </si>
  <si>
    <t xml:space="preserve">CHILD ENDOWMENT</t>
  </si>
  <si>
    <t xml:space="preserve">CHILD MONEY BACK</t>
  </si>
  <si>
    <t xml:space="preserve">ENDOWMENT&amp; WHOLE </t>
  </si>
  <si>
    <t xml:space="preserve">MONEY BACK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</si>
</sst>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(* #,##0.00_);_(* \(#,##0.00\);_(* \-??_);_(@_)"/>
    <numFmt numFmtId="166" formatCode="0.00"/>
    <numFmt numFmtId="167" formatCode="yyyy\-mm\-dd"/>
    <numFmt numFmtId="168" formatCode="_([$NPR]\ * #,##0.00_);_([$NPR]\ * \(#,##0.00\);_([$NPR]\ * \-??_);_(@_)"/>
    <numFmt numFmtId="169" formatCode="yyyy\-mm\-dd;@"/>
    <numFmt numFmtId="170" formatCode="General"/>
    <numFmt numFmtId="171" formatCode="# ?/?"/>
    <numFmt numFmtId="172" formatCode="_(\$* #,##0.00_);_(\$* \(#,##0.00\);_(\$* \-??_);_(@_)"/>
    <numFmt numFmtId="173" formatCode="m/d/yyyy"/>
    <numFmt numFmtId="174" formatCode="#,##0"/>
    <numFmt numFmtId="175" formatCode="#,##0.00_);\(#,##0.00\)"/>
  </numFmts>
  <fonts count="4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Montserrat"/>
      <family val="0"/>
      <charset val="1"/>
    </font>
    <font>
      <sz val="10"/>
      <name val="Arial"/>
      <family val="0"/>
      <charset val="1"/>
    </font>
    <font>
      <sz val="10"/>
      <name val="Arial"/>
      <family val="2"/>
      <charset val="1"/>
    </font>
    <font>
      <sz val="12"/>
      <name val="Montserrat"/>
      <family val="0"/>
      <charset val="1"/>
    </font>
    <font>
      <sz val="10"/>
      <color rgb="FFFFFFFF"/>
      <name val="Arial"/>
      <family val="2"/>
      <charset val="1"/>
    </font>
    <font>
      <sz val="8"/>
      <color rgb="FFFFFFFF"/>
      <name val="Arial"/>
      <family val="2"/>
      <charset val="1"/>
    </font>
    <font>
      <sz val="11"/>
      <color rgb="FFFFFFFF"/>
      <name val="Montserrat"/>
      <family val="0"/>
      <charset val="1"/>
    </font>
    <font>
      <sz val="6"/>
      <color rgb="FF000000"/>
      <name val="Montserrat"/>
      <family val="0"/>
      <charset val="1"/>
    </font>
    <font>
      <sz val="7"/>
      <color rgb="FF000000"/>
      <name val="Montserrat"/>
      <family val="0"/>
      <charset val="1"/>
    </font>
    <font>
      <b val="true"/>
      <sz val="14"/>
      <color rgb="FFFFFFFF"/>
      <name val="Montserrat"/>
      <family val="0"/>
    </font>
    <font>
      <sz val="14"/>
      <color rgb="FFFFFFFF"/>
      <name val="Montserrat"/>
      <family val="0"/>
    </font>
    <font>
      <sz val="11"/>
      <color rgb="FFFFFFFF"/>
      <name val="Montserrat"/>
      <family val="0"/>
    </font>
    <font>
      <sz val="12"/>
      <color rgb="FFFFFFFF"/>
      <name val="Montserrat"/>
      <family val="0"/>
    </font>
    <font>
      <sz val="10"/>
      <color rgb="FFFFFFFF"/>
      <name val="Montserrat"/>
      <family val="0"/>
    </font>
    <font>
      <sz val="10"/>
      <color rgb="FFFFFFFF"/>
      <name val="Arial"/>
      <family val="0"/>
    </font>
    <font>
      <b val="true"/>
      <sz val="16"/>
      <color rgb="FFFFFFFF"/>
      <name val="Montserrat"/>
      <family val="0"/>
    </font>
    <font>
      <b val="true"/>
      <u val="single"/>
      <sz val="16"/>
      <color rgb="FF000000"/>
      <name val="Montserrat"/>
      <family val="0"/>
    </font>
    <font>
      <b val="true"/>
      <sz val="16"/>
      <color rgb="FFFFFFFF"/>
      <name val="Arial"/>
      <family val="2"/>
      <charset val="1"/>
    </font>
    <font>
      <b val="true"/>
      <i val="true"/>
      <u val="single"/>
      <sz val="15"/>
      <color rgb="FFFFFFFF"/>
      <name val="Arial"/>
      <family val="2"/>
      <charset val="1"/>
    </font>
    <font>
      <sz val="1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sz val="16"/>
      <color rgb="FFFF0000"/>
      <name val="Arial"/>
      <family val="2"/>
      <charset val="1"/>
    </font>
    <font>
      <u val="single"/>
      <sz val="14"/>
      <name val="Arial"/>
      <family val="2"/>
      <charset val="1"/>
    </font>
    <font>
      <sz val="14"/>
      <name val="Arial"/>
      <family val="2"/>
      <charset val="1"/>
    </font>
    <font>
      <b val="true"/>
      <u val="single"/>
      <sz val="14"/>
      <name val="Arial"/>
      <family val="2"/>
      <charset val="1"/>
    </font>
    <font>
      <sz val="12"/>
      <name val="Arial"/>
      <family val="2"/>
      <charset val="1"/>
    </font>
    <font>
      <b val="true"/>
      <sz val="11"/>
      <color rgb="FFFFFFFF"/>
      <name val="Montserrat"/>
      <family val="0"/>
      <charset val="1"/>
    </font>
    <font>
      <b val="true"/>
      <u val="single"/>
      <sz val="12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000000"/>
      <name val="Tahoma"/>
      <family val="2"/>
      <charset val="1"/>
    </font>
    <font>
      <sz val="11"/>
      <color rgb="FF000000"/>
      <name val="Calibri"/>
      <family val="0"/>
    </font>
    <font>
      <sz val="12"/>
      <color rgb="FF000000"/>
      <name val="Calibri"/>
      <family val="0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u val="singl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E7CE7F"/>
        <bgColor rgb="FFF8CBAD"/>
      </patternFill>
    </fill>
    <fill>
      <patternFill patternType="solid">
        <fgColor rgb="FFA1B8E1"/>
        <bgColor rgb="FF9999FF"/>
      </patternFill>
    </fill>
    <fill>
      <patternFill patternType="solid">
        <fgColor rgb="FFCEE1F2"/>
        <bgColor rgb="FFD9D9D9"/>
      </patternFill>
    </fill>
    <fill>
      <patternFill patternType="solid">
        <fgColor rgb="FFF8CBAD"/>
        <bgColor rgb="FFE7CE7F"/>
      </patternFill>
    </fill>
    <fill>
      <patternFill patternType="solid">
        <fgColor rgb="FF262626"/>
        <bgColor rgb="FF3B3838"/>
      </patternFill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3B3838"/>
        <bgColor rgb="FF262626"/>
      </patternFill>
    </fill>
    <fill>
      <patternFill patternType="solid">
        <fgColor rgb="FFD9D9D9"/>
        <bgColor rgb="FFCEE1F2"/>
      </patternFill>
    </fill>
    <fill>
      <patternFill patternType="solid">
        <fgColor rgb="FF000080"/>
        <bgColor rgb="FF000080"/>
      </patternFill>
    </fill>
    <fill>
      <patternFill patternType="solid">
        <fgColor rgb="FF00FF00"/>
        <bgColor rgb="FF33CCCC"/>
      </patternFill>
    </fill>
    <fill>
      <patternFill patternType="solid">
        <fgColor rgb="FFFF99CC"/>
        <bgColor rgb="FFFF8080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9933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 style="dotted"/>
      <top style="dotted"/>
      <bottom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dotted"/>
      <top style="dotted"/>
      <bottom style="dotted"/>
      <diagonal/>
    </border>
    <border diagonalUp="false" diagonalDown="false">
      <left style="dotted"/>
      <right style="medium"/>
      <top style="dotted"/>
      <bottom style="dotted"/>
      <diagonal/>
    </border>
    <border diagonalUp="false" diagonalDown="false">
      <left style="medium"/>
      <right style="dotted"/>
      <top style="dotted"/>
      <bottom style="medium"/>
      <diagonal/>
    </border>
    <border diagonalUp="false" diagonalDown="false">
      <left style="dotted"/>
      <right style="medium"/>
      <top style="dotted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2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6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6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6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4" borderId="0" xfId="24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6" fontId="7" fillId="2" borderId="0" xfId="21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4" fillId="6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7" fillId="4" borderId="0" xfId="24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8" fillId="6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24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71" fontId="8" fillId="6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0" xfId="24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7" fillId="4" borderId="0" xfId="24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8" fontId="7" fillId="2" borderId="0" xfId="21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8" fontId="10" fillId="6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6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6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22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8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2" fillId="8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1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7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4" fillId="1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0" borderId="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4" fillId="10" borderId="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9" borderId="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1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1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2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12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2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25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8" fillId="12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5" borderId="2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13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3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4" fillId="13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13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7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9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13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13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2" fillId="14" borderId="2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15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4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EW CELL" xfId="21"/>
    <cellStyle name="Normal 2" xfId="22"/>
    <cellStyle name="Style 1" xfId="23"/>
    <cellStyle name="Style 2" xfId="24"/>
    <cellStyle name="Excel Built-in 40% - Accent2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E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7CE7F"/>
      <rgbColor rgb="FFA1B8E1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62626"/>
      <rgbColor rgb="FF993300"/>
      <rgbColor rgb="FF993366"/>
      <rgbColor rgb="FF2F5597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2</xdr:row>
      <xdr:rowOff>102960</xdr:rowOff>
    </xdr:from>
    <xdr:to>
      <xdr:col>0</xdr:col>
      <xdr:colOff>473760</xdr:colOff>
      <xdr:row>59</xdr:row>
      <xdr:rowOff>102600</xdr:rowOff>
    </xdr:to>
    <xdr:sp>
      <xdr:nvSpPr>
        <xdr:cNvPr id="0" name="CustomShape 1"/>
        <xdr:cNvSpPr/>
      </xdr:nvSpPr>
      <xdr:spPr>
        <a:xfrm>
          <a:off x="0" y="433080"/>
          <a:ext cx="473760" cy="9762840"/>
        </a:xfrm>
        <a:prstGeom prst="roundRect">
          <a:avLst>
            <a:gd name="adj" fmla="val 16667"/>
          </a:avLst>
        </a:prstGeom>
        <a:gradFill rotWithShape="0">
          <a:gsLst>
            <a:gs pos="54000">
              <a:srgbClr val="262626"/>
            </a:gs>
            <a:gs pos="100000">
              <a:srgbClr val="808080"/>
            </a:gs>
          </a:gsLst>
          <a:lin ang="0"/>
        </a:gra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0</xdr:colOff>
      <xdr:row>2</xdr:row>
      <xdr:rowOff>57240</xdr:rowOff>
    </xdr:from>
    <xdr:to>
      <xdr:col>20</xdr:col>
      <xdr:colOff>815040</xdr:colOff>
      <xdr:row>4</xdr:row>
      <xdr:rowOff>85320</xdr:rowOff>
    </xdr:to>
    <xdr:sp>
      <xdr:nvSpPr>
        <xdr:cNvPr id="1" name="CustomShape 1"/>
        <xdr:cNvSpPr/>
      </xdr:nvSpPr>
      <xdr:spPr>
        <a:xfrm>
          <a:off x="0" y="387360"/>
          <a:ext cx="21608640" cy="358200"/>
        </a:xfrm>
        <a:prstGeom prst="roundRect">
          <a:avLst>
            <a:gd name="adj" fmla="val 16667"/>
          </a:avLst>
        </a:prstGeom>
        <a:gradFill rotWithShape="0">
          <a:gsLst>
            <a:gs pos="54000">
              <a:srgbClr val="262626"/>
            </a:gs>
            <a:gs pos="100000">
              <a:srgbClr val="808080"/>
            </a:gs>
          </a:gsLst>
          <a:lin ang="0"/>
        </a:gradFill>
        <a:ln>
          <a:noFill/>
        </a:ln>
        <a:effectLst>
          <a:glow rad="114300">
            <a:schemeClr val="accent1">
              <a:satMod val="175000"/>
              <a:alpha val="38000"/>
            </a:schemeClr>
          </a:glow>
          <a:reflection algn="bl" dir="5400000" dist="50800" endPos="0" rotWithShape="0" sy="-100000"/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20</xdr:col>
      <xdr:colOff>815040</xdr:colOff>
      <xdr:row>2</xdr:row>
      <xdr:rowOff>56880</xdr:rowOff>
    </xdr:to>
    <xdr:sp>
      <xdr:nvSpPr>
        <xdr:cNvPr id="2" name="CustomShape 1"/>
        <xdr:cNvSpPr/>
      </xdr:nvSpPr>
      <xdr:spPr>
        <a:xfrm>
          <a:off x="0" y="0"/>
          <a:ext cx="21608640" cy="387000"/>
        </a:xfrm>
        <a:prstGeom prst="rect">
          <a:avLst/>
        </a:prstGeom>
        <a:gradFill rotWithShape="0">
          <a:gsLst>
            <a:gs pos="0">
              <a:srgbClr val="03054c"/>
            </a:gs>
            <a:gs pos="100000">
              <a:srgbClr val="0909ed"/>
            </a:gs>
          </a:gsLst>
          <a:lin ang="4800000"/>
        </a:gra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21240</xdr:rowOff>
    </xdr:from>
    <xdr:to>
      <xdr:col>1</xdr:col>
      <xdr:colOff>1354320</xdr:colOff>
      <xdr:row>1</xdr:row>
      <xdr:rowOff>153720</xdr:rowOff>
    </xdr:to>
    <xdr:sp>
      <xdr:nvSpPr>
        <xdr:cNvPr id="3" name="CustomShape 1"/>
        <xdr:cNvSpPr/>
      </xdr:nvSpPr>
      <xdr:spPr>
        <a:xfrm>
          <a:off x="0" y="21240"/>
          <a:ext cx="1828440" cy="297360"/>
        </a:xfrm>
        <a:prstGeom prst="rect">
          <a:avLst/>
        </a:prstGeom>
        <a:noFill/>
        <a:ln>
          <a:noFill/>
        </a:ln>
        <a:scene3d>
          <a:camera prst="orthographicFront"/>
          <a:lightRig dir="t" rig="threePt"/>
        </a:scene3d>
        <a:sp3d/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Montserrat"/>
            </a:rPr>
            <a:t>RAMRO </a:t>
          </a:r>
          <a:r>
            <a:rPr b="0" lang="en-US" sz="1400" spc="-1" strike="noStrike">
              <a:solidFill>
                <a:srgbClr val="ffffff"/>
              </a:solidFill>
              <a:latin typeface="Montserrat"/>
            </a:rPr>
            <a:t>POLICY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78120</xdr:colOff>
      <xdr:row>5</xdr:row>
      <xdr:rowOff>28800</xdr:rowOff>
    </xdr:from>
    <xdr:to>
      <xdr:col>15</xdr:col>
      <xdr:colOff>1427040</xdr:colOff>
      <xdr:row>6</xdr:row>
      <xdr:rowOff>117000</xdr:rowOff>
    </xdr:to>
    <xdr:sp>
      <xdr:nvSpPr>
        <xdr:cNvPr id="4" name="CustomShape 1"/>
        <xdr:cNvSpPr/>
      </xdr:nvSpPr>
      <xdr:spPr>
        <a:xfrm>
          <a:off x="15225120" y="854280"/>
          <a:ext cx="1482480" cy="253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ontserrat"/>
            </a:rPr>
            <a:t>PRABHU LIFE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79200</xdr:colOff>
      <xdr:row>5</xdr:row>
      <xdr:rowOff>28800</xdr:rowOff>
    </xdr:from>
    <xdr:to>
      <xdr:col>13</xdr:col>
      <xdr:colOff>1469160</xdr:colOff>
      <xdr:row>6</xdr:row>
      <xdr:rowOff>117000</xdr:rowOff>
    </xdr:to>
    <xdr:sp>
      <xdr:nvSpPr>
        <xdr:cNvPr id="5" name="CustomShape 1"/>
        <xdr:cNvSpPr/>
      </xdr:nvSpPr>
      <xdr:spPr>
        <a:xfrm>
          <a:off x="13285080" y="854280"/>
          <a:ext cx="1523520" cy="253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ontserrat"/>
            </a:rPr>
            <a:t>RELIABLE NEPAL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17</xdr:col>
      <xdr:colOff>0</xdr:colOff>
      <xdr:row>5</xdr:row>
      <xdr:rowOff>28800</xdr:rowOff>
    </xdr:from>
    <xdr:to>
      <xdr:col>17</xdr:col>
      <xdr:colOff>1355400</xdr:colOff>
      <xdr:row>6</xdr:row>
      <xdr:rowOff>117000</xdr:rowOff>
    </xdr:to>
    <xdr:sp>
      <xdr:nvSpPr>
        <xdr:cNvPr id="6" name="CustomShape 1"/>
        <xdr:cNvSpPr/>
      </xdr:nvSpPr>
      <xdr:spPr>
        <a:xfrm>
          <a:off x="17310600" y="854280"/>
          <a:ext cx="1355400" cy="253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ontserrat"/>
            </a:rPr>
            <a:t>SURYA LIFE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23040</xdr:colOff>
      <xdr:row>5</xdr:row>
      <xdr:rowOff>23400</xdr:rowOff>
    </xdr:from>
    <xdr:to>
      <xdr:col>11</xdr:col>
      <xdr:colOff>1145520</xdr:colOff>
      <xdr:row>6</xdr:row>
      <xdr:rowOff>156600</xdr:rowOff>
    </xdr:to>
    <xdr:sp>
      <xdr:nvSpPr>
        <xdr:cNvPr id="7" name="CustomShape 1"/>
        <xdr:cNvSpPr/>
      </xdr:nvSpPr>
      <xdr:spPr>
        <a:xfrm>
          <a:off x="11272680" y="848880"/>
          <a:ext cx="1240920" cy="298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ontserrat"/>
            </a:rPr>
            <a:t>ASIAN LIFE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2</xdr:row>
      <xdr:rowOff>57240</xdr:rowOff>
    </xdr:from>
    <xdr:to>
      <xdr:col>20</xdr:col>
      <xdr:colOff>815040</xdr:colOff>
      <xdr:row>2</xdr:row>
      <xdr:rowOff>102600</xdr:rowOff>
    </xdr:to>
    <xdr:sp>
      <xdr:nvSpPr>
        <xdr:cNvPr id="8" name="CustomShape 1"/>
        <xdr:cNvSpPr/>
      </xdr:nvSpPr>
      <xdr:spPr>
        <a:xfrm>
          <a:off x="0" y="387360"/>
          <a:ext cx="21608640" cy="453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</xdr:col>
      <xdr:colOff>314640</xdr:colOff>
      <xdr:row>7</xdr:row>
      <xdr:rowOff>0</xdr:rowOff>
    </xdr:from>
    <xdr:to>
      <xdr:col>1</xdr:col>
      <xdr:colOff>2193120</xdr:colOff>
      <xdr:row>7</xdr:row>
      <xdr:rowOff>256680</xdr:rowOff>
    </xdr:to>
    <xdr:sp>
      <xdr:nvSpPr>
        <xdr:cNvPr id="9" name="CustomShape 1"/>
        <xdr:cNvSpPr/>
      </xdr:nvSpPr>
      <xdr:spPr>
        <a:xfrm>
          <a:off x="788760" y="1155600"/>
          <a:ext cx="1878480" cy="256680"/>
        </a:xfrm>
        <a:prstGeom prst="rect">
          <a:avLst/>
        </a:prstGeom>
        <a:gradFill rotWithShape="0">
          <a:gsLst>
            <a:gs pos="0">
              <a:srgbClr val="00269e"/>
            </a:gs>
            <a:gs pos="100000">
              <a:srgbClr val="0036e0"/>
            </a:gs>
          </a:gsLst>
          <a:lin ang="2700000"/>
        </a:gra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>
              <a:solidFill>
                <a:srgbClr val="ffffff"/>
              </a:solidFill>
              <a:latin typeface="Montserrat"/>
            </a:rPr>
            <a:t>ENTER DOB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314640</xdr:colOff>
      <xdr:row>9</xdr:row>
      <xdr:rowOff>2880</xdr:rowOff>
    </xdr:from>
    <xdr:to>
      <xdr:col>1</xdr:col>
      <xdr:colOff>2193120</xdr:colOff>
      <xdr:row>10</xdr:row>
      <xdr:rowOff>1440</xdr:rowOff>
    </xdr:to>
    <xdr:sp>
      <xdr:nvSpPr>
        <xdr:cNvPr id="10" name="CustomShape 1"/>
        <xdr:cNvSpPr/>
      </xdr:nvSpPr>
      <xdr:spPr>
        <a:xfrm>
          <a:off x="788760" y="1501200"/>
          <a:ext cx="1878480" cy="255960"/>
        </a:xfrm>
        <a:prstGeom prst="rect">
          <a:avLst/>
        </a:prstGeom>
        <a:gradFill rotWithShape="0">
          <a:gsLst>
            <a:gs pos="0">
              <a:srgbClr val="00269e"/>
            </a:gs>
            <a:gs pos="100000">
              <a:srgbClr val="0036e0"/>
            </a:gs>
          </a:gsLst>
          <a:lin ang="2700000"/>
        </a:gra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>
              <a:solidFill>
                <a:srgbClr val="ffffff"/>
              </a:solidFill>
              <a:latin typeface="Montserrat"/>
            </a:rPr>
            <a:t>AGE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314640</xdr:colOff>
      <xdr:row>11</xdr:row>
      <xdr:rowOff>4680</xdr:rowOff>
    </xdr:from>
    <xdr:to>
      <xdr:col>1</xdr:col>
      <xdr:colOff>2193120</xdr:colOff>
      <xdr:row>11</xdr:row>
      <xdr:rowOff>252000</xdr:rowOff>
    </xdr:to>
    <xdr:sp>
      <xdr:nvSpPr>
        <xdr:cNvPr id="11" name="CustomShape 1"/>
        <xdr:cNvSpPr/>
      </xdr:nvSpPr>
      <xdr:spPr>
        <a:xfrm>
          <a:off x="788760" y="1846080"/>
          <a:ext cx="1878480" cy="247320"/>
        </a:xfrm>
        <a:prstGeom prst="rect">
          <a:avLst/>
        </a:prstGeom>
        <a:gradFill rotWithShape="0">
          <a:gsLst>
            <a:gs pos="0">
              <a:srgbClr val="00269e"/>
            </a:gs>
            <a:gs pos="100000">
              <a:srgbClr val="0036e0"/>
            </a:gs>
          </a:gsLst>
          <a:lin ang="2700000"/>
        </a:gra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>
              <a:solidFill>
                <a:srgbClr val="ffffff"/>
              </a:solidFill>
              <a:latin typeface="Montserrat"/>
            </a:rPr>
            <a:t>SELECT PLAN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314640</xdr:colOff>
      <xdr:row>12</xdr:row>
      <xdr:rowOff>74160</xdr:rowOff>
    </xdr:from>
    <xdr:to>
      <xdr:col>1</xdr:col>
      <xdr:colOff>2193120</xdr:colOff>
      <xdr:row>13</xdr:row>
      <xdr:rowOff>254880</xdr:rowOff>
    </xdr:to>
    <xdr:sp>
      <xdr:nvSpPr>
        <xdr:cNvPr id="12" name="CustomShape 1"/>
        <xdr:cNvSpPr/>
      </xdr:nvSpPr>
      <xdr:spPr>
        <a:xfrm>
          <a:off x="788760" y="2182320"/>
          <a:ext cx="1878480" cy="266400"/>
        </a:xfrm>
        <a:prstGeom prst="rect">
          <a:avLst/>
        </a:prstGeom>
        <a:gradFill rotWithShape="0">
          <a:gsLst>
            <a:gs pos="0">
              <a:srgbClr val="00269e"/>
            </a:gs>
            <a:gs pos="100000">
              <a:srgbClr val="0036e0"/>
            </a:gs>
          </a:gsLst>
          <a:lin ang="2700000"/>
        </a:gra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>
              <a:solidFill>
                <a:srgbClr val="ffffff"/>
              </a:solidFill>
              <a:latin typeface="Montserrat"/>
            </a:rPr>
            <a:t>AGE ASSURED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314640</xdr:colOff>
      <xdr:row>14</xdr:row>
      <xdr:rowOff>77040</xdr:rowOff>
    </xdr:from>
    <xdr:to>
      <xdr:col>1</xdr:col>
      <xdr:colOff>2193120</xdr:colOff>
      <xdr:row>15</xdr:row>
      <xdr:rowOff>257760</xdr:rowOff>
    </xdr:to>
    <xdr:sp>
      <xdr:nvSpPr>
        <xdr:cNvPr id="13" name="CustomShape 1"/>
        <xdr:cNvSpPr/>
      </xdr:nvSpPr>
      <xdr:spPr>
        <a:xfrm>
          <a:off x="788760" y="2537640"/>
          <a:ext cx="1878480" cy="266400"/>
        </a:xfrm>
        <a:prstGeom prst="rect">
          <a:avLst/>
        </a:prstGeom>
        <a:gradFill rotWithShape="0">
          <a:gsLst>
            <a:gs pos="0">
              <a:srgbClr val="00269e"/>
            </a:gs>
            <a:gs pos="100000">
              <a:srgbClr val="0036e0"/>
            </a:gs>
          </a:gsLst>
          <a:lin ang="2700000"/>
        </a:gra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ffffff"/>
              </a:solidFill>
              <a:latin typeface="Montserrat"/>
            </a:rPr>
            <a:t>SUM ASSURED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314640</xdr:colOff>
      <xdr:row>16</xdr:row>
      <xdr:rowOff>79920</xdr:rowOff>
    </xdr:from>
    <xdr:to>
      <xdr:col>1</xdr:col>
      <xdr:colOff>2193120</xdr:colOff>
      <xdr:row>17</xdr:row>
      <xdr:rowOff>260640</xdr:rowOff>
    </xdr:to>
    <xdr:sp>
      <xdr:nvSpPr>
        <xdr:cNvPr id="14" name="CustomShape 1"/>
        <xdr:cNvSpPr/>
      </xdr:nvSpPr>
      <xdr:spPr>
        <a:xfrm>
          <a:off x="788760" y="2892960"/>
          <a:ext cx="1878480" cy="266400"/>
        </a:xfrm>
        <a:prstGeom prst="rect">
          <a:avLst/>
        </a:prstGeom>
        <a:gradFill rotWithShape="0">
          <a:gsLst>
            <a:gs pos="0">
              <a:srgbClr val="00269e"/>
            </a:gs>
            <a:gs pos="100000">
              <a:srgbClr val="0036e0"/>
            </a:gs>
          </a:gsLst>
          <a:lin ang="2700000"/>
        </a:gra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>
              <a:solidFill>
                <a:srgbClr val="ffffff"/>
              </a:solidFill>
              <a:latin typeface="Montserrat"/>
            </a:rPr>
            <a:t>TERM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314640</xdr:colOff>
      <xdr:row>18</xdr:row>
      <xdr:rowOff>82800</xdr:rowOff>
    </xdr:from>
    <xdr:to>
      <xdr:col>1</xdr:col>
      <xdr:colOff>2193120</xdr:colOff>
      <xdr:row>19</xdr:row>
      <xdr:rowOff>263160</xdr:rowOff>
    </xdr:to>
    <xdr:sp>
      <xdr:nvSpPr>
        <xdr:cNvPr id="15" name="CustomShape 1"/>
        <xdr:cNvSpPr/>
      </xdr:nvSpPr>
      <xdr:spPr>
        <a:xfrm>
          <a:off x="788760" y="3247920"/>
          <a:ext cx="1878480" cy="266400"/>
        </a:xfrm>
        <a:prstGeom prst="rect">
          <a:avLst/>
        </a:prstGeom>
        <a:gradFill rotWithShape="0">
          <a:gsLst>
            <a:gs pos="0">
              <a:srgbClr val="00269e"/>
            </a:gs>
            <a:gs pos="100000">
              <a:srgbClr val="0036e0"/>
            </a:gs>
          </a:gsLst>
          <a:lin ang="2700000"/>
        </a:gra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>
              <a:solidFill>
                <a:srgbClr val="ffffff"/>
              </a:solidFill>
              <a:latin typeface="Montserrat"/>
            </a:rPr>
            <a:t>OCCUPATION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314640</xdr:colOff>
      <xdr:row>21</xdr:row>
      <xdr:rowOff>-360</xdr:rowOff>
    </xdr:from>
    <xdr:to>
      <xdr:col>1</xdr:col>
      <xdr:colOff>2193120</xdr:colOff>
      <xdr:row>21</xdr:row>
      <xdr:rowOff>266040</xdr:rowOff>
    </xdr:to>
    <xdr:sp>
      <xdr:nvSpPr>
        <xdr:cNvPr id="16" name="CustomShape 1"/>
        <xdr:cNvSpPr/>
      </xdr:nvSpPr>
      <xdr:spPr>
        <a:xfrm>
          <a:off x="788760" y="3603240"/>
          <a:ext cx="1878480" cy="266400"/>
        </a:xfrm>
        <a:prstGeom prst="rect">
          <a:avLst/>
        </a:prstGeom>
        <a:gradFill rotWithShape="0">
          <a:gsLst>
            <a:gs pos="0">
              <a:srgbClr val="00269e"/>
            </a:gs>
            <a:gs pos="100000">
              <a:srgbClr val="0036e0"/>
            </a:gs>
          </a:gsLst>
          <a:lin ang="2700000"/>
        </a:gra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ffffff"/>
              </a:solidFill>
              <a:latin typeface="Montserrat"/>
            </a:rPr>
            <a:t>PAYMENT MODE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8640</xdr:colOff>
      <xdr:row>6</xdr:row>
      <xdr:rowOff>162000</xdr:rowOff>
    </xdr:from>
    <xdr:to>
      <xdr:col>9</xdr:col>
      <xdr:colOff>2045160</xdr:colOff>
      <xdr:row>7</xdr:row>
      <xdr:rowOff>253800</xdr:rowOff>
    </xdr:to>
    <xdr:sp>
      <xdr:nvSpPr>
        <xdr:cNvPr id="17" name="CustomShape 1"/>
        <xdr:cNvSpPr/>
      </xdr:nvSpPr>
      <xdr:spPr>
        <a:xfrm>
          <a:off x="9212760" y="1152360"/>
          <a:ext cx="2036520" cy="257040"/>
        </a:xfrm>
        <a:prstGeom prst="rect">
          <a:avLst/>
        </a:prstGeom>
        <a:gradFill rotWithShape="0">
          <a:gsLst>
            <a:gs pos="0">
              <a:srgbClr val="00269e"/>
            </a:gs>
            <a:gs pos="100000">
              <a:srgbClr val="0036e0"/>
            </a:gs>
          </a:gsLst>
          <a:lin ang="2700000"/>
        </a:gra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200" spc="-1" strike="noStrike">
              <a:solidFill>
                <a:srgbClr val="ffffff"/>
              </a:solidFill>
              <a:latin typeface="Montserrat"/>
            </a:rPr>
            <a:t>TABLE RATE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0</xdr:colOff>
      <xdr:row>9</xdr:row>
      <xdr:rowOff>0</xdr:rowOff>
    </xdr:from>
    <xdr:to>
      <xdr:col>9</xdr:col>
      <xdr:colOff>2045160</xdr:colOff>
      <xdr:row>9</xdr:row>
      <xdr:rowOff>255960</xdr:rowOff>
    </xdr:to>
    <xdr:sp>
      <xdr:nvSpPr>
        <xdr:cNvPr id="18" name="CustomShape 1"/>
        <xdr:cNvSpPr/>
      </xdr:nvSpPr>
      <xdr:spPr>
        <a:xfrm>
          <a:off x="9204120" y="1498320"/>
          <a:ext cx="2045160" cy="255960"/>
        </a:xfrm>
        <a:prstGeom prst="rect">
          <a:avLst/>
        </a:prstGeom>
        <a:gradFill rotWithShape="0">
          <a:gsLst>
            <a:gs pos="0">
              <a:srgbClr val="00269e"/>
            </a:gs>
            <a:gs pos="100000">
              <a:srgbClr val="0036e0"/>
            </a:gs>
          </a:gsLst>
          <a:lin ang="2700000"/>
        </a:gra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000" spc="-1" strike="noStrike">
              <a:solidFill>
                <a:srgbClr val="ffffff"/>
              </a:solidFill>
              <a:latin typeface="Arial"/>
            </a:rPr>
            <a:t>ADB+PTD+PWB  RATE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8640</xdr:colOff>
      <xdr:row>11</xdr:row>
      <xdr:rowOff>2160</xdr:rowOff>
    </xdr:from>
    <xdr:to>
      <xdr:col>9</xdr:col>
      <xdr:colOff>2045160</xdr:colOff>
      <xdr:row>11</xdr:row>
      <xdr:rowOff>249840</xdr:rowOff>
    </xdr:to>
    <xdr:sp>
      <xdr:nvSpPr>
        <xdr:cNvPr id="19" name="CustomShape 1"/>
        <xdr:cNvSpPr/>
      </xdr:nvSpPr>
      <xdr:spPr>
        <a:xfrm>
          <a:off x="9212760" y="1843560"/>
          <a:ext cx="2036520" cy="247680"/>
        </a:xfrm>
        <a:prstGeom prst="rect">
          <a:avLst/>
        </a:prstGeom>
        <a:gradFill rotWithShape="0">
          <a:gsLst>
            <a:gs pos="0">
              <a:srgbClr val="00269e"/>
            </a:gs>
            <a:gs pos="100000">
              <a:srgbClr val="0036e0"/>
            </a:gs>
          </a:gsLst>
          <a:lin ang="2700000"/>
        </a:gra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>
              <a:solidFill>
                <a:srgbClr val="ffffff"/>
              </a:solidFill>
              <a:latin typeface="Montserrat"/>
            </a:rPr>
            <a:t>ADB  RATE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8640</xdr:colOff>
      <xdr:row>12</xdr:row>
      <xdr:rowOff>72000</xdr:rowOff>
    </xdr:from>
    <xdr:to>
      <xdr:col>9</xdr:col>
      <xdr:colOff>2045160</xdr:colOff>
      <xdr:row>13</xdr:row>
      <xdr:rowOff>253080</xdr:rowOff>
    </xdr:to>
    <xdr:sp>
      <xdr:nvSpPr>
        <xdr:cNvPr id="20" name="CustomShape 1"/>
        <xdr:cNvSpPr/>
      </xdr:nvSpPr>
      <xdr:spPr>
        <a:xfrm>
          <a:off x="9212760" y="2180160"/>
          <a:ext cx="2036520" cy="266760"/>
        </a:xfrm>
        <a:prstGeom prst="rect">
          <a:avLst/>
        </a:prstGeom>
        <a:gradFill rotWithShape="0">
          <a:gsLst>
            <a:gs pos="0">
              <a:srgbClr val="00269e"/>
            </a:gs>
            <a:gs pos="100000">
              <a:srgbClr val="0036e0"/>
            </a:gs>
          </a:gsLst>
          <a:lin ang="2700000"/>
        </a:gra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>
              <a:solidFill>
                <a:srgbClr val="ffffff"/>
              </a:solidFill>
              <a:latin typeface="Montserrat"/>
            </a:rPr>
            <a:t>DISCOUNT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8640</xdr:colOff>
      <xdr:row>14</xdr:row>
      <xdr:rowOff>75240</xdr:rowOff>
    </xdr:from>
    <xdr:to>
      <xdr:col>9</xdr:col>
      <xdr:colOff>2045160</xdr:colOff>
      <xdr:row>15</xdr:row>
      <xdr:rowOff>256320</xdr:rowOff>
    </xdr:to>
    <xdr:sp>
      <xdr:nvSpPr>
        <xdr:cNvPr id="21" name="CustomShape 1"/>
        <xdr:cNvSpPr/>
      </xdr:nvSpPr>
      <xdr:spPr>
        <a:xfrm>
          <a:off x="9212760" y="2535840"/>
          <a:ext cx="2036520" cy="266760"/>
        </a:xfrm>
        <a:prstGeom prst="rect">
          <a:avLst/>
        </a:prstGeom>
        <a:gradFill rotWithShape="0">
          <a:gsLst>
            <a:gs pos="0">
              <a:srgbClr val="00269e"/>
            </a:gs>
            <a:gs pos="100000">
              <a:srgbClr val="0036e0"/>
            </a:gs>
          </a:gsLst>
          <a:lin ang="2700000"/>
        </a:gra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ffffff"/>
              </a:solidFill>
              <a:latin typeface="Arial"/>
            </a:rPr>
            <a:t>SUM ASSURED DIS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8640</xdr:colOff>
      <xdr:row>16</xdr:row>
      <xdr:rowOff>78480</xdr:rowOff>
    </xdr:from>
    <xdr:to>
      <xdr:col>9</xdr:col>
      <xdr:colOff>2045160</xdr:colOff>
      <xdr:row>17</xdr:row>
      <xdr:rowOff>259560</xdr:rowOff>
    </xdr:to>
    <xdr:sp>
      <xdr:nvSpPr>
        <xdr:cNvPr id="22" name="CustomShape 1"/>
        <xdr:cNvSpPr/>
      </xdr:nvSpPr>
      <xdr:spPr>
        <a:xfrm>
          <a:off x="9212760" y="2891520"/>
          <a:ext cx="2036520" cy="266760"/>
        </a:xfrm>
        <a:prstGeom prst="rect">
          <a:avLst/>
        </a:prstGeom>
        <a:gradFill rotWithShape="0">
          <a:gsLst>
            <a:gs pos="0">
              <a:srgbClr val="00269e"/>
            </a:gs>
            <a:gs pos="100000">
              <a:srgbClr val="0036e0"/>
            </a:gs>
          </a:gsLst>
          <a:lin ang="2700000"/>
        </a:gra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>
              <a:solidFill>
                <a:srgbClr val="ffffff"/>
              </a:solidFill>
              <a:latin typeface="Montserrat"/>
            </a:rPr>
            <a:t>BASIC PREMIUM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0</xdr:colOff>
      <xdr:row>18</xdr:row>
      <xdr:rowOff>82080</xdr:rowOff>
    </xdr:from>
    <xdr:to>
      <xdr:col>9</xdr:col>
      <xdr:colOff>2045160</xdr:colOff>
      <xdr:row>19</xdr:row>
      <xdr:rowOff>262800</xdr:rowOff>
    </xdr:to>
    <xdr:sp>
      <xdr:nvSpPr>
        <xdr:cNvPr id="23" name="CustomShape 1"/>
        <xdr:cNvSpPr/>
      </xdr:nvSpPr>
      <xdr:spPr>
        <a:xfrm>
          <a:off x="9204120" y="3247200"/>
          <a:ext cx="2045160" cy="266760"/>
        </a:xfrm>
        <a:prstGeom prst="rect">
          <a:avLst/>
        </a:prstGeom>
        <a:gradFill rotWithShape="0">
          <a:gsLst>
            <a:gs pos="0">
              <a:srgbClr val="00269e"/>
            </a:gs>
            <a:gs pos="100000">
              <a:srgbClr val="0036e0"/>
            </a:gs>
          </a:gsLst>
          <a:lin ang="2700000"/>
        </a:gra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>
              <a:solidFill>
                <a:srgbClr val="ffffff"/>
              </a:solidFill>
              <a:latin typeface="Montserrat"/>
            </a:rPr>
            <a:t>EXTRA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8640</xdr:colOff>
      <xdr:row>20</xdr:row>
      <xdr:rowOff>85320</xdr:rowOff>
    </xdr:from>
    <xdr:to>
      <xdr:col>9</xdr:col>
      <xdr:colOff>2045160</xdr:colOff>
      <xdr:row>21</xdr:row>
      <xdr:rowOff>266040</xdr:rowOff>
    </xdr:to>
    <xdr:sp>
      <xdr:nvSpPr>
        <xdr:cNvPr id="24" name="CustomShape 1"/>
        <xdr:cNvSpPr/>
      </xdr:nvSpPr>
      <xdr:spPr>
        <a:xfrm>
          <a:off x="9212760" y="3602880"/>
          <a:ext cx="2036520" cy="266760"/>
        </a:xfrm>
        <a:prstGeom prst="rect">
          <a:avLst/>
        </a:prstGeom>
        <a:gradFill rotWithShape="0">
          <a:gsLst>
            <a:gs pos="0">
              <a:srgbClr val="00269e"/>
            </a:gs>
            <a:gs pos="100000">
              <a:srgbClr val="0036e0"/>
            </a:gs>
          </a:gsLst>
          <a:lin ang="2700000"/>
        </a:gra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>
              <a:solidFill>
                <a:srgbClr val="ffffff"/>
              </a:solidFill>
              <a:latin typeface="Montserrat"/>
            </a:rPr>
            <a:t>TOTAL PREMIUM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142920</xdr:colOff>
      <xdr:row>7</xdr:row>
      <xdr:rowOff>171360</xdr:rowOff>
    </xdr:from>
    <xdr:to>
      <xdr:col>7</xdr:col>
      <xdr:colOff>466560</xdr:colOff>
      <xdr:row>17</xdr:row>
      <xdr:rowOff>266040</xdr:rowOff>
    </xdr:to>
    <xdr:sp>
      <xdr:nvSpPr>
        <xdr:cNvPr id="25" name="CustomShape 1"/>
        <xdr:cNvSpPr/>
      </xdr:nvSpPr>
      <xdr:spPr>
        <a:xfrm>
          <a:off x="5878800" y="1326960"/>
          <a:ext cx="2383560" cy="1837800"/>
        </a:xfrm>
        <a:prstGeom prst="ellipse">
          <a:avLst/>
        </a:prstGeom>
        <a:gradFill rotWithShape="0">
          <a:gsLst>
            <a:gs pos="0">
              <a:srgbClr val="ab8100"/>
            </a:gs>
            <a:gs pos="100000">
              <a:srgbClr val="ffc208"/>
            </a:gs>
          </a:gsLst>
          <a:lin ang="19200000"/>
        </a:gradFill>
        <a:ln/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Montserrat"/>
            </a:rPr>
            <a:t> </a:t>
          </a:r>
          <a:r>
            <a:rPr b="1" lang="en-US" sz="1600" spc="-1" strike="noStrike">
              <a:solidFill>
                <a:srgbClr val="ffffff"/>
              </a:solidFill>
              <a:latin typeface="Montserrat"/>
            </a:rPr>
            <a:t>NPR 52,900.00 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333360</xdr:colOff>
      <xdr:row>9</xdr:row>
      <xdr:rowOff>126720</xdr:rowOff>
    </xdr:from>
    <xdr:to>
      <xdr:col>7</xdr:col>
      <xdr:colOff>333000</xdr:colOff>
      <xdr:row>11</xdr:row>
      <xdr:rowOff>37800</xdr:rowOff>
    </xdr:to>
    <xdr:sp>
      <xdr:nvSpPr>
        <xdr:cNvPr id="26" name="CustomShape 1"/>
        <xdr:cNvSpPr/>
      </xdr:nvSpPr>
      <xdr:spPr>
        <a:xfrm>
          <a:off x="6069240" y="1625040"/>
          <a:ext cx="2059560" cy="254160"/>
        </a:xfrm>
        <a:prstGeom prst="roundRect">
          <a:avLst>
            <a:gd name="adj" fmla="val 16667"/>
          </a:avLst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 u="sng">
              <a:solidFill>
                <a:srgbClr val="000000"/>
              </a:solidFill>
              <a:uFillTx/>
              <a:latin typeface="Montserrat"/>
            </a:rPr>
            <a:t>ASIAN LIFE</a:t>
          </a:r>
          <a:endParaRPr b="0" lang="en-US" sz="16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358560</xdr:colOff>
      <xdr:row>6</xdr:row>
      <xdr:rowOff>131400</xdr:rowOff>
    </xdr:from>
    <xdr:to>
      <xdr:col>8</xdr:col>
      <xdr:colOff>249480</xdr:colOff>
      <xdr:row>10</xdr:row>
      <xdr:rowOff>242280</xdr:rowOff>
    </xdr:to>
    <xdr:sp>
      <xdr:nvSpPr>
        <xdr:cNvPr id="27" name="CustomShape 1"/>
        <xdr:cNvSpPr/>
      </xdr:nvSpPr>
      <xdr:spPr>
        <a:xfrm>
          <a:off x="10732320" y="1331280"/>
          <a:ext cx="1964880" cy="1139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(61)MONEY BACK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(51)ENDOWMENT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52)ENDOWMENT&amp; WHOLE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71)CHILD ENDOWMENT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73 )CHILD MONEY BACK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Volumes/DAMU/RAMRO%20POLICY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  <sheetName val="PRE CALCULATOR"/>
      <sheetName val="SURYA LIFE TABLE RATE"/>
      <sheetName val="age calculator"/>
      <sheetName val="Rider rate"/>
    </sheetNames>
    <sheetDataSet>
      <sheetData sheetId="0"/>
      <sheetData sheetId="1"/>
      <sheetData sheetId="2">
        <row r="4">
          <cell r="A4" t="str">
            <v>AGE/TERM</v>
          </cell>
          <cell r="B4">
            <v>15</v>
          </cell>
          <cell r="C4">
            <v>20</v>
          </cell>
        </row>
        <row r="4">
          <cell r="E4" t="str">
            <v>Age/Term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13</v>
          </cell>
          <cell r="O4">
            <v>14</v>
          </cell>
          <cell r="P4">
            <v>15</v>
          </cell>
          <cell r="Q4">
            <v>16</v>
          </cell>
          <cell r="R4">
            <v>17</v>
          </cell>
          <cell r="S4">
            <v>18</v>
          </cell>
          <cell r="T4">
            <v>19</v>
          </cell>
          <cell r="U4">
            <v>20</v>
          </cell>
          <cell r="V4">
            <v>21</v>
          </cell>
          <cell r="W4">
            <v>22</v>
          </cell>
          <cell r="X4">
            <v>23</v>
          </cell>
          <cell r="Y4">
            <v>24</v>
          </cell>
          <cell r="Z4">
            <v>25</v>
          </cell>
          <cell r="AA4">
            <v>26</v>
          </cell>
          <cell r="AB4">
            <v>27</v>
          </cell>
          <cell r="AC4">
            <v>28</v>
          </cell>
          <cell r="AD4">
            <v>29</v>
          </cell>
          <cell r="AE4">
            <v>30</v>
          </cell>
          <cell r="AF4">
            <v>31</v>
          </cell>
          <cell r="AG4">
            <v>32</v>
          </cell>
          <cell r="AH4">
            <v>33</v>
          </cell>
          <cell r="AI4">
            <v>34</v>
          </cell>
          <cell r="AJ4">
            <v>35</v>
          </cell>
          <cell r="AK4">
            <v>36</v>
          </cell>
          <cell r="AL4">
            <v>37</v>
          </cell>
          <cell r="AM4">
            <v>38</v>
          </cell>
          <cell r="AN4">
            <v>39</v>
          </cell>
          <cell r="AO4">
            <v>40</v>
          </cell>
          <cell r="AP4">
            <v>41</v>
          </cell>
          <cell r="AQ4">
            <v>42</v>
          </cell>
          <cell r="AR4">
            <v>43</v>
          </cell>
          <cell r="AS4">
            <v>44</v>
          </cell>
          <cell r="AT4">
            <v>45</v>
          </cell>
          <cell r="AU4">
            <v>46</v>
          </cell>
          <cell r="AV4">
            <v>47</v>
          </cell>
          <cell r="AW4">
            <v>48</v>
          </cell>
          <cell r="AX4">
            <v>49</v>
          </cell>
          <cell r="AY4">
            <v>50</v>
          </cell>
        </row>
        <row r="4">
          <cell r="BA4" t="str">
            <v>Age/term</v>
          </cell>
          <cell r="BB4">
            <v>10</v>
          </cell>
          <cell r="BC4">
            <v>11</v>
          </cell>
          <cell r="BD4">
            <v>12</v>
          </cell>
          <cell r="BE4">
            <v>13</v>
          </cell>
          <cell r="BF4">
            <v>14</v>
          </cell>
          <cell r="BG4">
            <v>15</v>
          </cell>
          <cell r="BH4">
            <v>16</v>
          </cell>
          <cell r="BI4">
            <v>17</v>
          </cell>
          <cell r="BJ4">
            <v>18</v>
          </cell>
          <cell r="BK4">
            <v>19</v>
          </cell>
          <cell r="BL4">
            <v>20</v>
          </cell>
          <cell r="BM4">
            <v>21</v>
          </cell>
          <cell r="BN4">
            <v>22</v>
          </cell>
          <cell r="BO4">
            <v>23</v>
          </cell>
          <cell r="BP4">
            <v>24</v>
          </cell>
          <cell r="BQ4">
            <v>25</v>
          </cell>
          <cell r="BR4">
            <v>26</v>
          </cell>
          <cell r="BS4">
            <v>27</v>
          </cell>
          <cell r="BT4">
            <v>28</v>
          </cell>
          <cell r="BU4">
            <v>29</v>
          </cell>
          <cell r="BV4">
            <v>30</v>
          </cell>
        </row>
        <row r="5">
          <cell r="A5">
            <v>16</v>
          </cell>
          <cell r="B5">
            <v>85.47</v>
          </cell>
          <cell r="C5">
            <v>65.12</v>
          </cell>
        </row>
        <row r="5">
          <cell r="E5">
            <v>16</v>
          </cell>
          <cell r="F5">
            <v>222.87</v>
          </cell>
          <cell r="G5">
            <v>184.04</v>
          </cell>
          <cell r="H5">
            <v>156.65</v>
          </cell>
          <cell r="I5">
            <v>136.31</v>
          </cell>
          <cell r="J5">
            <v>120.64</v>
          </cell>
          <cell r="K5">
            <v>108.2</v>
          </cell>
          <cell r="L5">
            <v>98.1</v>
          </cell>
          <cell r="M5">
            <v>89.75</v>
          </cell>
          <cell r="N5">
            <v>82.74</v>
          </cell>
          <cell r="O5">
            <v>76.78</v>
          </cell>
          <cell r="P5">
            <v>72.43</v>
          </cell>
          <cell r="Q5">
            <v>67.9</v>
          </cell>
          <cell r="R5">
            <v>63.95</v>
          </cell>
          <cell r="S5">
            <v>60.47</v>
          </cell>
          <cell r="T5">
            <v>57.39</v>
          </cell>
          <cell r="U5">
            <v>54.76</v>
          </cell>
          <cell r="V5">
            <v>52.3</v>
          </cell>
          <cell r="W5">
            <v>50.09</v>
          </cell>
          <cell r="X5">
            <v>48.09</v>
          </cell>
          <cell r="Y5">
            <v>46.28</v>
          </cell>
          <cell r="Z5">
            <v>44.73</v>
          </cell>
          <cell r="AA5">
            <v>43.23</v>
          </cell>
          <cell r="AB5">
            <v>41.86</v>
          </cell>
          <cell r="AC5">
            <v>40.61</v>
          </cell>
          <cell r="AD5">
            <v>39.47</v>
          </cell>
          <cell r="AE5">
            <v>38.42</v>
          </cell>
          <cell r="AF5">
            <v>37.45</v>
          </cell>
          <cell r="AG5">
            <v>36.56</v>
          </cell>
          <cell r="AH5">
            <v>35.74</v>
          </cell>
          <cell r="AI5">
            <v>34.98</v>
          </cell>
          <cell r="AJ5">
            <v>34.29</v>
          </cell>
          <cell r="AK5">
            <v>33.64</v>
          </cell>
          <cell r="AL5">
            <v>33.05</v>
          </cell>
          <cell r="AM5">
            <v>32.5</v>
          </cell>
          <cell r="AN5">
            <v>32</v>
          </cell>
          <cell r="AO5">
            <v>31.53</v>
          </cell>
          <cell r="AP5">
            <v>31.1</v>
          </cell>
          <cell r="AQ5">
            <v>30.7</v>
          </cell>
          <cell r="AR5">
            <v>30.33</v>
          </cell>
          <cell r="AS5">
            <v>29.99</v>
          </cell>
          <cell r="AT5">
            <v>29.68</v>
          </cell>
          <cell r="AU5">
            <v>29.4</v>
          </cell>
          <cell r="AV5">
            <v>29.13</v>
          </cell>
          <cell r="AW5">
            <v>28.89</v>
          </cell>
          <cell r="AX5">
            <v>28.67</v>
          </cell>
          <cell r="AY5">
            <v>28.47</v>
          </cell>
        </row>
        <row r="5"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63.28</v>
          </cell>
          <cell r="BI5">
            <v>59.05</v>
          </cell>
          <cell r="BJ5">
            <v>55.3</v>
          </cell>
          <cell r="BK5">
            <v>51.94</v>
          </cell>
          <cell r="BL5">
            <v>49.31</v>
          </cell>
          <cell r="BM5">
            <v>46.55</v>
          </cell>
          <cell r="BN5">
            <v>44.04</v>
          </cell>
          <cell r="BO5">
            <v>41.76</v>
          </cell>
          <cell r="BP5">
            <v>39.66</v>
          </cell>
          <cell r="BQ5">
            <v>37.74</v>
          </cell>
          <cell r="BR5">
            <v>35.97</v>
          </cell>
          <cell r="BS5">
            <v>34.33</v>
          </cell>
          <cell r="BT5">
            <v>32.5</v>
          </cell>
          <cell r="BU5">
            <v>31.39</v>
          </cell>
          <cell r="BV5">
            <v>30.07</v>
          </cell>
        </row>
        <row r="6">
          <cell r="A6">
            <v>17</v>
          </cell>
          <cell r="B6">
            <v>85.47</v>
          </cell>
          <cell r="C6">
            <v>65.12</v>
          </cell>
        </row>
        <row r="6">
          <cell r="E6">
            <v>17</v>
          </cell>
          <cell r="F6">
            <v>222.87</v>
          </cell>
          <cell r="G6">
            <v>184.04</v>
          </cell>
          <cell r="H6">
            <v>156.65</v>
          </cell>
          <cell r="I6">
            <v>136.31</v>
          </cell>
          <cell r="J6">
            <v>120.64</v>
          </cell>
          <cell r="K6">
            <v>108.2</v>
          </cell>
          <cell r="L6">
            <v>98.1</v>
          </cell>
          <cell r="M6">
            <v>89.75</v>
          </cell>
          <cell r="N6">
            <v>82.74</v>
          </cell>
          <cell r="O6">
            <v>76.78</v>
          </cell>
          <cell r="P6">
            <v>72.43</v>
          </cell>
          <cell r="Q6">
            <v>67.9</v>
          </cell>
          <cell r="R6">
            <v>63.95</v>
          </cell>
          <cell r="S6">
            <v>60.47</v>
          </cell>
          <cell r="T6">
            <v>57.39</v>
          </cell>
          <cell r="U6">
            <v>54.76</v>
          </cell>
          <cell r="V6">
            <v>52.3</v>
          </cell>
          <cell r="W6">
            <v>50.09</v>
          </cell>
          <cell r="X6">
            <v>48.09</v>
          </cell>
          <cell r="Y6">
            <v>46.28</v>
          </cell>
          <cell r="Z6">
            <v>44.73</v>
          </cell>
          <cell r="AA6">
            <v>43.23</v>
          </cell>
          <cell r="AB6">
            <v>41.86</v>
          </cell>
          <cell r="AC6">
            <v>40.61</v>
          </cell>
          <cell r="AD6">
            <v>39.47</v>
          </cell>
          <cell r="AE6">
            <v>38.42</v>
          </cell>
          <cell r="AF6">
            <v>37.45</v>
          </cell>
          <cell r="AG6">
            <v>36.56</v>
          </cell>
          <cell r="AH6">
            <v>35.74</v>
          </cell>
          <cell r="AI6">
            <v>34.98</v>
          </cell>
          <cell r="AJ6">
            <v>34.29</v>
          </cell>
          <cell r="AK6">
            <v>33.64</v>
          </cell>
          <cell r="AL6">
            <v>33.05</v>
          </cell>
          <cell r="AM6">
            <v>32.5</v>
          </cell>
          <cell r="AN6">
            <v>32</v>
          </cell>
          <cell r="AO6">
            <v>31.53</v>
          </cell>
          <cell r="AP6">
            <v>31.1</v>
          </cell>
          <cell r="AQ6">
            <v>30.7</v>
          </cell>
          <cell r="AR6">
            <v>30.33</v>
          </cell>
          <cell r="AS6">
            <v>29.99</v>
          </cell>
          <cell r="AT6">
            <v>29.68</v>
          </cell>
          <cell r="AU6">
            <v>29.4</v>
          </cell>
          <cell r="AV6">
            <v>29.13</v>
          </cell>
          <cell r="AW6">
            <v>28.89</v>
          </cell>
          <cell r="AX6">
            <v>28.67</v>
          </cell>
          <cell r="AY6">
            <v>28.47</v>
          </cell>
        </row>
        <row r="6">
          <cell r="BA6">
            <v>1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68.1</v>
          </cell>
          <cell r="BH6">
            <v>63.29</v>
          </cell>
          <cell r="BI6">
            <v>59.06</v>
          </cell>
          <cell r="BJ6">
            <v>55.3</v>
          </cell>
          <cell r="BK6">
            <v>51.95</v>
          </cell>
          <cell r="BL6">
            <v>49.32</v>
          </cell>
          <cell r="BM6">
            <v>46.56</v>
          </cell>
          <cell r="BN6">
            <v>44.05</v>
          </cell>
          <cell r="BO6">
            <v>41.76</v>
          </cell>
          <cell r="BP6">
            <v>39.67</v>
          </cell>
          <cell r="BQ6">
            <v>37.75</v>
          </cell>
          <cell r="BR6">
            <v>35.97</v>
          </cell>
          <cell r="BS6">
            <v>34.33</v>
          </cell>
          <cell r="BT6">
            <v>32.81</v>
          </cell>
          <cell r="BU6">
            <v>31.4</v>
          </cell>
          <cell r="BV6">
            <v>0</v>
          </cell>
        </row>
        <row r="7">
          <cell r="A7">
            <v>18</v>
          </cell>
          <cell r="B7">
            <v>85.47</v>
          </cell>
          <cell r="C7">
            <v>65.12</v>
          </cell>
        </row>
        <row r="7">
          <cell r="E7">
            <v>18</v>
          </cell>
          <cell r="F7">
            <v>222.87</v>
          </cell>
          <cell r="G7">
            <v>184.04</v>
          </cell>
          <cell r="H7">
            <v>156.65</v>
          </cell>
          <cell r="I7">
            <v>136.31</v>
          </cell>
          <cell r="J7">
            <v>120.64</v>
          </cell>
          <cell r="K7">
            <v>108.2</v>
          </cell>
          <cell r="L7">
            <v>98.1</v>
          </cell>
          <cell r="M7">
            <v>89.75</v>
          </cell>
          <cell r="N7">
            <v>82.74</v>
          </cell>
          <cell r="O7">
            <v>76.78</v>
          </cell>
          <cell r="P7">
            <v>72.43</v>
          </cell>
          <cell r="Q7">
            <v>67.9</v>
          </cell>
          <cell r="R7">
            <v>63.95</v>
          </cell>
          <cell r="S7">
            <v>60.47</v>
          </cell>
          <cell r="T7">
            <v>57.39</v>
          </cell>
          <cell r="U7">
            <v>54.76</v>
          </cell>
          <cell r="V7">
            <v>52.3</v>
          </cell>
          <cell r="W7">
            <v>50.09</v>
          </cell>
          <cell r="X7">
            <v>48.09</v>
          </cell>
          <cell r="Y7">
            <v>46.28</v>
          </cell>
          <cell r="Z7">
            <v>44.73</v>
          </cell>
          <cell r="AA7">
            <v>43.23</v>
          </cell>
          <cell r="AB7">
            <v>41.86</v>
          </cell>
          <cell r="AC7">
            <v>40.61</v>
          </cell>
          <cell r="AD7">
            <v>39.47</v>
          </cell>
          <cell r="AE7">
            <v>38.42</v>
          </cell>
          <cell r="AF7">
            <v>37.45</v>
          </cell>
          <cell r="AG7">
            <v>36.56</v>
          </cell>
          <cell r="AH7">
            <v>35.74</v>
          </cell>
          <cell r="AI7">
            <v>34.98</v>
          </cell>
          <cell r="AJ7">
            <v>34.29</v>
          </cell>
          <cell r="AK7">
            <v>33.64</v>
          </cell>
          <cell r="AL7">
            <v>33.05</v>
          </cell>
          <cell r="AM7">
            <v>32.5</v>
          </cell>
          <cell r="AN7">
            <v>32</v>
          </cell>
          <cell r="AO7">
            <v>31.53</v>
          </cell>
          <cell r="AP7">
            <v>31.1</v>
          </cell>
          <cell r="AQ7">
            <v>30.7</v>
          </cell>
          <cell r="AR7">
            <v>30.33</v>
          </cell>
          <cell r="AS7">
            <v>29.99</v>
          </cell>
          <cell r="AT7">
            <v>29.68</v>
          </cell>
          <cell r="AU7">
            <v>29.4</v>
          </cell>
          <cell r="AV7">
            <v>29.13</v>
          </cell>
          <cell r="AW7">
            <v>28.89</v>
          </cell>
          <cell r="AX7">
            <v>28.67</v>
          </cell>
          <cell r="AY7">
            <v>28.47</v>
          </cell>
        </row>
        <row r="7">
          <cell r="BA7">
            <v>2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72.85</v>
          </cell>
          <cell r="BG7">
            <v>68.1</v>
          </cell>
          <cell r="BH7">
            <v>63.3</v>
          </cell>
          <cell r="BI7">
            <v>59.07</v>
          </cell>
          <cell r="BJ7">
            <v>55.31</v>
          </cell>
          <cell r="BK7">
            <v>51.95</v>
          </cell>
          <cell r="BL7">
            <v>49.33</v>
          </cell>
          <cell r="BM7">
            <v>46.56</v>
          </cell>
          <cell r="BN7">
            <v>44.06</v>
          </cell>
          <cell r="BO7">
            <v>41.77</v>
          </cell>
          <cell r="BP7">
            <v>39.68</v>
          </cell>
          <cell r="BQ7">
            <v>37.75</v>
          </cell>
          <cell r="BR7">
            <v>35.98</v>
          </cell>
          <cell r="BS7">
            <v>34.34</v>
          </cell>
          <cell r="BT7">
            <v>32.82</v>
          </cell>
          <cell r="BU7">
            <v>0</v>
          </cell>
          <cell r="BV7">
            <v>0</v>
          </cell>
        </row>
        <row r="8">
          <cell r="A8">
            <v>19</v>
          </cell>
          <cell r="B8">
            <v>85.47</v>
          </cell>
          <cell r="C8">
            <v>65.12</v>
          </cell>
        </row>
        <row r="8">
          <cell r="E8">
            <v>19</v>
          </cell>
          <cell r="F8">
            <v>222.87</v>
          </cell>
          <cell r="G8">
            <v>184.04</v>
          </cell>
          <cell r="H8">
            <v>156.65</v>
          </cell>
          <cell r="I8">
            <v>136.31</v>
          </cell>
          <cell r="J8">
            <v>120.64</v>
          </cell>
          <cell r="K8">
            <v>108.2</v>
          </cell>
          <cell r="L8">
            <v>98.1</v>
          </cell>
          <cell r="M8">
            <v>89.75</v>
          </cell>
          <cell r="N8">
            <v>82.74</v>
          </cell>
          <cell r="O8">
            <v>76.78</v>
          </cell>
          <cell r="P8">
            <v>72.43</v>
          </cell>
          <cell r="Q8">
            <v>67.9</v>
          </cell>
          <cell r="R8">
            <v>63.95</v>
          </cell>
          <cell r="S8">
            <v>60.47</v>
          </cell>
          <cell r="T8">
            <v>57.39</v>
          </cell>
          <cell r="U8">
            <v>54.76</v>
          </cell>
          <cell r="V8">
            <v>52.3</v>
          </cell>
          <cell r="W8">
            <v>50.09</v>
          </cell>
          <cell r="X8">
            <v>48.09</v>
          </cell>
          <cell r="Y8">
            <v>46.28</v>
          </cell>
          <cell r="Z8">
            <v>44.73</v>
          </cell>
          <cell r="AA8">
            <v>43.23</v>
          </cell>
          <cell r="AB8">
            <v>41.86</v>
          </cell>
          <cell r="AC8">
            <v>40.61</v>
          </cell>
          <cell r="AD8">
            <v>39.47</v>
          </cell>
          <cell r="AE8">
            <v>38.42</v>
          </cell>
          <cell r="AF8">
            <v>37.45</v>
          </cell>
          <cell r="AG8">
            <v>36.56</v>
          </cell>
          <cell r="AH8">
            <v>35.74</v>
          </cell>
          <cell r="AI8">
            <v>34.98</v>
          </cell>
          <cell r="AJ8">
            <v>34.29</v>
          </cell>
          <cell r="AK8">
            <v>33.64</v>
          </cell>
          <cell r="AL8">
            <v>33.05</v>
          </cell>
          <cell r="AM8">
            <v>32.5</v>
          </cell>
          <cell r="AN8">
            <v>32</v>
          </cell>
          <cell r="AO8">
            <v>31.53</v>
          </cell>
          <cell r="AP8">
            <v>31.1</v>
          </cell>
          <cell r="AQ8">
            <v>30.7</v>
          </cell>
          <cell r="AR8">
            <v>30.33</v>
          </cell>
          <cell r="AS8">
            <v>29.99</v>
          </cell>
          <cell r="AT8">
            <v>29.68</v>
          </cell>
          <cell r="AU8">
            <v>29.4</v>
          </cell>
          <cell r="AV8">
            <v>29.13</v>
          </cell>
          <cell r="AW8">
            <v>28.89</v>
          </cell>
          <cell r="AX8">
            <v>28.67</v>
          </cell>
          <cell r="AY8">
            <v>28.47</v>
          </cell>
        </row>
        <row r="8">
          <cell r="BA8">
            <v>3</v>
          </cell>
          <cell r="BB8">
            <v>0</v>
          </cell>
          <cell r="BC8">
            <v>0</v>
          </cell>
          <cell r="BD8">
            <v>0</v>
          </cell>
          <cell r="BE8">
            <v>79.12</v>
          </cell>
          <cell r="BF8">
            <v>72.85</v>
          </cell>
          <cell r="BG8">
            <v>68.11</v>
          </cell>
          <cell r="BH8">
            <v>63.3</v>
          </cell>
          <cell r="BI8">
            <v>59.07</v>
          </cell>
          <cell r="BJ8">
            <v>55.32</v>
          </cell>
          <cell r="BK8">
            <v>51.96</v>
          </cell>
          <cell r="BL8">
            <v>49.33</v>
          </cell>
          <cell r="BM8">
            <v>46.57</v>
          </cell>
          <cell r="BN8">
            <v>44.06</v>
          </cell>
          <cell r="BO8">
            <v>41.78</v>
          </cell>
          <cell r="BP8">
            <v>39.68</v>
          </cell>
          <cell r="BQ8">
            <v>37.76</v>
          </cell>
          <cell r="BR8">
            <v>35.99</v>
          </cell>
          <cell r="BS8">
            <v>34.35</v>
          </cell>
          <cell r="BT8">
            <v>0</v>
          </cell>
          <cell r="BU8">
            <v>0</v>
          </cell>
          <cell r="BV8">
            <v>0</v>
          </cell>
        </row>
        <row r="9">
          <cell r="A9">
            <v>20</v>
          </cell>
          <cell r="B9">
            <v>85.47</v>
          </cell>
          <cell r="C9">
            <v>65.12</v>
          </cell>
        </row>
        <row r="9">
          <cell r="E9">
            <v>20</v>
          </cell>
          <cell r="F9">
            <v>222.87</v>
          </cell>
          <cell r="G9">
            <v>184.04</v>
          </cell>
          <cell r="H9">
            <v>156.65</v>
          </cell>
          <cell r="I9">
            <v>136.31</v>
          </cell>
          <cell r="J9">
            <v>120.64</v>
          </cell>
          <cell r="K9">
            <v>108.2</v>
          </cell>
          <cell r="L9">
            <v>98.1</v>
          </cell>
          <cell r="M9">
            <v>89.75</v>
          </cell>
          <cell r="N9">
            <v>82.74</v>
          </cell>
          <cell r="O9">
            <v>76.78</v>
          </cell>
          <cell r="P9">
            <v>72.43</v>
          </cell>
          <cell r="Q9">
            <v>67.9</v>
          </cell>
          <cell r="R9">
            <v>63.95</v>
          </cell>
          <cell r="S9">
            <v>60.47</v>
          </cell>
          <cell r="T9">
            <v>57.39</v>
          </cell>
          <cell r="U9">
            <v>54.76</v>
          </cell>
          <cell r="V9">
            <v>52.3</v>
          </cell>
          <cell r="W9">
            <v>50.09</v>
          </cell>
          <cell r="X9">
            <v>48.09</v>
          </cell>
          <cell r="Y9">
            <v>46.28</v>
          </cell>
          <cell r="Z9">
            <v>44.73</v>
          </cell>
          <cell r="AA9">
            <v>43.23</v>
          </cell>
          <cell r="AB9">
            <v>41.86</v>
          </cell>
          <cell r="AC9">
            <v>40.61</v>
          </cell>
          <cell r="AD9">
            <v>39.47</v>
          </cell>
          <cell r="AE9">
            <v>38.42</v>
          </cell>
          <cell r="AF9">
            <v>37.45</v>
          </cell>
          <cell r="AG9">
            <v>36.56</v>
          </cell>
          <cell r="AH9">
            <v>35.74</v>
          </cell>
          <cell r="AI9">
            <v>34.98</v>
          </cell>
          <cell r="AJ9">
            <v>34.29</v>
          </cell>
          <cell r="AK9">
            <v>33.64</v>
          </cell>
          <cell r="AL9">
            <v>33.05</v>
          </cell>
          <cell r="AM9">
            <v>32.5</v>
          </cell>
          <cell r="AN9">
            <v>32</v>
          </cell>
          <cell r="AO9">
            <v>31.53</v>
          </cell>
          <cell r="AP9">
            <v>31.1</v>
          </cell>
          <cell r="AQ9">
            <v>30.7</v>
          </cell>
          <cell r="AR9">
            <v>30.33</v>
          </cell>
          <cell r="AS9">
            <v>29.99</v>
          </cell>
          <cell r="AT9">
            <v>29.68</v>
          </cell>
          <cell r="AU9">
            <v>29.4</v>
          </cell>
          <cell r="AV9">
            <v>29.13</v>
          </cell>
          <cell r="AW9">
            <v>28.89</v>
          </cell>
          <cell r="AX9">
            <v>28.67</v>
          </cell>
          <cell r="AY9">
            <v>28.47</v>
          </cell>
        </row>
        <row r="9">
          <cell r="BA9">
            <v>4</v>
          </cell>
          <cell r="BB9">
            <v>0</v>
          </cell>
          <cell r="BC9">
            <v>0</v>
          </cell>
          <cell r="BD9">
            <v>86.47</v>
          </cell>
          <cell r="BE9">
            <v>79.13</v>
          </cell>
          <cell r="BF9">
            <v>72.86</v>
          </cell>
          <cell r="BG9">
            <v>68.12</v>
          </cell>
          <cell r="BH9">
            <v>63.31</v>
          </cell>
          <cell r="BI9">
            <v>59.08</v>
          </cell>
          <cell r="BJ9">
            <v>55.32</v>
          </cell>
          <cell r="BK9">
            <v>51.97</v>
          </cell>
          <cell r="BL9">
            <v>49.34</v>
          </cell>
          <cell r="BM9">
            <v>46.58</v>
          </cell>
          <cell r="BN9">
            <v>44.07</v>
          </cell>
          <cell r="BO9">
            <v>41.79</v>
          </cell>
          <cell r="BP9">
            <v>39.69</v>
          </cell>
          <cell r="BQ9">
            <v>37.77</v>
          </cell>
          <cell r="BR9">
            <v>35.99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</row>
        <row r="10">
          <cell r="A10">
            <v>21</v>
          </cell>
          <cell r="B10">
            <v>85.5</v>
          </cell>
          <cell r="C10">
            <v>65.16</v>
          </cell>
        </row>
        <row r="10">
          <cell r="E10">
            <v>21</v>
          </cell>
          <cell r="F10">
            <v>222.89</v>
          </cell>
          <cell r="G10">
            <v>184.06</v>
          </cell>
          <cell r="H10">
            <v>156.67</v>
          </cell>
          <cell r="I10">
            <v>136.33</v>
          </cell>
          <cell r="J10">
            <v>120.65</v>
          </cell>
          <cell r="K10">
            <v>108.22</v>
          </cell>
          <cell r="L10">
            <v>98.12</v>
          </cell>
          <cell r="M10">
            <v>89.77</v>
          </cell>
          <cell r="N10">
            <v>82.76</v>
          </cell>
          <cell r="O10">
            <v>76.8</v>
          </cell>
          <cell r="P10">
            <v>72.44</v>
          </cell>
          <cell r="Q10">
            <v>67.92</v>
          </cell>
          <cell r="R10">
            <v>63.97</v>
          </cell>
          <cell r="S10">
            <v>60.49</v>
          </cell>
          <cell r="T10">
            <v>57.41</v>
          </cell>
          <cell r="U10">
            <v>54.79</v>
          </cell>
          <cell r="V10">
            <v>52.33</v>
          </cell>
          <cell r="W10">
            <v>50.11</v>
          </cell>
          <cell r="X10">
            <v>48.12</v>
          </cell>
          <cell r="Y10">
            <v>46.38</v>
          </cell>
          <cell r="Z10">
            <v>44.76</v>
          </cell>
          <cell r="AA10">
            <v>43.27</v>
          </cell>
          <cell r="AB10">
            <v>41.9</v>
          </cell>
          <cell r="AC10">
            <v>40.66</v>
          </cell>
          <cell r="AD10">
            <v>39.51</v>
          </cell>
          <cell r="AE10">
            <v>38.47</v>
          </cell>
          <cell r="AF10">
            <v>37.5</v>
          </cell>
          <cell r="AG10">
            <v>36.62</v>
          </cell>
          <cell r="AH10">
            <v>35.8</v>
          </cell>
          <cell r="AI10">
            <v>35.05</v>
          </cell>
          <cell r="AJ10">
            <v>34.36</v>
          </cell>
          <cell r="AK10">
            <v>33.72</v>
          </cell>
          <cell r="AL10">
            <v>33.13</v>
          </cell>
          <cell r="AM10">
            <v>32.59</v>
          </cell>
          <cell r="AN10">
            <v>32.09</v>
          </cell>
          <cell r="AO10">
            <v>31.63</v>
          </cell>
          <cell r="AP10">
            <v>31.2</v>
          </cell>
          <cell r="AQ10">
            <v>30.81</v>
          </cell>
          <cell r="AR10">
            <v>30.44</v>
          </cell>
          <cell r="AS10">
            <v>30.11</v>
          </cell>
          <cell r="AT10">
            <v>29.81</v>
          </cell>
          <cell r="AU10">
            <v>29.53</v>
          </cell>
          <cell r="AV10">
            <v>29.27</v>
          </cell>
          <cell r="AW10">
            <v>29.04</v>
          </cell>
          <cell r="AX10">
            <v>28.82</v>
          </cell>
          <cell r="AY10">
            <v>0</v>
          </cell>
        </row>
        <row r="10">
          <cell r="BA10">
            <v>5</v>
          </cell>
          <cell r="BB10">
            <v>0</v>
          </cell>
          <cell r="BC10">
            <v>95.19</v>
          </cell>
          <cell r="BD10">
            <v>86.48</v>
          </cell>
          <cell r="BE10">
            <v>79.14</v>
          </cell>
          <cell r="BF10">
            <v>72.87</v>
          </cell>
          <cell r="BG10">
            <v>68.12</v>
          </cell>
          <cell r="BH10">
            <v>63.32</v>
          </cell>
          <cell r="BI10">
            <v>59.09</v>
          </cell>
          <cell r="BJ10">
            <v>55.33</v>
          </cell>
          <cell r="BK10">
            <v>51.97</v>
          </cell>
          <cell r="BL10">
            <v>49.35</v>
          </cell>
          <cell r="BM10">
            <v>46.58</v>
          </cell>
          <cell r="BN10">
            <v>44.08</v>
          </cell>
          <cell r="BO10">
            <v>41.79</v>
          </cell>
          <cell r="BP10">
            <v>39.7</v>
          </cell>
          <cell r="BQ10">
            <v>37.77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</row>
        <row r="11">
          <cell r="A11">
            <v>22</v>
          </cell>
          <cell r="B11">
            <v>85.52</v>
          </cell>
          <cell r="C11">
            <v>65.2</v>
          </cell>
        </row>
        <row r="11">
          <cell r="E11">
            <v>22</v>
          </cell>
          <cell r="F11">
            <v>222.9</v>
          </cell>
          <cell r="G11">
            <v>184.08</v>
          </cell>
          <cell r="H11">
            <v>156.69</v>
          </cell>
          <cell r="I11">
            <v>136.35</v>
          </cell>
          <cell r="J11">
            <v>120.67</v>
          </cell>
          <cell r="K11">
            <v>108.23</v>
          </cell>
          <cell r="L11">
            <v>98.13</v>
          </cell>
          <cell r="M11">
            <v>89.78</v>
          </cell>
          <cell r="N11">
            <v>87.78</v>
          </cell>
          <cell r="O11">
            <v>76.81</v>
          </cell>
          <cell r="P11">
            <v>72.46</v>
          </cell>
          <cell r="Q11">
            <v>67.94</v>
          </cell>
          <cell r="R11">
            <v>63.99</v>
          </cell>
          <cell r="S11">
            <v>60.51</v>
          </cell>
          <cell r="T11">
            <v>57.43</v>
          </cell>
          <cell r="U11">
            <v>54.81</v>
          </cell>
          <cell r="V11">
            <v>52.35</v>
          </cell>
          <cell r="W11">
            <v>50.14</v>
          </cell>
          <cell r="X11">
            <v>48.15</v>
          </cell>
          <cell r="Y11">
            <v>46.35</v>
          </cell>
          <cell r="Z11">
            <v>44.8</v>
          </cell>
          <cell r="AA11">
            <v>43.31</v>
          </cell>
          <cell r="AB11">
            <v>41.95</v>
          </cell>
          <cell r="AC11">
            <v>40.7</v>
          </cell>
          <cell r="AD11">
            <v>39.56</v>
          </cell>
          <cell r="AE11">
            <v>38.52</v>
          </cell>
          <cell r="AF11">
            <v>37.56</v>
          </cell>
          <cell r="AG11">
            <v>36.68</v>
          </cell>
          <cell r="AH11">
            <v>35.87</v>
          </cell>
          <cell r="AI11">
            <v>35.12</v>
          </cell>
          <cell r="AJ11">
            <v>34.44</v>
          </cell>
          <cell r="AK11">
            <v>33.8</v>
          </cell>
          <cell r="AL11">
            <v>33.22</v>
          </cell>
          <cell r="AM11">
            <v>32.68</v>
          </cell>
          <cell r="AN11">
            <v>32.19</v>
          </cell>
          <cell r="AO11">
            <v>31.73</v>
          </cell>
          <cell r="AP11">
            <v>31.31</v>
          </cell>
          <cell r="AQ11">
            <v>30.92</v>
          </cell>
          <cell r="AR11">
            <v>30.57</v>
          </cell>
          <cell r="AS11">
            <v>30.24</v>
          </cell>
          <cell r="AT11">
            <v>29.94</v>
          </cell>
          <cell r="AU11">
            <v>29.67</v>
          </cell>
          <cell r="AV11">
            <v>29.42</v>
          </cell>
          <cell r="AW11">
            <v>29.19</v>
          </cell>
          <cell r="AX11">
            <v>0</v>
          </cell>
          <cell r="AY11">
            <v>0</v>
          </cell>
        </row>
        <row r="11">
          <cell r="BA11">
            <v>6</v>
          </cell>
          <cell r="BB11">
            <v>105.73</v>
          </cell>
          <cell r="BC11">
            <v>95.2</v>
          </cell>
          <cell r="BD11">
            <v>86.48</v>
          </cell>
          <cell r="BE11">
            <v>79.14</v>
          </cell>
          <cell r="BF11">
            <v>72.87</v>
          </cell>
          <cell r="BG11">
            <v>68.13</v>
          </cell>
          <cell r="BH11">
            <v>63.32</v>
          </cell>
          <cell r="BI11">
            <v>59.09</v>
          </cell>
          <cell r="BJ11">
            <v>55.34</v>
          </cell>
          <cell r="BK11">
            <v>51.98</v>
          </cell>
          <cell r="BL11">
            <v>49.35</v>
          </cell>
          <cell r="BM11">
            <v>46.59</v>
          </cell>
          <cell r="BN11">
            <v>44.08</v>
          </cell>
          <cell r="BO11">
            <v>41.8</v>
          </cell>
          <cell r="BP11">
            <v>39.7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</row>
        <row r="12">
          <cell r="A12">
            <v>23</v>
          </cell>
          <cell r="B12">
            <v>85.55</v>
          </cell>
          <cell r="C12">
            <v>65.24</v>
          </cell>
        </row>
        <row r="12">
          <cell r="E12">
            <v>23</v>
          </cell>
          <cell r="F12">
            <v>222.92</v>
          </cell>
          <cell r="G12">
            <v>184.09</v>
          </cell>
          <cell r="H12">
            <v>156.7</v>
          </cell>
          <cell r="I12">
            <v>136.36</v>
          </cell>
          <cell r="J12">
            <v>120.68</v>
          </cell>
          <cell r="K12">
            <v>108.24</v>
          </cell>
          <cell r="L12">
            <v>98.15</v>
          </cell>
          <cell r="M12">
            <v>89.8</v>
          </cell>
          <cell r="N12">
            <v>82.79</v>
          </cell>
          <cell r="O12">
            <v>76.83</v>
          </cell>
          <cell r="P12">
            <v>72.48</v>
          </cell>
          <cell r="Q12">
            <v>67.96</v>
          </cell>
          <cell r="R12">
            <v>64.01</v>
          </cell>
          <cell r="S12">
            <v>60.53</v>
          </cell>
          <cell r="T12">
            <v>57.45</v>
          </cell>
          <cell r="U12">
            <v>54.84</v>
          </cell>
          <cell r="V12">
            <v>52.38</v>
          </cell>
          <cell r="W12">
            <v>50.18</v>
          </cell>
          <cell r="X12">
            <v>48.19</v>
          </cell>
          <cell r="Y12">
            <v>46.39</v>
          </cell>
          <cell r="Z12">
            <v>44.84</v>
          </cell>
          <cell r="AA12">
            <v>43.35</v>
          </cell>
          <cell r="AB12">
            <v>42</v>
          </cell>
          <cell r="AC12">
            <v>40.76</v>
          </cell>
          <cell r="AD12">
            <v>39.62</v>
          </cell>
          <cell r="AE12">
            <v>38.58</v>
          </cell>
          <cell r="AF12">
            <v>37.63</v>
          </cell>
          <cell r="AG12">
            <v>36.75</v>
          </cell>
          <cell r="AH12">
            <v>35.95</v>
          </cell>
          <cell r="AI12">
            <v>35.21</v>
          </cell>
          <cell r="AJ12">
            <v>34.52</v>
          </cell>
          <cell r="AK12">
            <v>33.9</v>
          </cell>
          <cell r="AL12">
            <v>33.32</v>
          </cell>
          <cell r="AM12">
            <v>32.79</v>
          </cell>
          <cell r="AN12">
            <v>32.3</v>
          </cell>
          <cell r="AO12">
            <v>31.85</v>
          </cell>
          <cell r="AP12">
            <v>31.43</v>
          </cell>
          <cell r="AQ12">
            <v>31.05</v>
          </cell>
          <cell r="AR12">
            <v>30.7</v>
          </cell>
          <cell r="AS12">
            <v>30.38</v>
          </cell>
          <cell r="AT12">
            <v>30.09</v>
          </cell>
          <cell r="AU12">
            <v>29.83</v>
          </cell>
          <cell r="AV12">
            <v>29.58</v>
          </cell>
          <cell r="AW12">
            <v>0</v>
          </cell>
          <cell r="AX12">
            <v>0</v>
          </cell>
          <cell r="AY12">
            <v>0</v>
          </cell>
        </row>
        <row r="12">
          <cell r="BA12">
            <v>7</v>
          </cell>
          <cell r="BB12">
            <v>105.74</v>
          </cell>
          <cell r="BC12">
            <v>95.21</v>
          </cell>
          <cell r="BD12">
            <v>86.49</v>
          </cell>
          <cell r="BE12">
            <v>79.15</v>
          </cell>
          <cell r="BF12">
            <v>72.88</v>
          </cell>
          <cell r="BG12">
            <v>68.14</v>
          </cell>
          <cell r="BH12">
            <v>63.33</v>
          </cell>
          <cell r="BI12">
            <v>59.1</v>
          </cell>
          <cell r="BJ12">
            <v>55.34</v>
          </cell>
          <cell r="BK12">
            <v>51.98</v>
          </cell>
          <cell r="BL12">
            <v>49.36</v>
          </cell>
          <cell r="BM12">
            <v>46.6</v>
          </cell>
          <cell r="BN12">
            <v>44.09</v>
          </cell>
          <cell r="BO12">
            <v>41.8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</row>
        <row r="13">
          <cell r="A13">
            <v>24</v>
          </cell>
          <cell r="B13">
            <v>85.59</v>
          </cell>
          <cell r="C13">
            <v>65.3</v>
          </cell>
        </row>
        <row r="13">
          <cell r="E13">
            <v>24</v>
          </cell>
          <cell r="F13">
            <v>222.93</v>
          </cell>
          <cell r="G13">
            <v>184.11</v>
          </cell>
          <cell r="H13">
            <v>156.71</v>
          </cell>
          <cell r="I13">
            <v>136.37</v>
          </cell>
          <cell r="J13">
            <v>120.69</v>
          </cell>
          <cell r="K13">
            <v>108.26</v>
          </cell>
          <cell r="L13">
            <v>98.16</v>
          </cell>
          <cell r="M13">
            <v>89.81</v>
          </cell>
          <cell r="N13">
            <v>82.8</v>
          </cell>
          <cell r="O13">
            <v>76.84</v>
          </cell>
          <cell r="P13">
            <v>72.49</v>
          </cell>
          <cell r="Q13">
            <v>67.97</v>
          </cell>
          <cell r="R13">
            <v>64.03</v>
          </cell>
          <cell r="S13">
            <v>60.55</v>
          </cell>
          <cell r="T13">
            <v>57.48</v>
          </cell>
          <cell r="U13">
            <v>54.87</v>
          </cell>
          <cell r="V13">
            <v>52.41</v>
          </cell>
          <cell r="W13">
            <v>50.21</v>
          </cell>
          <cell r="X13">
            <v>48.22</v>
          </cell>
          <cell r="Y13">
            <v>46.43</v>
          </cell>
          <cell r="Z13">
            <v>44.89</v>
          </cell>
          <cell r="AA13">
            <v>43.4</v>
          </cell>
          <cell r="AB13">
            <v>42.05</v>
          </cell>
          <cell r="AC13">
            <v>40.82</v>
          </cell>
          <cell r="AD13">
            <v>39.69</v>
          </cell>
          <cell r="AE13">
            <v>38.65</v>
          </cell>
          <cell r="AF13">
            <v>37.7</v>
          </cell>
          <cell r="AG13">
            <v>36.83</v>
          </cell>
          <cell r="AH13">
            <v>36.06</v>
          </cell>
          <cell r="AI13">
            <v>35.3</v>
          </cell>
          <cell r="AJ13">
            <v>34.62</v>
          </cell>
          <cell r="AK13">
            <v>34</v>
          </cell>
          <cell r="AL13">
            <v>33.43</v>
          </cell>
          <cell r="AM13">
            <v>32.9</v>
          </cell>
          <cell r="AN13">
            <v>32.42</v>
          </cell>
          <cell r="AO13">
            <v>31.98</v>
          </cell>
          <cell r="AP13">
            <v>31.57</v>
          </cell>
          <cell r="AQ13">
            <v>31.2</v>
          </cell>
          <cell r="AR13">
            <v>30.85</v>
          </cell>
          <cell r="AS13">
            <v>30.54</v>
          </cell>
          <cell r="AT13">
            <v>30.26</v>
          </cell>
          <cell r="AU13">
            <v>30</v>
          </cell>
        </row>
        <row r="13">
          <cell r="AY13">
            <v>0</v>
          </cell>
        </row>
        <row r="13">
          <cell r="BA13">
            <v>8</v>
          </cell>
          <cell r="BB13">
            <v>105.74</v>
          </cell>
          <cell r="BC13">
            <v>95.21</v>
          </cell>
          <cell r="BD13">
            <v>86.49</v>
          </cell>
          <cell r="BE13">
            <v>79.15</v>
          </cell>
          <cell r="BF13">
            <v>72.89</v>
          </cell>
          <cell r="BG13">
            <v>68.14</v>
          </cell>
          <cell r="BH13">
            <v>63.34</v>
          </cell>
          <cell r="BI13">
            <v>59.1</v>
          </cell>
          <cell r="BJ13">
            <v>55.35</v>
          </cell>
          <cell r="BK13">
            <v>51.99</v>
          </cell>
          <cell r="BL13">
            <v>49.36</v>
          </cell>
          <cell r="BM13">
            <v>46.6</v>
          </cell>
          <cell r="BN13">
            <v>44.09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</row>
        <row r="14">
          <cell r="A14">
            <v>25</v>
          </cell>
          <cell r="B14">
            <v>85.62</v>
          </cell>
          <cell r="C14">
            <v>65.36</v>
          </cell>
        </row>
        <row r="14">
          <cell r="E14">
            <v>25</v>
          </cell>
          <cell r="F14">
            <v>222.94</v>
          </cell>
          <cell r="G14">
            <v>184.11</v>
          </cell>
          <cell r="H14">
            <v>156.72</v>
          </cell>
          <cell r="I14">
            <v>136.38</v>
          </cell>
          <cell r="J14">
            <v>120.7</v>
          </cell>
          <cell r="K14">
            <v>108.26</v>
          </cell>
          <cell r="L14">
            <v>98.17</v>
          </cell>
          <cell r="M14">
            <v>89.82</v>
          </cell>
          <cell r="N14">
            <v>82.82</v>
          </cell>
          <cell r="O14">
            <v>76.86</v>
          </cell>
          <cell r="P14">
            <v>72.51</v>
          </cell>
          <cell r="Q14">
            <v>67.99</v>
          </cell>
          <cell r="R14">
            <v>64.05</v>
          </cell>
          <cell r="S14">
            <v>60.58</v>
          </cell>
          <cell r="T14">
            <v>57.51</v>
          </cell>
          <cell r="U14">
            <v>54.9</v>
          </cell>
          <cell r="V14">
            <v>52.45</v>
          </cell>
          <cell r="W14">
            <v>50.25</v>
          </cell>
          <cell r="X14">
            <v>48.27</v>
          </cell>
          <cell r="Y14">
            <v>46.48</v>
          </cell>
          <cell r="Z14">
            <v>44.94</v>
          </cell>
          <cell r="AA14">
            <v>43.46</v>
          </cell>
          <cell r="AB14">
            <v>42.11</v>
          </cell>
          <cell r="AC14">
            <v>40.88</v>
          </cell>
          <cell r="AD14">
            <v>39.76</v>
          </cell>
          <cell r="AE14">
            <v>38.73</v>
          </cell>
          <cell r="AF14">
            <v>37.79</v>
          </cell>
          <cell r="AG14">
            <v>36.92</v>
          </cell>
          <cell r="AH14">
            <v>36.13</v>
          </cell>
          <cell r="AI14">
            <v>35.4</v>
          </cell>
          <cell r="AJ14">
            <v>34.73</v>
          </cell>
          <cell r="AK14">
            <v>34.12</v>
          </cell>
          <cell r="AL14">
            <v>33.55</v>
          </cell>
          <cell r="AM14">
            <v>33.03</v>
          </cell>
          <cell r="AN14">
            <v>32.56</v>
          </cell>
          <cell r="AO14">
            <v>32.12</v>
          </cell>
          <cell r="AP14">
            <v>31.72</v>
          </cell>
          <cell r="AQ14">
            <v>31.36</v>
          </cell>
          <cell r="AR14">
            <v>31.02</v>
          </cell>
          <cell r="AS14">
            <v>30.72</v>
          </cell>
          <cell r="AT14">
            <v>30.44</v>
          </cell>
          <cell r="AU14">
            <v>0</v>
          </cell>
        </row>
        <row r="14">
          <cell r="AY14">
            <v>0</v>
          </cell>
        </row>
        <row r="14">
          <cell r="BA14">
            <v>9</v>
          </cell>
          <cell r="BB14">
            <v>105.75</v>
          </cell>
          <cell r="BC14">
            <v>95.22</v>
          </cell>
          <cell r="BD14">
            <v>86.5</v>
          </cell>
          <cell r="BE14">
            <v>79.16</v>
          </cell>
          <cell r="BF14">
            <v>72.89</v>
          </cell>
          <cell r="BG14">
            <v>68.15</v>
          </cell>
          <cell r="BH14">
            <v>63.34</v>
          </cell>
          <cell r="BI14">
            <v>59.11</v>
          </cell>
          <cell r="BJ14">
            <v>55.35</v>
          </cell>
          <cell r="BK14">
            <v>52</v>
          </cell>
          <cell r="BL14">
            <v>49.37</v>
          </cell>
          <cell r="BM14">
            <v>46.61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</row>
        <row r="15">
          <cell r="A15">
            <v>26</v>
          </cell>
          <cell r="B15">
            <v>85.67</v>
          </cell>
          <cell r="C15">
            <v>65.42</v>
          </cell>
        </row>
        <row r="15">
          <cell r="E15">
            <v>26</v>
          </cell>
          <cell r="F15">
            <v>222.95</v>
          </cell>
          <cell r="G15">
            <v>184.12</v>
          </cell>
          <cell r="H15">
            <v>156.73</v>
          </cell>
          <cell r="I15">
            <v>136.39</v>
          </cell>
          <cell r="J15">
            <v>120.71</v>
          </cell>
          <cell r="K15">
            <v>108.27</v>
          </cell>
          <cell r="L15">
            <v>98.18</v>
          </cell>
          <cell r="M15">
            <v>89.83</v>
          </cell>
          <cell r="N15">
            <v>82.83</v>
          </cell>
          <cell r="O15">
            <v>76.88</v>
          </cell>
          <cell r="P15">
            <v>72.53</v>
          </cell>
          <cell r="Q15">
            <v>68.02</v>
          </cell>
          <cell r="R15">
            <v>64.08</v>
          </cell>
          <cell r="S15">
            <v>60.61</v>
          </cell>
          <cell r="T15">
            <v>57.55</v>
          </cell>
          <cell r="U15">
            <v>54.94</v>
          </cell>
          <cell r="V15">
            <v>52.49</v>
          </cell>
          <cell r="W15">
            <v>50.3</v>
          </cell>
          <cell r="X15">
            <v>48.32</v>
          </cell>
          <cell r="Y15">
            <v>46.53</v>
          </cell>
          <cell r="Z15">
            <v>45</v>
          </cell>
          <cell r="AA15">
            <v>43.53</v>
          </cell>
          <cell r="AB15">
            <v>42.18</v>
          </cell>
          <cell r="AC15">
            <v>40.96</v>
          </cell>
          <cell r="AD15">
            <v>39.84</v>
          </cell>
          <cell r="AE15">
            <v>38.82</v>
          </cell>
          <cell r="AF15">
            <v>37.79</v>
          </cell>
          <cell r="AG15">
            <v>37.03</v>
          </cell>
          <cell r="AH15">
            <v>36.24</v>
          </cell>
          <cell r="AI15">
            <v>35.52</v>
          </cell>
          <cell r="AJ15">
            <v>34.86</v>
          </cell>
          <cell r="AK15">
            <v>34.25</v>
          </cell>
          <cell r="AL15">
            <v>33.69</v>
          </cell>
          <cell r="AM15">
            <v>33.18</v>
          </cell>
          <cell r="AN15">
            <v>32.71</v>
          </cell>
          <cell r="AO15">
            <v>32.28</v>
          </cell>
          <cell r="AP15">
            <v>31.89</v>
          </cell>
          <cell r="AQ15">
            <v>31.53</v>
          </cell>
          <cell r="AR15">
            <v>31.21</v>
          </cell>
          <cell r="AS15">
            <v>30.91</v>
          </cell>
        </row>
        <row r="15">
          <cell r="AY15">
            <v>0</v>
          </cell>
        </row>
        <row r="15">
          <cell r="BA15">
            <v>10</v>
          </cell>
          <cell r="BB15">
            <v>105.76</v>
          </cell>
          <cell r="BC15">
            <v>95.22</v>
          </cell>
          <cell r="BD15">
            <v>86.5</v>
          </cell>
          <cell r="BE15">
            <v>79.16</v>
          </cell>
          <cell r="BF15">
            <v>72.9</v>
          </cell>
          <cell r="BG15">
            <v>68.15</v>
          </cell>
          <cell r="BH15">
            <v>63.35</v>
          </cell>
          <cell r="BI15">
            <v>59.11</v>
          </cell>
          <cell r="BJ15">
            <v>55.36</v>
          </cell>
          <cell r="BK15">
            <v>52</v>
          </cell>
          <cell r="BL15">
            <v>49.37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</row>
        <row r="16">
          <cell r="A16">
            <v>27</v>
          </cell>
          <cell r="B16">
            <v>85.73</v>
          </cell>
          <cell r="C16">
            <v>65.5</v>
          </cell>
        </row>
        <row r="16">
          <cell r="E16">
            <v>27</v>
          </cell>
          <cell r="F16">
            <v>222.95</v>
          </cell>
          <cell r="G16">
            <v>184.13</v>
          </cell>
          <cell r="H16">
            <v>156.73</v>
          </cell>
          <cell r="I16">
            <v>139.39</v>
          </cell>
          <cell r="J16">
            <v>120.72</v>
          </cell>
          <cell r="K16">
            <v>108.28</v>
          </cell>
          <cell r="L16">
            <v>98.19</v>
          </cell>
          <cell r="M16">
            <v>89.85</v>
          </cell>
          <cell r="N16">
            <v>82.85</v>
          </cell>
          <cell r="O16">
            <v>76.9</v>
          </cell>
          <cell r="P16">
            <v>72.56</v>
          </cell>
          <cell r="Q16">
            <v>68.05</v>
          </cell>
          <cell r="R16">
            <v>64.11</v>
          </cell>
          <cell r="S16">
            <v>60.65</v>
          </cell>
          <cell r="T16">
            <v>57.59</v>
          </cell>
          <cell r="U16">
            <v>54.99</v>
          </cell>
          <cell r="V16">
            <v>52.54</v>
          </cell>
          <cell r="W16">
            <v>50.35</v>
          </cell>
          <cell r="X16">
            <v>48.38</v>
          </cell>
          <cell r="Y16">
            <v>46.6</v>
          </cell>
          <cell r="Z16">
            <v>45.07</v>
          </cell>
          <cell r="AA16">
            <v>43.6</v>
          </cell>
          <cell r="AB16">
            <v>42.27</v>
          </cell>
          <cell r="AC16">
            <v>41.05</v>
          </cell>
          <cell r="AD16">
            <v>39.94</v>
          </cell>
          <cell r="AE16">
            <v>38.92</v>
          </cell>
          <cell r="AF16">
            <v>37.99</v>
          </cell>
          <cell r="AG16">
            <v>37.14</v>
          </cell>
          <cell r="AH16">
            <v>36.36</v>
          </cell>
          <cell r="AI16">
            <v>35.65</v>
          </cell>
          <cell r="AJ16">
            <v>34.99</v>
          </cell>
          <cell r="AK16">
            <v>34.39</v>
          </cell>
          <cell r="AL16">
            <v>33.84</v>
          </cell>
          <cell r="AM16">
            <v>33.34</v>
          </cell>
          <cell r="AN16">
            <v>32.88</v>
          </cell>
          <cell r="AO16">
            <v>32.46</v>
          </cell>
          <cell r="AP16">
            <v>32.08</v>
          </cell>
          <cell r="AQ16">
            <v>31.73</v>
          </cell>
          <cell r="AR16">
            <v>31.41</v>
          </cell>
        </row>
        <row r="16">
          <cell r="AY16">
            <v>0</v>
          </cell>
        </row>
        <row r="16">
          <cell r="BA16">
            <v>11</v>
          </cell>
          <cell r="BB16">
            <v>105.76</v>
          </cell>
          <cell r="BC16">
            <v>95.23</v>
          </cell>
          <cell r="BD16">
            <v>86.51</v>
          </cell>
          <cell r="BE16">
            <v>79.17</v>
          </cell>
          <cell r="BF16">
            <v>72.9</v>
          </cell>
          <cell r="BG16">
            <v>68.16</v>
          </cell>
          <cell r="BH16">
            <v>63.35</v>
          </cell>
          <cell r="BI16">
            <v>59.12</v>
          </cell>
          <cell r="BJ16">
            <v>55.36</v>
          </cell>
          <cell r="BK16">
            <v>52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</row>
        <row r="17">
          <cell r="A17">
            <v>28</v>
          </cell>
          <cell r="B17">
            <v>85.79</v>
          </cell>
          <cell r="C17">
            <v>65.59</v>
          </cell>
        </row>
        <row r="17">
          <cell r="E17">
            <v>28</v>
          </cell>
          <cell r="F17">
            <v>222.96</v>
          </cell>
          <cell r="G17">
            <v>184.13</v>
          </cell>
          <cell r="H17">
            <v>156.74</v>
          </cell>
          <cell r="I17">
            <v>136.4</v>
          </cell>
          <cell r="J17">
            <v>120.73</v>
          </cell>
          <cell r="K17">
            <v>108.3</v>
          </cell>
          <cell r="L17">
            <v>98.21</v>
          </cell>
          <cell r="M17">
            <v>89.87</v>
          </cell>
          <cell r="N17">
            <v>82.87</v>
          </cell>
          <cell r="O17">
            <v>76.93</v>
          </cell>
          <cell r="P17">
            <v>72.59</v>
          </cell>
          <cell r="Q17">
            <v>68.09</v>
          </cell>
          <cell r="R17">
            <v>64.15</v>
          </cell>
          <cell r="S17">
            <v>60.7</v>
          </cell>
          <cell r="T17">
            <v>57.64</v>
          </cell>
          <cell r="U17">
            <v>55.04</v>
          </cell>
          <cell r="V17">
            <v>52.6</v>
          </cell>
          <cell r="W17">
            <v>50.42</v>
          </cell>
          <cell r="X17">
            <v>48.45</v>
          </cell>
          <cell r="Y17">
            <v>46.67</v>
          </cell>
          <cell r="Z17">
            <v>45.16</v>
          </cell>
          <cell r="AA17">
            <v>43.69</v>
          </cell>
          <cell r="AB17">
            <v>42.36</v>
          </cell>
          <cell r="AC17">
            <v>41.15</v>
          </cell>
          <cell r="AD17">
            <v>40.05</v>
          </cell>
          <cell r="AE17">
            <v>39.04</v>
          </cell>
          <cell r="AF17">
            <v>38.12</v>
          </cell>
          <cell r="AG17">
            <v>37.28</v>
          </cell>
          <cell r="AH17">
            <v>36.5</v>
          </cell>
          <cell r="AI17">
            <v>35.8</v>
          </cell>
          <cell r="AJ17">
            <v>35.15</v>
          </cell>
          <cell r="AK17">
            <v>34.56</v>
          </cell>
          <cell r="AL17">
            <v>34.02</v>
          </cell>
          <cell r="AM17">
            <v>33.52</v>
          </cell>
          <cell r="AN17">
            <v>33.07</v>
          </cell>
          <cell r="AO17">
            <v>32.66</v>
          </cell>
          <cell r="AP17">
            <v>32.29</v>
          </cell>
          <cell r="AQ17">
            <v>31.95</v>
          </cell>
          <cell r="AR17">
            <v>0</v>
          </cell>
        </row>
        <row r="17">
          <cell r="AY17">
            <v>0</v>
          </cell>
        </row>
        <row r="17">
          <cell r="BA17">
            <v>12</v>
          </cell>
          <cell r="BB17">
            <v>105.76</v>
          </cell>
          <cell r="BC17">
            <v>95.23</v>
          </cell>
          <cell r="BD17">
            <v>86.51</v>
          </cell>
          <cell r="BE17">
            <v>79.17</v>
          </cell>
          <cell r="BF17">
            <v>72.9</v>
          </cell>
          <cell r="BG17">
            <v>68.16</v>
          </cell>
          <cell r="BH17">
            <v>63.35</v>
          </cell>
          <cell r="BI17">
            <v>59.12</v>
          </cell>
          <cell r="BJ17">
            <v>55.36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</row>
        <row r="18">
          <cell r="A18">
            <v>29</v>
          </cell>
          <cell r="B18">
            <v>85.87</v>
          </cell>
          <cell r="C18">
            <v>65.7</v>
          </cell>
        </row>
        <row r="18">
          <cell r="E18">
            <v>29</v>
          </cell>
          <cell r="F18">
            <v>222.96</v>
          </cell>
          <cell r="G18">
            <v>184.14</v>
          </cell>
          <cell r="H18">
            <v>156.75</v>
          </cell>
          <cell r="I18">
            <v>136.41</v>
          </cell>
          <cell r="J18">
            <v>120.74</v>
          </cell>
          <cell r="K18">
            <v>108.32</v>
          </cell>
          <cell r="L18">
            <v>98.23</v>
          </cell>
          <cell r="M18">
            <v>89.9</v>
          </cell>
          <cell r="N18">
            <v>82.9</v>
          </cell>
          <cell r="O18">
            <v>76.96</v>
          </cell>
          <cell r="P18">
            <v>72.63</v>
          </cell>
          <cell r="Q18">
            <v>68.13</v>
          </cell>
          <cell r="R18">
            <v>64.2</v>
          </cell>
          <cell r="S18">
            <v>60.75</v>
          </cell>
          <cell r="T18">
            <v>57.7</v>
          </cell>
          <cell r="U18">
            <v>55.11</v>
          </cell>
          <cell r="V18">
            <v>52.67</v>
          </cell>
          <cell r="W18">
            <v>50.49</v>
          </cell>
          <cell r="X18">
            <v>48.53</v>
          </cell>
          <cell r="Y18">
            <v>46.76</v>
          </cell>
          <cell r="Z18">
            <v>45.25</v>
          </cell>
          <cell r="AA18">
            <v>43.8</v>
          </cell>
          <cell r="AB18">
            <v>42.48</v>
          </cell>
          <cell r="AC18">
            <v>41.27</v>
          </cell>
          <cell r="AD18">
            <v>40.18</v>
          </cell>
          <cell r="AE18">
            <v>39.18</v>
          </cell>
          <cell r="AF18">
            <v>38.26</v>
          </cell>
          <cell r="AG18">
            <v>37.43</v>
          </cell>
          <cell r="AH18">
            <v>36.66</v>
          </cell>
          <cell r="AI18">
            <v>35.97</v>
          </cell>
          <cell r="AJ18">
            <v>35.33</v>
          </cell>
          <cell r="AK18">
            <v>34.75</v>
          </cell>
          <cell r="AL18">
            <v>34.21</v>
          </cell>
          <cell r="AM18">
            <v>33.73</v>
          </cell>
          <cell r="AN18">
            <v>33.29</v>
          </cell>
          <cell r="AO18">
            <v>32.89</v>
          </cell>
          <cell r="AP18">
            <v>32.52</v>
          </cell>
          <cell r="AQ18">
            <v>0</v>
          </cell>
          <cell r="AR18">
            <v>0</v>
          </cell>
        </row>
        <row r="18">
          <cell r="AY18">
            <v>0</v>
          </cell>
        </row>
        <row r="18">
          <cell r="BA18">
            <v>13</v>
          </cell>
          <cell r="BB18">
            <v>105.77</v>
          </cell>
          <cell r="BC18">
            <v>95.23</v>
          </cell>
          <cell r="BD18">
            <v>86.52</v>
          </cell>
          <cell r="BE18">
            <v>79.17</v>
          </cell>
          <cell r="BF18">
            <v>72.91</v>
          </cell>
          <cell r="BG18">
            <v>68.16</v>
          </cell>
          <cell r="BH18">
            <v>63.36</v>
          </cell>
          <cell r="BI18">
            <v>59.12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</row>
        <row r="19">
          <cell r="A19">
            <v>30</v>
          </cell>
          <cell r="B19">
            <v>85.97</v>
          </cell>
          <cell r="C19">
            <v>65.83</v>
          </cell>
        </row>
        <row r="19">
          <cell r="E19">
            <v>30</v>
          </cell>
          <cell r="F19">
            <v>222.97</v>
          </cell>
          <cell r="G19">
            <v>184.15</v>
          </cell>
          <cell r="H19">
            <v>156.76</v>
          </cell>
          <cell r="I19">
            <v>136.43</v>
          </cell>
          <cell r="J19">
            <v>120.77</v>
          </cell>
          <cell r="K19">
            <v>108.34</v>
          </cell>
          <cell r="L19">
            <v>98.26</v>
          </cell>
          <cell r="M19">
            <v>89.93</v>
          </cell>
          <cell r="N19">
            <v>82.95</v>
          </cell>
          <cell r="O19">
            <v>77.01</v>
          </cell>
          <cell r="P19">
            <v>72.68</v>
          </cell>
          <cell r="Q19">
            <v>68.19</v>
          </cell>
          <cell r="R19">
            <v>64.26</v>
          </cell>
          <cell r="S19">
            <v>60.82</v>
          </cell>
          <cell r="T19">
            <v>57.77</v>
          </cell>
          <cell r="U19">
            <v>55.19</v>
          </cell>
          <cell r="V19">
            <v>52.76</v>
          </cell>
          <cell r="W19">
            <v>50.59</v>
          </cell>
          <cell r="X19">
            <v>48.63</v>
          </cell>
          <cell r="Y19">
            <v>46.87</v>
          </cell>
          <cell r="Z19">
            <v>45.37</v>
          </cell>
          <cell r="AA19">
            <v>43.92</v>
          </cell>
          <cell r="AB19">
            <v>42.61</v>
          </cell>
          <cell r="AC19">
            <v>41.41</v>
          </cell>
          <cell r="AD19">
            <v>40.32</v>
          </cell>
          <cell r="AE19">
            <v>39.33</v>
          </cell>
          <cell r="AF19">
            <v>38.43</v>
          </cell>
          <cell r="AG19">
            <v>37.6</v>
          </cell>
          <cell r="AH19">
            <v>36.85</v>
          </cell>
          <cell r="AI19">
            <v>36.16</v>
          </cell>
          <cell r="AJ19">
            <v>35.53</v>
          </cell>
          <cell r="AK19">
            <v>34.96</v>
          </cell>
          <cell r="AL19">
            <v>34.43</v>
          </cell>
          <cell r="AM19">
            <v>33.96</v>
          </cell>
          <cell r="AN19">
            <v>33.53</v>
          </cell>
          <cell r="AO19">
            <v>33.14</v>
          </cell>
          <cell r="AP19">
            <v>0</v>
          </cell>
          <cell r="AQ19">
            <v>0</v>
          </cell>
        </row>
        <row r="19">
          <cell r="AY19">
            <v>0</v>
          </cell>
        </row>
        <row r="19">
          <cell r="BA19">
            <v>14</v>
          </cell>
          <cell r="BB19">
            <v>105.77</v>
          </cell>
          <cell r="BC19">
            <v>95.24</v>
          </cell>
          <cell r="BD19">
            <v>86.52</v>
          </cell>
          <cell r="BE19">
            <v>79.18</v>
          </cell>
          <cell r="BF19">
            <v>72.91</v>
          </cell>
          <cell r="BG19">
            <v>68.17</v>
          </cell>
          <cell r="BH19">
            <v>63.36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</row>
        <row r="20">
          <cell r="A20">
            <v>31</v>
          </cell>
          <cell r="B20">
            <v>86.08</v>
          </cell>
          <cell r="C20">
            <v>65.98</v>
          </cell>
        </row>
        <row r="20">
          <cell r="E20">
            <v>31</v>
          </cell>
          <cell r="F20">
            <v>222.98</v>
          </cell>
          <cell r="G20">
            <v>184.17</v>
          </cell>
          <cell r="H20">
            <v>156.79</v>
          </cell>
          <cell r="I20">
            <v>136.46</v>
          </cell>
          <cell r="J20">
            <v>120.8</v>
          </cell>
          <cell r="K20">
            <v>108.38</v>
          </cell>
          <cell r="L20">
            <v>98.31</v>
          </cell>
          <cell r="M20">
            <v>89.98</v>
          </cell>
          <cell r="N20">
            <v>83</v>
          </cell>
          <cell r="O20">
            <v>77.07</v>
          </cell>
          <cell r="P20">
            <v>72.75</v>
          </cell>
          <cell r="Q20">
            <v>68.26</v>
          </cell>
          <cell r="R20">
            <v>64.34</v>
          </cell>
          <cell r="S20">
            <v>60.9</v>
          </cell>
          <cell r="T20">
            <v>57.86</v>
          </cell>
          <cell r="U20">
            <v>55.28</v>
          </cell>
          <cell r="V20">
            <v>52.86</v>
          </cell>
          <cell r="W20">
            <v>50.7</v>
          </cell>
          <cell r="X20">
            <v>48.75</v>
          </cell>
          <cell r="Y20">
            <v>47</v>
          </cell>
          <cell r="Z20">
            <v>45.5</v>
          </cell>
          <cell r="AA20">
            <v>44.06</v>
          </cell>
          <cell r="AB20">
            <v>42.76</v>
          </cell>
          <cell r="AC20">
            <v>41.57</v>
          </cell>
          <cell r="AD20">
            <v>40.49</v>
          </cell>
          <cell r="AE20">
            <v>39.51</v>
          </cell>
          <cell r="AF20">
            <v>38.61</v>
          </cell>
          <cell r="AG20">
            <v>37.8</v>
          </cell>
          <cell r="AH20">
            <v>37.05</v>
          </cell>
          <cell r="AI20">
            <v>36.37</v>
          </cell>
          <cell r="AJ20">
            <v>35.75</v>
          </cell>
          <cell r="AK20">
            <v>35.19</v>
          </cell>
          <cell r="AL20">
            <v>34.68</v>
          </cell>
          <cell r="AM20">
            <v>34.22</v>
          </cell>
          <cell r="AN20">
            <v>33.8</v>
          </cell>
          <cell r="AO20">
            <v>0</v>
          </cell>
          <cell r="AP20">
            <v>0</v>
          </cell>
        </row>
        <row r="20">
          <cell r="AY20">
            <v>0</v>
          </cell>
        </row>
        <row r="20">
          <cell r="BA20">
            <v>15</v>
          </cell>
          <cell r="BB20">
            <v>105.77</v>
          </cell>
          <cell r="BC20">
            <v>95.24</v>
          </cell>
          <cell r="BD20">
            <v>86.52</v>
          </cell>
          <cell r="BE20">
            <v>79.18</v>
          </cell>
          <cell r="BF20">
            <v>72.91</v>
          </cell>
          <cell r="BG20">
            <v>68.17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</row>
        <row r="21">
          <cell r="A21">
            <v>32</v>
          </cell>
          <cell r="B21">
            <v>86.21</v>
          </cell>
          <cell r="C21">
            <v>66.16</v>
          </cell>
        </row>
        <row r="21">
          <cell r="E21">
            <v>32</v>
          </cell>
          <cell r="F21">
            <v>223.01</v>
          </cell>
          <cell r="G21">
            <v>184.2</v>
          </cell>
          <cell r="H21">
            <v>156.82</v>
          </cell>
          <cell r="I21">
            <v>136.51</v>
          </cell>
          <cell r="J21">
            <v>120.85</v>
          </cell>
          <cell r="K21">
            <v>108.44</v>
          </cell>
          <cell r="L21">
            <v>98.37</v>
          </cell>
          <cell r="M21">
            <v>90.05</v>
          </cell>
          <cell r="N21">
            <v>83.07</v>
          </cell>
          <cell r="O21">
            <v>77.14</v>
          </cell>
          <cell r="P21">
            <v>72.83</v>
          </cell>
          <cell r="Q21">
            <v>68.34</v>
          </cell>
          <cell r="R21">
            <v>64.43</v>
          </cell>
          <cell r="S21">
            <v>61</v>
          </cell>
          <cell r="T21">
            <v>57.96</v>
          </cell>
          <cell r="U21">
            <v>55.39</v>
          </cell>
          <cell r="V21">
            <v>52.98</v>
          </cell>
          <cell r="W21">
            <v>50.82</v>
          </cell>
          <cell r="X21">
            <v>48.89</v>
          </cell>
          <cell r="Y21">
            <v>47.14</v>
          </cell>
          <cell r="Z21">
            <v>45.66</v>
          </cell>
          <cell r="AA21">
            <v>44.23</v>
          </cell>
          <cell r="AB21">
            <v>42.93</v>
          </cell>
          <cell r="AC21">
            <v>41.75</v>
          </cell>
          <cell r="AD21">
            <v>40.68</v>
          </cell>
          <cell r="AE21">
            <v>39.71</v>
          </cell>
          <cell r="AF21">
            <v>38.83</v>
          </cell>
          <cell r="AG21">
            <v>38.02</v>
          </cell>
          <cell r="AH21">
            <v>37.28</v>
          </cell>
          <cell r="AI21">
            <v>36.62</v>
          </cell>
          <cell r="AJ21">
            <v>36.01</v>
          </cell>
          <cell r="AK21">
            <v>35.46</v>
          </cell>
          <cell r="AL21">
            <v>34.96</v>
          </cell>
          <cell r="AM21">
            <v>34.51</v>
          </cell>
          <cell r="AN21">
            <v>0</v>
          </cell>
          <cell r="AO21">
            <v>0</v>
          </cell>
          <cell r="AP21">
            <v>0</v>
          </cell>
        </row>
        <row r="21">
          <cell r="AY21">
            <v>0</v>
          </cell>
        </row>
        <row r="22">
          <cell r="A22">
            <v>33</v>
          </cell>
          <cell r="B22">
            <v>86.36</v>
          </cell>
          <cell r="C22">
            <v>66.36</v>
          </cell>
        </row>
        <row r="22">
          <cell r="E22">
            <v>33</v>
          </cell>
          <cell r="F22">
            <v>223.05</v>
          </cell>
          <cell r="G22">
            <v>184.24</v>
          </cell>
          <cell r="H22">
            <v>156.87</v>
          </cell>
          <cell r="I22">
            <v>136.56</v>
          </cell>
          <cell r="J22">
            <v>120.91</v>
          </cell>
          <cell r="K22">
            <v>108.5</v>
          </cell>
          <cell r="L22">
            <v>98.44</v>
          </cell>
          <cell r="M22">
            <v>90.12</v>
          </cell>
          <cell r="N22">
            <v>83.15</v>
          </cell>
          <cell r="O22">
            <v>77.23</v>
          </cell>
          <cell r="P22">
            <v>72.92</v>
          </cell>
          <cell r="Q22">
            <v>68.45</v>
          </cell>
          <cell r="R22">
            <v>64.54</v>
          </cell>
          <cell r="S22">
            <v>61.11</v>
          </cell>
          <cell r="T22">
            <v>58.09</v>
          </cell>
          <cell r="U22">
            <v>55.53</v>
          </cell>
          <cell r="V22">
            <v>53.12</v>
          </cell>
          <cell r="W22">
            <v>50.97</v>
          </cell>
          <cell r="X22">
            <v>49.05</v>
          </cell>
          <cell r="Y22">
            <v>47.31</v>
          </cell>
          <cell r="Z22">
            <v>45.84</v>
          </cell>
          <cell r="AA22">
            <v>44.42</v>
          </cell>
          <cell r="AB22">
            <v>43.13</v>
          </cell>
          <cell r="AC22">
            <v>41.96</v>
          </cell>
          <cell r="AD22">
            <v>40.9</v>
          </cell>
          <cell r="AE22">
            <v>39.94</v>
          </cell>
          <cell r="AF22">
            <v>39.06</v>
          </cell>
          <cell r="AG22">
            <v>38.27</v>
          </cell>
          <cell r="AH22">
            <v>37.55</v>
          </cell>
          <cell r="AI22">
            <v>36.89</v>
          </cell>
          <cell r="AJ22">
            <v>36.3</v>
          </cell>
          <cell r="AK22">
            <v>35.76</v>
          </cell>
          <cell r="AL22">
            <v>35.27</v>
          </cell>
          <cell r="AM22">
            <v>0</v>
          </cell>
          <cell r="AN22">
            <v>0</v>
          </cell>
          <cell r="AO22">
            <v>0</v>
          </cell>
        </row>
        <row r="22">
          <cell r="AY22">
            <v>0</v>
          </cell>
        </row>
        <row r="23">
          <cell r="A23">
            <v>34</v>
          </cell>
          <cell r="B23">
            <v>86.54</v>
          </cell>
          <cell r="C23">
            <v>66.58</v>
          </cell>
        </row>
        <row r="23">
          <cell r="E23">
            <v>34</v>
          </cell>
          <cell r="F23">
            <v>223.1</v>
          </cell>
          <cell r="G23">
            <v>184.3</v>
          </cell>
          <cell r="H23">
            <v>156.93</v>
          </cell>
          <cell r="I23">
            <v>136.63</v>
          </cell>
          <cell r="J23">
            <v>120.98</v>
          </cell>
          <cell r="K23">
            <v>108.58</v>
          </cell>
          <cell r="L23">
            <v>98.52</v>
          </cell>
          <cell r="M23">
            <v>90.21</v>
          </cell>
          <cell r="N23">
            <v>83.25</v>
          </cell>
          <cell r="O23">
            <v>77.33</v>
          </cell>
          <cell r="P23">
            <v>73.03</v>
          </cell>
          <cell r="Q23">
            <v>68.56</v>
          </cell>
          <cell r="R23">
            <v>64.67</v>
          </cell>
          <cell r="S23">
            <v>61.25</v>
          </cell>
          <cell r="T23">
            <v>58.23</v>
          </cell>
          <cell r="U23">
            <v>55.68</v>
          </cell>
          <cell r="V23">
            <v>53.28</v>
          </cell>
          <cell r="W23">
            <v>51.14</v>
          </cell>
          <cell r="X23">
            <v>49.23</v>
          </cell>
          <cell r="Y23">
            <v>47.5</v>
          </cell>
          <cell r="Z23">
            <v>46.04</v>
          </cell>
          <cell r="AA23">
            <v>44.63</v>
          </cell>
          <cell r="AB23">
            <v>43.35</v>
          </cell>
          <cell r="AC23">
            <v>42.19</v>
          </cell>
          <cell r="AD23">
            <v>41.15</v>
          </cell>
          <cell r="AE23">
            <v>40.19</v>
          </cell>
          <cell r="AF23">
            <v>39.33</v>
          </cell>
          <cell r="AG23">
            <v>38.55</v>
          </cell>
          <cell r="AH23">
            <v>37.84</v>
          </cell>
          <cell r="AI23">
            <v>37.2</v>
          </cell>
          <cell r="AJ23">
            <v>36.61</v>
          </cell>
          <cell r="AK23">
            <v>36.09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</row>
        <row r="23">
          <cell r="AY23">
            <v>0</v>
          </cell>
        </row>
        <row r="23">
          <cell r="BA23" t="str">
            <v>Age/term</v>
          </cell>
          <cell r="BB23">
            <v>10</v>
          </cell>
          <cell r="BC23">
            <v>11</v>
          </cell>
          <cell r="BD23">
            <v>12</v>
          </cell>
          <cell r="BE23">
            <v>13</v>
          </cell>
          <cell r="BF23">
            <v>14</v>
          </cell>
          <cell r="BG23">
            <v>15</v>
          </cell>
          <cell r="BH23">
            <v>16</v>
          </cell>
          <cell r="BI23">
            <v>17</v>
          </cell>
          <cell r="BJ23">
            <v>18</v>
          </cell>
          <cell r="BK23">
            <v>19</v>
          </cell>
          <cell r="BL23">
            <v>20</v>
          </cell>
          <cell r="BM23">
            <v>21</v>
          </cell>
          <cell r="BN23">
            <v>22</v>
          </cell>
          <cell r="BO23">
            <v>23</v>
          </cell>
          <cell r="BP23">
            <v>24</v>
          </cell>
          <cell r="BQ23">
            <v>25</v>
          </cell>
          <cell r="BR23">
            <v>26</v>
          </cell>
          <cell r="BS23">
            <v>27</v>
          </cell>
          <cell r="BT23">
            <v>28</v>
          </cell>
          <cell r="BU23">
            <v>29</v>
          </cell>
          <cell r="BV23">
            <v>30</v>
          </cell>
        </row>
        <row r="24">
          <cell r="A24">
            <v>35</v>
          </cell>
          <cell r="B24">
            <v>86.74</v>
          </cell>
          <cell r="C24">
            <v>66.84</v>
          </cell>
        </row>
        <row r="24">
          <cell r="E24">
            <v>35</v>
          </cell>
          <cell r="F24">
            <v>223.16</v>
          </cell>
          <cell r="G24">
            <v>184.37</v>
          </cell>
          <cell r="H24">
            <v>157.01</v>
          </cell>
          <cell r="I24">
            <v>136.71</v>
          </cell>
          <cell r="J24">
            <v>121.07</v>
          </cell>
          <cell r="K24">
            <v>108.67</v>
          </cell>
          <cell r="L24">
            <v>98.62</v>
          </cell>
          <cell r="M24">
            <v>90.32</v>
          </cell>
          <cell r="N24">
            <v>83.36</v>
          </cell>
          <cell r="O24">
            <v>77.45</v>
          </cell>
          <cell r="P24">
            <v>73.16</v>
          </cell>
          <cell r="Q24">
            <v>68.7</v>
          </cell>
          <cell r="R24">
            <v>64.81</v>
          </cell>
          <cell r="S24">
            <v>61.4</v>
          </cell>
          <cell r="T24">
            <v>58.39</v>
          </cell>
          <cell r="U24">
            <v>55.85</v>
          </cell>
          <cell r="V24">
            <v>53.47</v>
          </cell>
          <cell r="W24">
            <v>51.34</v>
          </cell>
          <cell r="X24">
            <v>49.43</v>
          </cell>
          <cell r="Y24">
            <v>47.71</v>
          </cell>
          <cell r="Z24">
            <v>46.26</v>
          </cell>
          <cell r="AA24">
            <v>44.86</v>
          </cell>
          <cell r="AB24">
            <v>43.6</v>
          </cell>
          <cell r="AC24">
            <v>42.45</v>
          </cell>
          <cell r="AD24">
            <v>41.42</v>
          </cell>
          <cell r="AE24">
            <v>40.48</v>
          </cell>
          <cell r="AF24">
            <v>39.63</v>
          </cell>
          <cell r="AG24">
            <v>38.86</v>
          </cell>
          <cell r="AH24">
            <v>38.16</v>
          </cell>
          <cell r="AI24">
            <v>37.53</v>
          </cell>
          <cell r="AJ24">
            <v>36.97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</row>
        <row r="24">
          <cell r="AY24">
            <v>0</v>
          </cell>
        </row>
        <row r="24"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54.63</v>
          </cell>
          <cell r="BM24">
            <v>51.53</v>
          </cell>
          <cell r="BN24">
            <v>48.72</v>
          </cell>
          <cell r="BO24">
            <v>46.15</v>
          </cell>
          <cell r="BP24">
            <v>43.8</v>
          </cell>
          <cell r="BQ24">
            <v>41.63</v>
          </cell>
          <cell r="BR24">
            <v>39.64</v>
          </cell>
          <cell r="BS24">
            <v>37.8</v>
          </cell>
          <cell r="BT24">
            <v>36.09</v>
          </cell>
          <cell r="BU24">
            <v>34.5</v>
          </cell>
          <cell r="BV24">
            <v>33.02</v>
          </cell>
        </row>
        <row r="25">
          <cell r="A25">
            <v>36</v>
          </cell>
          <cell r="B25">
            <v>86.97</v>
          </cell>
          <cell r="C25">
            <v>67.12</v>
          </cell>
        </row>
        <row r="25">
          <cell r="E25">
            <v>36</v>
          </cell>
          <cell r="F25">
            <v>223.23</v>
          </cell>
          <cell r="G25">
            <v>184.44</v>
          </cell>
          <cell r="H25">
            <v>157.09</v>
          </cell>
          <cell r="I25">
            <v>136.8</v>
          </cell>
          <cell r="J25">
            <v>121.17</v>
          </cell>
          <cell r="K25">
            <v>108.78</v>
          </cell>
          <cell r="L25">
            <v>98.73</v>
          </cell>
          <cell r="M25">
            <v>90.43</v>
          </cell>
          <cell r="N25">
            <v>83.48</v>
          </cell>
          <cell r="O25">
            <v>77.58</v>
          </cell>
          <cell r="P25">
            <v>73.3</v>
          </cell>
          <cell r="Q25">
            <v>68.85</v>
          </cell>
          <cell r="R25">
            <v>64.97</v>
          </cell>
          <cell r="S25">
            <v>61.57</v>
          </cell>
          <cell r="T25">
            <v>58.57</v>
          </cell>
          <cell r="U25">
            <v>56.04</v>
          </cell>
          <cell r="V25">
            <v>53.67</v>
          </cell>
          <cell r="W25">
            <v>51.55</v>
          </cell>
          <cell r="X25">
            <v>49.66</v>
          </cell>
          <cell r="Y25">
            <v>47.95</v>
          </cell>
          <cell r="Z25">
            <v>46.51</v>
          </cell>
          <cell r="AA25">
            <v>45.13</v>
          </cell>
          <cell r="AB25">
            <v>43.87</v>
          </cell>
          <cell r="AC25">
            <v>42.74</v>
          </cell>
          <cell r="AD25">
            <v>41.72</v>
          </cell>
          <cell r="AE25">
            <v>40.79</v>
          </cell>
          <cell r="AF25">
            <v>39.96</v>
          </cell>
          <cell r="AG25">
            <v>39.2</v>
          </cell>
          <cell r="AH25">
            <v>38.52</v>
          </cell>
          <cell r="AI25">
            <v>37.91</v>
          </cell>
        </row>
        <row r="25">
          <cell r="AK25">
            <v>0</v>
          </cell>
        </row>
        <row r="25">
          <cell r="AY25">
            <v>0</v>
          </cell>
        </row>
        <row r="25">
          <cell r="BA25">
            <v>1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57.6</v>
          </cell>
          <cell r="BL25">
            <v>54.64</v>
          </cell>
          <cell r="BM25">
            <v>51.54</v>
          </cell>
          <cell r="BN25">
            <v>48.72</v>
          </cell>
          <cell r="BO25">
            <v>46.16</v>
          </cell>
          <cell r="BP25">
            <v>43.8</v>
          </cell>
          <cell r="BQ25">
            <v>41.64</v>
          </cell>
          <cell r="BR25">
            <v>39.65</v>
          </cell>
          <cell r="BS25">
            <v>37.8</v>
          </cell>
          <cell r="BT25">
            <v>36.09</v>
          </cell>
          <cell r="BU25">
            <v>34.51</v>
          </cell>
          <cell r="BV25">
            <v>0</v>
          </cell>
        </row>
        <row r="26">
          <cell r="A26">
            <v>37</v>
          </cell>
          <cell r="B26">
            <v>87.23</v>
          </cell>
          <cell r="C26">
            <v>67.44</v>
          </cell>
        </row>
        <row r="26">
          <cell r="E26">
            <v>37</v>
          </cell>
          <cell r="F26">
            <v>223.31</v>
          </cell>
          <cell r="G26">
            <v>184.54</v>
          </cell>
          <cell r="H26">
            <v>157.19</v>
          </cell>
          <cell r="I26">
            <v>136.9</v>
          </cell>
          <cell r="J26">
            <v>121.28</v>
          </cell>
          <cell r="K26">
            <v>108.89</v>
          </cell>
          <cell r="L26">
            <v>98.85</v>
          </cell>
          <cell r="M26">
            <v>90.56</v>
          </cell>
          <cell r="N26">
            <v>83.62</v>
          </cell>
          <cell r="O26">
            <v>77.73</v>
          </cell>
          <cell r="P26">
            <v>73.47</v>
          </cell>
          <cell r="Q26">
            <v>69.02</v>
          </cell>
          <cell r="R26">
            <v>65.15</v>
          </cell>
          <cell r="S26">
            <v>61.76</v>
          </cell>
          <cell r="T26">
            <v>57.78</v>
          </cell>
          <cell r="U26">
            <v>56.26</v>
          </cell>
          <cell r="V26">
            <v>53.9</v>
          </cell>
          <cell r="W26">
            <v>51.8</v>
          </cell>
          <cell r="X26">
            <v>49.91</v>
          </cell>
          <cell r="Y26">
            <v>48.22</v>
          </cell>
          <cell r="Z26">
            <v>46.79</v>
          </cell>
          <cell r="AA26">
            <v>45.42</v>
          </cell>
          <cell r="AB26">
            <v>44.18</v>
          </cell>
          <cell r="AC26">
            <v>43.06</v>
          </cell>
          <cell r="AD26">
            <v>42.05</v>
          </cell>
          <cell r="AE26">
            <v>41.14</v>
          </cell>
          <cell r="AF26">
            <v>40.32</v>
          </cell>
          <cell r="AG26">
            <v>39.58</v>
          </cell>
          <cell r="AH26">
            <v>38.92</v>
          </cell>
          <cell r="AI26">
            <v>0</v>
          </cell>
        </row>
        <row r="26">
          <cell r="AK26">
            <v>0</v>
          </cell>
        </row>
        <row r="26">
          <cell r="AY26">
            <v>0</v>
          </cell>
        </row>
        <row r="26">
          <cell r="BA26">
            <v>2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61.38</v>
          </cell>
          <cell r="BK26">
            <v>57.61</v>
          </cell>
          <cell r="BL26">
            <v>54.65</v>
          </cell>
          <cell r="BM26">
            <v>51.55</v>
          </cell>
          <cell r="BN26">
            <v>48.73</v>
          </cell>
          <cell r="BO26">
            <v>46.16</v>
          </cell>
          <cell r="BP26">
            <v>43.81</v>
          </cell>
          <cell r="BQ26">
            <v>41.65</v>
          </cell>
          <cell r="BR26">
            <v>39.65</v>
          </cell>
          <cell r="BS26">
            <v>37.81</v>
          </cell>
          <cell r="BT26">
            <v>36.1</v>
          </cell>
          <cell r="BU26">
            <v>0</v>
          </cell>
          <cell r="BV26">
            <v>0</v>
          </cell>
        </row>
        <row r="27">
          <cell r="A27">
            <v>38</v>
          </cell>
          <cell r="B27">
            <v>87.52</v>
          </cell>
          <cell r="C27">
            <v>67.79</v>
          </cell>
        </row>
        <row r="27">
          <cell r="E27">
            <v>38</v>
          </cell>
          <cell r="F27">
            <v>223.41</v>
          </cell>
          <cell r="G27">
            <v>184.64</v>
          </cell>
          <cell r="H27">
            <v>157.3</v>
          </cell>
          <cell r="I27">
            <v>137.02</v>
          </cell>
          <cell r="J27">
            <v>121.4</v>
          </cell>
          <cell r="K27">
            <v>109.02</v>
          </cell>
          <cell r="L27">
            <v>98.99</v>
          </cell>
          <cell r="M27">
            <v>90.71</v>
          </cell>
          <cell r="N27">
            <v>83.78</v>
          </cell>
          <cell r="O27">
            <v>77.9</v>
          </cell>
          <cell r="P27">
            <v>73.65</v>
          </cell>
          <cell r="Q27">
            <v>69.22</v>
          </cell>
          <cell r="R27">
            <v>65.36</v>
          </cell>
          <cell r="S27">
            <v>61.98</v>
          </cell>
          <cell r="T27">
            <v>59.01</v>
          </cell>
          <cell r="U27">
            <v>56.51</v>
          </cell>
          <cell r="V27">
            <v>54.16</v>
          </cell>
          <cell r="W27">
            <v>52.07</v>
          </cell>
          <cell r="X27">
            <v>50.19</v>
          </cell>
          <cell r="Y27">
            <v>48.51</v>
          </cell>
          <cell r="Z27">
            <v>47.1</v>
          </cell>
          <cell r="AA27">
            <v>45.74</v>
          </cell>
          <cell r="AB27">
            <v>44.52</v>
          </cell>
          <cell r="AC27">
            <v>43.41</v>
          </cell>
          <cell r="AD27">
            <v>42.42</v>
          </cell>
          <cell r="AE27">
            <v>41.85</v>
          </cell>
          <cell r="AF27">
            <v>40.72</v>
          </cell>
          <cell r="AG27">
            <v>40</v>
          </cell>
          <cell r="AH27">
            <v>0</v>
          </cell>
          <cell r="AI27">
            <v>0</v>
          </cell>
        </row>
        <row r="27">
          <cell r="AK27">
            <v>0</v>
          </cell>
        </row>
        <row r="27">
          <cell r="AY27">
            <v>0</v>
          </cell>
        </row>
        <row r="27">
          <cell r="BA27">
            <v>3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65.6</v>
          </cell>
          <cell r="BJ27">
            <v>61.39</v>
          </cell>
          <cell r="BK27">
            <v>57.61</v>
          </cell>
          <cell r="BL27">
            <v>54.66</v>
          </cell>
          <cell r="BM27">
            <v>51.55</v>
          </cell>
          <cell r="BN27">
            <v>48.74</v>
          </cell>
          <cell r="BO27">
            <v>46.17</v>
          </cell>
          <cell r="BP27">
            <v>43.82</v>
          </cell>
          <cell r="BQ27">
            <v>41.65</v>
          </cell>
          <cell r="BR27">
            <v>39.66</v>
          </cell>
          <cell r="BS27">
            <v>37.82</v>
          </cell>
          <cell r="BT27">
            <v>0</v>
          </cell>
          <cell r="BU27">
            <v>0</v>
          </cell>
          <cell r="BV27">
            <v>0</v>
          </cell>
        </row>
        <row r="28">
          <cell r="A28">
            <v>39</v>
          </cell>
          <cell r="B28">
            <v>87.84</v>
          </cell>
          <cell r="C28">
            <v>68.17</v>
          </cell>
        </row>
        <row r="28">
          <cell r="E28">
            <v>39</v>
          </cell>
          <cell r="F28">
            <v>223.52</v>
          </cell>
          <cell r="G28">
            <v>184.75</v>
          </cell>
          <cell r="H28">
            <v>157.42</v>
          </cell>
          <cell r="I28">
            <v>137.15</v>
          </cell>
          <cell r="J28">
            <v>121.54</v>
          </cell>
          <cell r="K28">
            <v>109.17</v>
          </cell>
          <cell r="L28">
            <v>99.15</v>
          </cell>
          <cell r="M28">
            <v>90.88</v>
          </cell>
          <cell r="N28">
            <v>83.96</v>
          </cell>
          <cell r="O28">
            <v>78.09</v>
          </cell>
          <cell r="P28">
            <v>73.85</v>
          </cell>
          <cell r="Q28">
            <v>69.43</v>
          </cell>
          <cell r="R28">
            <v>65.59</v>
          </cell>
          <cell r="S28">
            <v>62.23</v>
          </cell>
          <cell r="T28">
            <v>59.27</v>
          </cell>
          <cell r="U28">
            <v>56.78</v>
          </cell>
          <cell r="V28">
            <v>54.44</v>
          </cell>
          <cell r="W28">
            <v>52.36</v>
          </cell>
          <cell r="X28">
            <v>50.5</v>
          </cell>
          <cell r="Y28">
            <v>48.84</v>
          </cell>
          <cell r="Z28">
            <v>47.44</v>
          </cell>
          <cell r="AA28">
            <v>46.1</v>
          </cell>
          <cell r="AB28">
            <v>44.89</v>
          </cell>
          <cell r="AC28">
            <v>43.81</v>
          </cell>
          <cell r="AD28">
            <v>42.83</v>
          </cell>
          <cell r="AE28">
            <v>42.42</v>
          </cell>
          <cell r="AF28">
            <v>41.17</v>
          </cell>
          <cell r="AG28">
            <v>0</v>
          </cell>
          <cell r="AH28">
            <v>0</v>
          </cell>
          <cell r="AI28">
            <v>0</v>
          </cell>
        </row>
        <row r="28">
          <cell r="AK28">
            <v>0</v>
          </cell>
        </row>
        <row r="28">
          <cell r="AY28">
            <v>0</v>
          </cell>
        </row>
        <row r="28">
          <cell r="BA28">
            <v>4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70.36</v>
          </cell>
          <cell r="BI28">
            <v>65.61</v>
          </cell>
          <cell r="BJ28">
            <v>61.39</v>
          </cell>
          <cell r="BK28">
            <v>57.62</v>
          </cell>
          <cell r="BL28">
            <v>54.66</v>
          </cell>
          <cell r="BM28">
            <v>51.56</v>
          </cell>
          <cell r="BN28">
            <v>48.74</v>
          </cell>
          <cell r="BO28">
            <v>46.18</v>
          </cell>
          <cell r="BP28">
            <v>43.82</v>
          </cell>
          <cell r="BQ28">
            <v>41.66</v>
          </cell>
          <cell r="BR28">
            <v>39.67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</row>
        <row r="29">
          <cell r="A29">
            <v>40</v>
          </cell>
          <cell r="B29">
            <v>88.2</v>
          </cell>
          <cell r="C29">
            <v>68.58</v>
          </cell>
        </row>
        <row r="29">
          <cell r="E29">
            <v>40</v>
          </cell>
          <cell r="F29">
            <v>223.63</v>
          </cell>
          <cell r="G29">
            <v>184.88</v>
          </cell>
          <cell r="H29">
            <v>157.56</v>
          </cell>
          <cell r="I29">
            <v>137.29</v>
          </cell>
          <cell r="J29">
            <v>121.69</v>
          </cell>
          <cell r="K29">
            <v>109.33</v>
          </cell>
          <cell r="L29">
            <v>99.32</v>
          </cell>
          <cell r="M29">
            <v>91.07</v>
          </cell>
          <cell r="N29">
            <v>84.16</v>
          </cell>
          <cell r="O29">
            <v>78.3</v>
          </cell>
          <cell r="P29">
            <v>74.08</v>
          </cell>
          <cell r="Q29">
            <v>69.68</v>
          </cell>
          <cell r="R29">
            <v>65.85</v>
          </cell>
          <cell r="S29">
            <v>62.5</v>
          </cell>
          <cell r="T29">
            <v>59.55</v>
          </cell>
          <cell r="U29">
            <v>57.08</v>
          </cell>
          <cell r="V29">
            <v>54.76</v>
          </cell>
          <cell r="W29">
            <v>52.69</v>
          </cell>
          <cell r="X29">
            <v>50.85</v>
          </cell>
          <cell r="Y29">
            <v>49.2</v>
          </cell>
          <cell r="Z29">
            <v>47.82</v>
          </cell>
          <cell r="AA29">
            <v>46.49</v>
          </cell>
          <cell r="AB29">
            <v>45.3</v>
          </cell>
          <cell r="AC29">
            <v>44.24</v>
          </cell>
          <cell r="AD29">
            <v>43.28</v>
          </cell>
          <cell r="AE29">
            <v>42.93</v>
          </cell>
          <cell r="AF29">
            <v>0</v>
          </cell>
          <cell r="AG29">
            <v>0</v>
          </cell>
          <cell r="AH29">
            <v>0</v>
          </cell>
        </row>
        <row r="29">
          <cell r="AY29">
            <v>0</v>
          </cell>
        </row>
        <row r="29">
          <cell r="BA29">
            <v>5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75.77</v>
          </cell>
          <cell r="BH29">
            <v>70.37</v>
          </cell>
          <cell r="BI29">
            <v>65.62</v>
          </cell>
          <cell r="BJ29">
            <v>61.4</v>
          </cell>
          <cell r="BK29">
            <v>57.63</v>
          </cell>
          <cell r="BL29">
            <v>54.67</v>
          </cell>
          <cell r="BM29">
            <v>51.57</v>
          </cell>
          <cell r="BN29">
            <v>48.75</v>
          </cell>
          <cell r="BO29">
            <v>46.18</v>
          </cell>
          <cell r="BP29">
            <v>43.83</v>
          </cell>
          <cell r="BQ29">
            <v>41.67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</row>
        <row r="30">
          <cell r="A30">
            <v>41</v>
          </cell>
          <cell r="B30">
            <v>88.6</v>
          </cell>
          <cell r="C30">
            <v>69.04</v>
          </cell>
        </row>
        <row r="30">
          <cell r="E30">
            <v>41</v>
          </cell>
          <cell r="F30">
            <v>223.76</v>
          </cell>
          <cell r="G30">
            <v>185.01</v>
          </cell>
          <cell r="H30">
            <v>157.7</v>
          </cell>
          <cell r="I30">
            <v>137.45</v>
          </cell>
          <cell r="J30">
            <v>121.86</v>
          </cell>
          <cell r="K30">
            <v>109.51</v>
          </cell>
          <cell r="L30">
            <v>99.52</v>
          </cell>
          <cell r="M30">
            <v>91.27</v>
          </cell>
          <cell r="N30">
            <v>84.36</v>
          </cell>
          <cell r="O30">
            <v>78.54</v>
          </cell>
          <cell r="P30">
            <v>74.34</v>
          </cell>
          <cell r="Q30">
            <v>69.95</v>
          </cell>
          <cell r="R30">
            <v>66.13</v>
          </cell>
          <cell r="S30">
            <v>62.8</v>
          </cell>
          <cell r="T30">
            <v>59.87</v>
          </cell>
          <cell r="U30">
            <v>57.41</v>
          </cell>
          <cell r="V30">
            <v>55.1</v>
          </cell>
          <cell r="W30">
            <v>53.05</v>
          </cell>
          <cell r="X30">
            <v>51.23</v>
          </cell>
          <cell r="Y30">
            <v>49.59</v>
          </cell>
          <cell r="Z30">
            <v>48.24</v>
          </cell>
          <cell r="AA30">
            <v>46.93</v>
          </cell>
          <cell r="AB30">
            <v>45.76</v>
          </cell>
          <cell r="AC30">
            <v>44.71</v>
          </cell>
          <cell r="AD30">
            <v>43.77</v>
          </cell>
          <cell r="AE30">
            <v>0</v>
          </cell>
          <cell r="AF30">
            <v>0</v>
          </cell>
        </row>
        <row r="30">
          <cell r="AY30">
            <v>0</v>
          </cell>
        </row>
        <row r="30">
          <cell r="BA30">
            <v>6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81.11</v>
          </cell>
          <cell r="BG30">
            <v>75.78</v>
          </cell>
          <cell r="BH30">
            <v>70.38</v>
          </cell>
          <cell r="BI30">
            <v>65.62</v>
          </cell>
          <cell r="BJ30">
            <v>61.4</v>
          </cell>
          <cell r="BK30">
            <v>57.63</v>
          </cell>
          <cell r="BL30">
            <v>54.67</v>
          </cell>
          <cell r="BM30">
            <v>51.57</v>
          </cell>
          <cell r="BN30">
            <v>48.76</v>
          </cell>
          <cell r="BO30">
            <v>46.19</v>
          </cell>
          <cell r="BP30">
            <v>43.84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</row>
        <row r="31">
          <cell r="A31">
            <v>42</v>
          </cell>
          <cell r="B31">
            <v>89.03</v>
          </cell>
          <cell r="C31">
            <v>69.54</v>
          </cell>
        </row>
        <row r="31">
          <cell r="E31">
            <v>42</v>
          </cell>
          <cell r="F31">
            <v>223.88</v>
          </cell>
          <cell r="G31">
            <v>185.15</v>
          </cell>
          <cell r="H31">
            <v>157.85</v>
          </cell>
          <cell r="I31">
            <v>137.61</v>
          </cell>
          <cell r="J31">
            <v>122.04</v>
          </cell>
          <cell r="K31">
            <v>109.71</v>
          </cell>
          <cell r="L31">
            <v>99.73</v>
          </cell>
          <cell r="M31">
            <v>91.5</v>
          </cell>
          <cell r="N31">
            <v>84.62</v>
          </cell>
          <cell r="O31">
            <v>78.8</v>
          </cell>
          <cell r="P31">
            <v>74.62</v>
          </cell>
          <cell r="Q31">
            <v>70.25</v>
          </cell>
          <cell r="R31">
            <v>66.45</v>
          </cell>
          <cell r="S31">
            <v>63.13</v>
          </cell>
          <cell r="T31">
            <v>60.21</v>
          </cell>
          <cell r="U31">
            <v>57.77</v>
          </cell>
          <cell r="V31">
            <v>55.48</v>
          </cell>
          <cell r="W31">
            <v>53.45</v>
          </cell>
          <cell r="X31">
            <v>51.64</v>
          </cell>
          <cell r="Y31">
            <v>50.03</v>
          </cell>
          <cell r="Z31">
            <v>48.69</v>
          </cell>
          <cell r="AA31">
            <v>47.4</v>
          </cell>
          <cell r="AB31">
            <v>46.25</v>
          </cell>
          <cell r="AC31">
            <v>45.23</v>
          </cell>
          <cell r="AD31">
            <v>0</v>
          </cell>
          <cell r="AE31">
            <v>0</v>
          </cell>
          <cell r="AF31">
            <v>0</v>
          </cell>
        </row>
        <row r="31">
          <cell r="AY31">
            <v>0</v>
          </cell>
        </row>
        <row r="31">
          <cell r="BA31">
            <v>7</v>
          </cell>
          <cell r="BB31">
            <v>0</v>
          </cell>
          <cell r="BC31">
            <v>0</v>
          </cell>
          <cell r="BD31">
            <v>0</v>
          </cell>
          <cell r="BE31">
            <v>88.16</v>
          </cell>
          <cell r="BF31">
            <v>81.12</v>
          </cell>
          <cell r="BG31">
            <v>75.78</v>
          </cell>
          <cell r="BH31">
            <v>70.38</v>
          </cell>
          <cell r="BI31">
            <v>65.63</v>
          </cell>
          <cell r="BJ31">
            <v>61.41</v>
          </cell>
          <cell r="BK31">
            <v>57.64</v>
          </cell>
          <cell r="BL31">
            <v>54.68</v>
          </cell>
          <cell r="BM31">
            <v>51.58</v>
          </cell>
          <cell r="BN31">
            <v>48.76</v>
          </cell>
          <cell r="BO31">
            <v>46.19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</row>
        <row r="32">
          <cell r="A32">
            <v>43</v>
          </cell>
          <cell r="B32">
            <v>89.51</v>
          </cell>
          <cell r="C32">
            <v>70.09</v>
          </cell>
        </row>
        <row r="32">
          <cell r="E32">
            <v>43</v>
          </cell>
          <cell r="F32">
            <v>224.03</v>
          </cell>
          <cell r="G32">
            <v>185.31</v>
          </cell>
          <cell r="H32">
            <v>158.03</v>
          </cell>
          <cell r="I32">
            <v>137.81</v>
          </cell>
          <cell r="J32">
            <v>122.25</v>
          </cell>
          <cell r="K32">
            <v>109.94</v>
          </cell>
          <cell r="L32">
            <v>99.98</v>
          </cell>
          <cell r="M32">
            <v>91.77</v>
          </cell>
          <cell r="N32">
            <v>84.9</v>
          </cell>
          <cell r="O32">
            <v>79.09</v>
          </cell>
          <cell r="P32">
            <v>74.94</v>
          </cell>
          <cell r="Q32">
            <v>70.58</v>
          </cell>
          <cell r="R32">
            <v>66.8</v>
          </cell>
          <cell r="S32">
            <v>63.5</v>
          </cell>
          <cell r="T32">
            <v>60.59</v>
          </cell>
          <cell r="U32">
            <v>58.17</v>
          </cell>
          <cell r="V32">
            <v>55.9</v>
          </cell>
          <cell r="W32">
            <v>53.89</v>
          </cell>
          <cell r="X32">
            <v>52.1</v>
          </cell>
          <cell r="Y32">
            <v>50.51</v>
          </cell>
          <cell r="Z32">
            <v>49.2</v>
          </cell>
          <cell r="AA32">
            <v>47.93</v>
          </cell>
          <cell r="AB32">
            <v>46.8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2">
          <cell r="AY32">
            <v>0</v>
          </cell>
        </row>
        <row r="32">
          <cell r="BA32">
            <v>8</v>
          </cell>
          <cell r="BB32">
            <v>0</v>
          </cell>
          <cell r="BC32">
            <v>0</v>
          </cell>
          <cell r="BD32">
            <v>96.41</v>
          </cell>
          <cell r="BE32">
            <v>88.16</v>
          </cell>
          <cell r="BF32">
            <v>81.12</v>
          </cell>
          <cell r="BG32">
            <v>75.79</v>
          </cell>
          <cell r="BH32">
            <v>70.39</v>
          </cell>
          <cell r="BI32">
            <v>65.63</v>
          </cell>
          <cell r="BJ32">
            <v>61.41</v>
          </cell>
          <cell r="BK32">
            <v>57.64</v>
          </cell>
          <cell r="BL32">
            <v>54.68</v>
          </cell>
          <cell r="BM32">
            <v>51.58</v>
          </cell>
          <cell r="BN32">
            <v>48.77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</row>
        <row r="33">
          <cell r="A33">
            <v>44</v>
          </cell>
          <cell r="B33">
            <v>90.04</v>
          </cell>
          <cell r="C33">
            <v>70.7</v>
          </cell>
        </row>
        <row r="33">
          <cell r="E33">
            <v>44</v>
          </cell>
          <cell r="F33">
            <v>224.2</v>
          </cell>
          <cell r="G33">
            <v>185.51</v>
          </cell>
          <cell r="H33">
            <v>158.25</v>
          </cell>
          <cell r="I33">
            <v>138.04</v>
          </cell>
          <cell r="J33">
            <v>122.5</v>
          </cell>
          <cell r="K33">
            <v>110.21</v>
          </cell>
          <cell r="L33">
            <v>100.26</v>
          </cell>
          <cell r="M33">
            <v>92.07</v>
          </cell>
          <cell r="N33">
            <v>85.22</v>
          </cell>
          <cell r="O33">
            <v>79.43</v>
          </cell>
          <cell r="P33">
            <v>75.3</v>
          </cell>
          <cell r="Q33">
            <v>70.96</v>
          </cell>
          <cell r="R33">
            <v>67.19</v>
          </cell>
          <cell r="S33">
            <v>63.91</v>
          </cell>
          <cell r="T33">
            <v>61.02</v>
          </cell>
          <cell r="U33">
            <v>58.62</v>
          </cell>
          <cell r="V33">
            <v>56.37</v>
          </cell>
          <cell r="W33">
            <v>54.38</v>
          </cell>
          <cell r="X33">
            <v>52.62</v>
          </cell>
          <cell r="Y33">
            <v>51.05</v>
          </cell>
          <cell r="Z33">
            <v>49.76</v>
          </cell>
          <cell r="AA33">
            <v>48.52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3">
          <cell r="AY33">
            <v>0</v>
          </cell>
        </row>
        <row r="33">
          <cell r="BA33">
            <v>9</v>
          </cell>
          <cell r="BB33">
            <v>0</v>
          </cell>
          <cell r="BC33">
            <v>106.2</v>
          </cell>
          <cell r="BD33">
            <v>96.41</v>
          </cell>
          <cell r="BE33">
            <v>88.17</v>
          </cell>
          <cell r="BF33">
            <v>81.13</v>
          </cell>
          <cell r="BG33">
            <v>75.79</v>
          </cell>
          <cell r="BH33">
            <v>70.39</v>
          </cell>
          <cell r="BI33">
            <v>65.64</v>
          </cell>
          <cell r="BJ33">
            <v>61.42</v>
          </cell>
          <cell r="BK33">
            <v>57.65</v>
          </cell>
          <cell r="BL33">
            <v>54.69</v>
          </cell>
          <cell r="BM33">
            <v>51.59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</row>
        <row r="34">
          <cell r="A34">
            <v>45</v>
          </cell>
          <cell r="B34">
            <v>90.62</v>
          </cell>
          <cell r="C34">
            <v>71.38</v>
          </cell>
        </row>
        <row r="34">
          <cell r="E34">
            <v>45</v>
          </cell>
          <cell r="F34">
            <v>224.41</v>
          </cell>
          <cell r="G34">
            <v>185.74</v>
          </cell>
          <cell r="H34">
            <v>158.5</v>
          </cell>
          <cell r="I34">
            <v>138.31</v>
          </cell>
          <cell r="J34">
            <v>122.79</v>
          </cell>
          <cell r="K34">
            <v>110.51</v>
          </cell>
          <cell r="L34">
            <v>100.58</v>
          </cell>
          <cell r="M34">
            <v>92.41</v>
          </cell>
          <cell r="N34">
            <v>85.58</v>
          </cell>
          <cell r="O34">
            <v>79.81</v>
          </cell>
          <cell r="P34">
            <v>75.7</v>
          </cell>
          <cell r="Q34">
            <v>71.38</v>
          </cell>
          <cell r="R34">
            <v>67.63</v>
          </cell>
          <cell r="S34">
            <v>64.36</v>
          </cell>
          <cell r="T34">
            <v>61.5</v>
          </cell>
          <cell r="U34">
            <v>59.12</v>
          </cell>
          <cell r="V34">
            <v>56.9</v>
          </cell>
          <cell r="W34">
            <v>54.93</v>
          </cell>
          <cell r="X34">
            <v>53.19</v>
          </cell>
          <cell r="Y34">
            <v>51.64</v>
          </cell>
          <cell r="Z34">
            <v>50.38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4">
          <cell r="AY34">
            <v>0</v>
          </cell>
        </row>
        <row r="34">
          <cell r="BA34">
            <v>10</v>
          </cell>
          <cell r="BB34">
            <v>118.04</v>
          </cell>
          <cell r="BC34">
            <v>106.21</v>
          </cell>
          <cell r="BD34">
            <v>96.42</v>
          </cell>
          <cell r="BE34">
            <v>88.17</v>
          </cell>
          <cell r="BF34">
            <v>81.13</v>
          </cell>
          <cell r="BG34">
            <v>75.8</v>
          </cell>
          <cell r="BH34">
            <v>70.4</v>
          </cell>
          <cell r="BI34">
            <v>65.64</v>
          </cell>
          <cell r="BJ34">
            <v>61.42</v>
          </cell>
          <cell r="BK34">
            <v>57.65</v>
          </cell>
          <cell r="BL34">
            <v>54.9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</row>
        <row r="35">
          <cell r="A35">
            <v>46</v>
          </cell>
          <cell r="B35">
            <v>91.25</v>
          </cell>
          <cell r="C35">
            <v>72.13</v>
          </cell>
        </row>
        <row r="35">
          <cell r="E35">
            <v>46</v>
          </cell>
          <cell r="F35">
            <v>224.65</v>
          </cell>
          <cell r="G35">
            <v>186</v>
          </cell>
          <cell r="H35">
            <v>158.78</v>
          </cell>
          <cell r="I35">
            <v>138.61</v>
          </cell>
          <cell r="J35">
            <v>123.11</v>
          </cell>
          <cell r="K35">
            <v>110.86</v>
          </cell>
          <cell r="L35">
            <v>100.95</v>
          </cell>
          <cell r="M35">
            <v>92.79</v>
          </cell>
          <cell r="N35">
            <v>85.98</v>
          </cell>
          <cell r="O35">
            <v>80.22</v>
          </cell>
          <cell r="P35">
            <v>76.15</v>
          </cell>
          <cell r="Q35">
            <v>71.84</v>
          </cell>
          <cell r="R35">
            <v>68.11</v>
          </cell>
          <cell r="S35">
            <v>64.86</v>
          </cell>
          <cell r="T35">
            <v>62.03</v>
          </cell>
          <cell r="U35">
            <v>59.67</v>
          </cell>
          <cell r="V35">
            <v>57.47</v>
          </cell>
          <cell r="W35">
            <v>55.53</v>
          </cell>
          <cell r="X35">
            <v>53.81</v>
          </cell>
          <cell r="Y35">
            <v>52.3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5">
          <cell r="AY35">
            <v>0</v>
          </cell>
        </row>
        <row r="35">
          <cell r="BA35">
            <v>11</v>
          </cell>
          <cell r="BB35">
            <v>118.04</v>
          </cell>
          <cell r="BC35">
            <v>106.21</v>
          </cell>
          <cell r="BD35">
            <v>96.42</v>
          </cell>
          <cell r="BE35">
            <v>88.18</v>
          </cell>
          <cell r="BF35">
            <v>81.14</v>
          </cell>
          <cell r="BG35">
            <v>75.8</v>
          </cell>
          <cell r="BH35">
            <v>70.4</v>
          </cell>
          <cell r="BI35">
            <v>65.65</v>
          </cell>
          <cell r="BJ35">
            <v>61.43</v>
          </cell>
          <cell r="BK35">
            <v>57.66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</row>
        <row r="36">
          <cell r="A36">
            <v>47</v>
          </cell>
          <cell r="B36">
            <v>91.94</v>
          </cell>
          <cell r="C36">
            <v>72.93</v>
          </cell>
        </row>
        <row r="36">
          <cell r="E36">
            <v>47</v>
          </cell>
          <cell r="F36">
            <v>224.93</v>
          </cell>
          <cell r="G36">
            <v>186.3</v>
          </cell>
          <cell r="H36">
            <v>159.1</v>
          </cell>
          <cell r="I36">
            <v>138.95</v>
          </cell>
          <cell r="J36">
            <v>123.47</v>
          </cell>
          <cell r="K36">
            <v>111.24</v>
          </cell>
          <cell r="L36">
            <v>101.35</v>
          </cell>
          <cell r="M36">
            <v>93.21</v>
          </cell>
          <cell r="N36">
            <v>86.42</v>
          </cell>
          <cell r="O36">
            <v>80.68</v>
          </cell>
          <cell r="P36">
            <v>76.63</v>
          </cell>
          <cell r="Q36">
            <v>72.34</v>
          </cell>
          <cell r="R36">
            <v>68.64</v>
          </cell>
          <cell r="S36">
            <v>65.42</v>
          </cell>
          <cell r="T36">
            <v>62.6</v>
          </cell>
          <cell r="U36">
            <v>60.28</v>
          </cell>
          <cell r="V36">
            <v>58.1</v>
          </cell>
          <cell r="W36">
            <v>56.19</v>
          </cell>
          <cell r="X36">
            <v>54.5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6">
          <cell r="AY36">
            <v>0</v>
          </cell>
        </row>
        <row r="36">
          <cell r="BA36">
            <v>12</v>
          </cell>
          <cell r="BB36">
            <v>118.05</v>
          </cell>
          <cell r="BC36">
            <v>106.22</v>
          </cell>
          <cell r="BD36">
            <v>96.42</v>
          </cell>
          <cell r="BE36">
            <v>88.18</v>
          </cell>
          <cell r="BF36">
            <v>81.14</v>
          </cell>
          <cell r="BG36">
            <v>75.8</v>
          </cell>
          <cell r="BH36">
            <v>70.41</v>
          </cell>
          <cell r="BI36">
            <v>65.65</v>
          </cell>
          <cell r="BJ36">
            <v>61.43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</row>
        <row r="37">
          <cell r="A37">
            <v>48</v>
          </cell>
          <cell r="B37">
            <v>92.69</v>
          </cell>
          <cell r="C37">
            <v>73.81</v>
          </cell>
        </row>
        <row r="37">
          <cell r="E37">
            <v>48</v>
          </cell>
          <cell r="F37">
            <v>225.23</v>
          </cell>
          <cell r="G37">
            <v>186.63</v>
          </cell>
          <cell r="H37">
            <v>159.45</v>
          </cell>
          <cell r="I37">
            <v>139.33</v>
          </cell>
          <cell r="J37">
            <v>123.87</v>
          </cell>
          <cell r="K37">
            <v>111.65</v>
          </cell>
          <cell r="L37">
            <v>101.78</v>
          </cell>
          <cell r="M37">
            <v>93.67</v>
          </cell>
          <cell r="N37">
            <v>86.9</v>
          </cell>
          <cell r="O37">
            <v>81.18</v>
          </cell>
          <cell r="P37">
            <v>77.16</v>
          </cell>
          <cell r="Q37">
            <v>72.9</v>
          </cell>
          <cell r="R37">
            <v>69.22</v>
          </cell>
          <cell r="S37">
            <v>66.02</v>
          </cell>
          <cell r="T37">
            <v>63.24</v>
          </cell>
          <cell r="U37">
            <v>60.94</v>
          </cell>
          <cell r="V37">
            <v>58.79</v>
          </cell>
          <cell r="W37">
            <v>56.91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7">
          <cell r="AY37">
            <v>0</v>
          </cell>
        </row>
        <row r="37">
          <cell r="BA37">
            <v>13</v>
          </cell>
          <cell r="BB37">
            <v>118.05</v>
          </cell>
          <cell r="BC37">
            <v>106.22</v>
          </cell>
          <cell r="BD37">
            <v>96.43</v>
          </cell>
          <cell r="BE37">
            <v>88.18</v>
          </cell>
          <cell r="BF37">
            <v>81.14</v>
          </cell>
          <cell r="BG37">
            <v>75.81</v>
          </cell>
          <cell r="BH37">
            <v>70.41</v>
          </cell>
          <cell r="BI37">
            <v>65.66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</row>
        <row r="38">
          <cell r="A38">
            <v>49</v>
          </cell>
          <cell r="B38">
            <v>93.52</v>
          </cell>
          <cell r="C38">
            <v>74.79</v>
          </cell>
        </row>
        <row r="38">
          <cell r="E38">
            <v>49</v>
          </cell>
          <cell r="F38">
            <v>225.57</v>
          </cell>
          <cell r="G38">
            <v>186.99</v>
          </cell>
          <cell r="H38">
            <v>159.84</v>
          </cell>
          <cell r="I38">
            <v>139.74</v>
          </cell>
          <cell r="J38">
            <v>124.3</v>
          </cell>
          <cell r="K38">
            <v>112.11</v>
          </cell>
          <cell r="L38">
            <v>102.26</v>
          </cell>
          <cell r="M38">
            <v>94.16</v>
          </cell>
          <cell r="N38">
            <v>87.41</v>
          </cell>
          <cell r="O38">
            <v>81.72</v>
          </cell>
          <cell r="P38">
            <v>77.73</v>
          </cell>
          <cell r="Q38">
            <v>73.5</v>
          </cell>
          <cell r="R38">
            <v>69.85</v>
          </cell>
          <cell r="S38">
            <v>66.68</v>
          </cell>
          <cell r="T38">
            <v>63.92</v>
          </cell>
          <cell r="U38">
            <v>61.66</v>
          </cell>
          <cell r="V38">
            <v>59.55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8">
          <cell r="AY38">
            <v>0</v>
          </cell>
        </row>
        <row r="38">
          <cell r="BA38">
            <v>14</v>
          </cell>
          <cell r="BB38">
            <v>118.05</v>
          </cell>
          <cell r="BC38">
            <v>106.22</v>
          </cell>
          <cell r="BD38">
            <v>96.43</v>
          </cell>
          <cell r="BE38">
            <v>88.19</v>
          </cell>
          <cell r="BF38">
            <v>81.14</v>
          </cell>
          <cell r="BG38">
            <v>75.81</v>
          </cell>
          <cell r="BH38">
            <v>70.41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</row>
        <row r="39">
          <cell r="A39">
            <v>50</v>
          </cell>
          <cell r="B39">
            <v>94.43</v>
          </cell>
          <cell r="C39">
            <v>75.85</v>
          </cell>
        </row>
        <row r="39">
          <cell r="E39">
            <v>50</v>
          </cell>
          <cell r="F39">
            <v>225.94</v>
          </cell>
          <cell r="G39">
            <v>187.39</v>
          </cell>
          <cell r="H39">
            <v>160.26</v>
          </cell>
          <cell r="I39">
            <v>140.19</v>
          </cell>
          <cell r="J39">
            <v>124.77</v>
          </cell>
          <cell r="K39">
            <v>112.6</v>
          </cell>
          <cell r="L39">
            <v>102.77</v>
          </cell>
          <cell r="M39">
            <v>94.7</v>
          </cell>
          <cell r="N39">
            <v>87.97</v>
          </cell>
          <cell r="O39">
            <v>82.3</v>
          </cell>
          <cell r="P39">
            <v>78.36</v>
          </cell>
          <cell r="Q39">
            <v>74.15</v>
          </cell>
          <cell r="R39">
            <v>70.53</v>
          </cell>
          <cell r="S39">
            <v>67.4</v>
          </cell>
          <cell r="T39">
            <v>64.68</v>
          </cell>
          <cell r="U39">
            <v>62.46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39">
          <cell r="AY39">
            <v>0</v>
          </cell>
        </row>
        <row r="39">
          <cell r="BA39">
            <v>15</v>
          </cell>
          <cell r="BB39">
            <v>118.05</v>
          </cell>
          <cell r="BC39">
            <v>106.22</v>
          </cell>
          <cell r="BD39">
            <v>96.43</v>
          </cell>
          <cell r="BE39">
            <v>88.19</v>
          </cell>
          <cell r="BF39">
            <v>81.15</v>
          </cell>
          <cell r="BG39">
            <v>75.81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</row>
        <row r="40">
          <cell r="A40">
            <v>51</v>
          </cell>
          <cell r="B40">
            <v>95.42</v>
          </cell>
          <cell r="C40">
            <v>0</v>
          </cell>
        </row>
        <row r="40">
          <cell r="E40">
            <v>51</v>
          </cell>
          <cell r="F40">
            <v>226.34</v>
          </cell>
          <cell r="G40">
            <v>187.82</v>
          </cell>
          <cell r="H40">
            <v>160.72</v>
          </cell>
          <cell r="I40">
            <v>140.67</v>
          </cell>
          <cell r="J40">
            <v>125.28</v>
          </cell>
          <cell r="K40">
            <v>113.13</v>
          </cell>
          <cell r="L40">
            <v>103.32</v>
          </cell>
          <cell r="M40">
            <v>95.27</v>
          </cell>
          <cell r="N40">
            <v>88.57</v>
          </cell>
          <cell r="O40">
            <v>82.94</v>
          </cell>
          <cell r="P40">
            <v>79.04</v>
          </cell>
          <cell r="Q40">
            <v>74.87</v>
          </cell>
          <cell r="R40">
            <v>71.28</v>
          </cell>
          <cell r="S40">
            <v>68.18</v>
          </cell>
          <cell r="T40">
            <v>65.5</v>
          </cell>
          <cell r="U40">
            <v>0</v>
          </cell>
          <cell r="V40">
            <v>0</v>
          </cell>
        </row>
        <row r="40"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0">
          <cell r="AY40">
            <v>0</v>
          </cell>
        </row>
        <row r="41">
          <cell r="A41">
            <v>52</v>
          </cell>
          <cell r="B41">
            <v>96.47</v>
          </cell>
          <cell r="C41">
            <v>0</v>
          </cell>
        </row>
        <row r="41">
          <cell r="E41">
            <v>52</v>
          </cell>
          <cell r="F41">
            <v>226.77</v>
          </cell>
          <cell r="G41">
            <v>188.29</v>
          </cell>
          <cell r="H41">
            <v>161.21</v>
          </cell>
          <cell r="I41">
            <v>141.19</v>
          </cell>
          <cell r="J41">
            <v>125.82</v>
          </cell>
          <cell r="K41">
            <v>113.69</v>
          </cell>
          <cell r="L41">
            <v>103.91</v>
          </cell>
          <cell r="M41">
            <v>95.9</v>
          </cell>
          <cell r="N41">
            <v>89.23</v>
          </cell>
          <cell r="O41">
            <v>83.63</v>
          </cell>
          <cell r="P41">
            <v>79.78</v>
          </cell>
          <cell r="Q41">
            <v>75.65</v>
          </cell>
          <cell r="R41">
            <v>72.1</v>
          </cell>
          <cell r="S41">
            <v>69.04</v>
          </cell>
          <cell r="T41">
            <v>0</v>
          </cell>
          <cell r="U41">
            <v>0</v>
          </cell>
          <cell r="V41">
            <v>0</v>
          </cell>
        </row>
        <row r="41"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1">
          <cell r="AY41">
            <v>0</v>
          </cell>
        </row>
        <row r="42">
          <cell r="A42">
            <v>53</v>
          </cell>
          <cell r="B42">
            <v>97.62</v>
          </cell>
          <cell r="C42">
            <v>0</v>
          </cell>
        </row>
        <row r="42">
          <cell r="E42">
            <v>53</v>
          </cell>
          <cell r="F42">
            <v>227.24</v>
          </cell>
          <cell r="G42">
            <v>188.78</v>
          </cell>
          <cell r="H42">
            <v>161.74</v>
          </cell>
          <cell r="I42">
            <v>141.74</v>
          </cell>
          <cell r="J42">
            <v>126.39</v>
          </cell>
          <cell r="K42">
            <v>114.3</v>
          </cell>
          <cell r="L42">
            <v>104.55</v>
          </cell>
          <cell r="M42">
            <v>96.57</v>
          </cell>
          <cell r="N42">
            <v>89.94</v>
          </cell>
          <cell r="O42">
            <v>84.38</v>
          </cell>
          <cell r="P42">
            <v>80.59</v>
          </cell>
          <cell r="Q42">
            <v>76.49</v>
          </cell>
          <cell r="R42">
            <v>72.98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</row>
        <row r="42"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</row>
        <row r="42">
          <cell r="AY42">
            <v>0</v>
          </cell>
        </row>
        <row r="43">
          <cell r="A43">
            <v>54</v>
          </cell>
          <cell r="B43">
            <v>98.9</v>
          </cell>
          <cell r="C43">
            <v>0</v>
          </cell>
        </row>
        <row r="43">
          <cell r="E43">
            <v>54</v>
          </cell>
          <cell r="F43">
            <v>227.74</v>
          </cell>
          <cell r="G43">
            <v>189.31</v>
          </cell>
          <cell r="H43">
            <v>162.29</v>
          </cell>
          <cell r="I43">
            <v>142.32</v>
          </cell>
          <cell r="J43">
            <v>127.01</v>
          </cell>
          <cell r="K43">
            <v>114.95</v>
          </cell>
          <cell r="L43">
            <v>105.24</v>
          </cell>
          <cell r="M43">
            <v>97.3</v>
          </cell>
          <cell r="N43">
            <v>90.72</v>
          </cell>
          <cell r="O43">
            <v>85.2</v>
          </cell>
          <cell r="P43">
            <v>81.46</v>
          </cell>
          <cell r="Q43">
            <v>77.42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3"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</row>
        <row r="43">
          <cell r="AY43">
            <v>0</v>
          </cell>
        </row>
        <row r="44">
          <cell r="A44">
            <v>55</v>
          </cell>
          <cell r="B44">
            <v>100.32</v>
          </cell>
          <cell r="C44">
            <v>0</v>
          </cell>
        </row>
        <row r="44">
          <cell r="E44">
            <v>55</v>
          </cell>
          <cell r="F44">
            <v>228.25</v>
          </cell>
          <cell r="G44">
            <v>189.86</v>
          </cell>
          <cell r="H44">
            <v>162.87</v>
          </cell>
          <cell r="I44">
            <v>142.94</v>
          </cell>
          <cell r="J44">
            <v>127.67</v>
          </cell>
          <cell r="K44">
            <v>115.65</v>
          </cell>
          <cell r="L44">
            <v>105.99</v>
          </cell>
          <cell r="M44">
            <v>98.1</v>
          </cell>
          <cell r="N44">
            <v>91.56</v>
          </cell>
          <cell r="O44">
            <v>86.09</v>
          </cell>
          <cell r="P44">
            <v>82.42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4"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4">
          <cell r="AF44">
            <v>0</v>
          </cell>
        </row>
        <row r="44">
          <cell r="AY44">
            <v>0</v>
          </cell>
        </row>
        <row r="45">
          <cell r="E45">
            <v>56</v>
          </cell>
          <cell r="F45">
            <v>228.79</v>
          </cell>
          <cell r="G45">
            <v>190.44</v>
          </cell>
          <cell r="H45">
            <v>163.49</v>
          </cell>
          <cell r="I45">
            <v>143.61</v>
          </cell>
          <cell r="J45">
            <v>128.39</v>
          </cell>
          <cell r="K45">
            <v>116.42</v>
          </cell>
          <cell r="L45">
            <v>106.82</v>
          </cell>
          <cell r="M45">
            <v>98.97</v>
          </cell>
          <cell r="N45">
            <v>92.48</v>
          </cell>
          <cell r="O45">
            <v>87.07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5"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5">
          <cell r="AY45">
            <v>0</v>
          </cell>
        </row>
        <row r="46">
          <cell r="E46">
            <v>57</v>
          </cell>
          <cell r="F46">
            <v>229.35</v>
          </cell>
          <cell r="G46">
            <v>191.05</v>
          </cell>
          <cell r="H46">
            <v>164.17</v>
          </cell>
          <cell r="I46">
            <v>144.34</v>
          </cell>
          <cell r="J46">
            <v>129.18</v>
          </cell>
          <cell r="K46">
            <v>117.28</v>
          </cell>
          <cell r="L46">
            <v>107.72</v>
          </cell>
          <cell r="M46">
            <v>99.93</v>
          </cell>
          <cell r="N46">
            <v>93.5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6"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6">
          <cell r="AY46">
            <v>0</v>
          </cell>
        </row>
        <row r="47">
          <cell r="E47">
            <v>58</v>
          </cell>
          <cell r="F47">
            <v>229.95</v>
          </cell>
          <cell r="G47">
            <v>191.72</v>
          </cell>
          <cell r="H47">
            <v>164.91</v>
          </cell>
          <cell r="I47">
            <v>145.15</v>
          </cell>
          <cell r="J47">
            <v>130.06</v>
          </cell>
          <cell r="K47">
            <v>118.21</v>
          </cell>
          <cell r="L47">
            <v>108.72</v>
          </cell>
          <cell r="M47">
            <v>101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7"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7">
          <cell r="AY47">
            <v>0</v>
          </cell>
        </row>
        <row r="48">
          <cell r="E48">
            <v>59</v>
          </cell>
          <cell r="F48">
            <v>230.68</v>
          </cell>
          <cell r="G48">
            <v>192.53</v>
          </cell>
          <cell r="H48">
            <v>165.8</v>
          </cell>
          <cell r="I48">
            <v>146.11</v>
          </cell>
          <cell r="J48">
            <v>131.08</v>
          </cell>
          <cell r="K48">
            <v>119.29</v>
          </cell>
          <cell r="L48">
            <v>109.87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8"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8">
          <cell r="AY48">
            <v>0</v>
          </cell>
        </row>
        <row r="49">
          <cell r="E49">
            <v>60</v>
          </cell>
          <cell r="F49">
            <v>231.54</v>
          </cell>
          <cell r="G49">
            <v>193.48</v>
          </cell>
          <cell r="H49">
            <v>166.83</v>
          </cell>
          <cell r="I49">
            <v>147.19</v>
          </cell>
          <cell r="J49">
            <v>132.23</v>
          </cell>
          <cell r="K49">
            <v>120.52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</row>
        <row r="49"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49">
          <cell r="AY49">
            <v>0</v>
          </cell>
        </row>
        <row r="52">
          <cell r="F52">
            <v>5</v>
          </cell>
          <cell r="G52">
            <v>6</v>
          </cell>
          <cell r="H52">
            <v>7</v>
          </cell>
          <cell r="I52">
            <v>8</v>
          </cell>
          <cell r="J52">
            <v>9</v>
          </cell>
          <cell r="K52">
            <v>10</v>
          </cell>
          <cell r="L52">
            <v>11</v>
          </cell>
          <cell r="M52">
            <v>12</v>
          </cell>
          <cell r="N52">
            <v>13</v>
          </cell>
          <cell r="O52">
            <v>14</v>
          </cell>
          <cell r="P52">
            <v>15</v>
          </cell>
          <cell r="Q52">
            <v>16</v>
          </cell>
          <cell r="R52">
            <v>17</v>
          </cell>
          <cell r="S52">
            <v>18</v>
          </cell>
          <cell r="T52">
            <v>19</v>
          </cell>
          <cell r="U52">
            <v>20</v>
          </cell>
          <cell r="V52">
            <v>21</v>
          </cell>
          <cell r="W52">
            <v>22</v>
          </cell>
          <cell r="X52">
            <v>23</v>
          </cell>
          <cell r="Y52">
            <v>24</v>
          </cell>
          <cell r="Z52">
            <v>25</v>
          </cell>
          <cell r="AA52">
            <v>26</v>
          </cell>
          <cell r="AB52">
            <v>27</v>
          </cell>
          <cell r="AC52">
            <v>28</v>
          </cell>
          <cell r="AD52">
            <v>29</v>
          </cell>
          <cell r="AE52">
            <v>30</v>
          </cell>
          <cell r="AF52">
            <v>31</v>
          </cell>
          <cell r="AG52">
            <v>32</v>
          </cell>
          <cell r="AH52">
            <v>33</v>
          </cell>
          <cell r="AI52">
            <v>34</v>
          </cell>
          <cell r="AJ52">
            <v>35</v>
          </cell>
          <cell r="AK52">
            <v>36</v>
          </cell>
          <cell r="AL52">
            <v>37</v>
          </cell>
          <cell r="AM52">
            <v>38</v>
          </cell>
          <cell r="AN52">
            <v>39</v>
          </cell>
          <cell r="AO52">
            <v>40</v>
          </cell>
          <cell r="AP52">
            <v>41</v>
          </cell>
          <cell r="AQ52">
            <v>42</v>
          </cell>
          <cell r="AR52">
            <v>43</v>
          </cell>
          <cell r="AS52">
            <v>44</v>
          </cell>
          <cell r="AT52">
            <v>45</v>
          </cell>
          <cell r="AU52">
            <v>46</v>
          </cell>
          <cell r="AV52">
            <v>47</v>
          </cell>
          <cell r="AW52">
            <v>48</v>
          </cell>
          <cell r="AX52">
            <v>49</v>
          </cell>
          <cell r="AY52">
            <v>50</v>
          </cell>
          <cell r="AZ52">
            <v>51</v>
          </cell>
          <cell r="BA52">
            <v>52</v>
          </cell>
          <cell r="BB52">
            <v>53</v>
          </cell>
          <cell r="BC52">
            <v>54</v>
          </cell>
        </row>
        <row r="53">
          <cell r="E53">
            <v>16</v>
          </cell>
          <cell r="F53">
            <v>229.44</v>
          </cell>
          <cell r="G53">
            <v>190.42</v>
          </cell>
          <cell r="H53">
            <v>162.56</v>
          </cell>
          <cell r="I53">
            <v>142.72</v>
          </cell>
          <cell r="J53">
            <v>126.23</v>
          </cell>
          <cell r="K53">
            <v>114.51</v>
          </cell>
          <cell r="L53">
            <v>103.07</v>
          </cell>
          <cell r="M53">
            <v>93.61</v>
          </cell>
          <cell r="N53">
            <v>85.65</v>
          </cell>
          <cell r="O53">
            <v>78.85</v>
          </cell>
          <cell r="P53">
            <v>73.7</v>
          </cell>
          <cell r="Q53">
            <v>68.49</v>
          </cell>
          <cell r="R53">
            <v>63.9</v>
          </cell>
          <cell r="S53">
            <v>59.83</v>
          </cell>
          <cell r="T53">
            <v>56.19</v>
          </cell>
          <cell r="U53">
            <v>53.33</v>
          </cell>
          <cell r="V53">
            <v>50.34</v>
          </cell>
          <cell r="W53">
            <v>47.62</v>
          </cell>
          <cell r="X53">
            <v>45.13</v>
          </cell>
          <cell r="Y53">
            <v>42.86</v>
          </cell>
          <cell r="Z53">
            <v>40.77</v>
          </cell>
          <cell r="AA53">
            <v>38.84</v>
          </cell>
          <cell r="AB53">
            <v>37.05</v>
          </cell>
          <cell r="AC53">
            <v>35.39</v>
          </cell>
          <cell r="AD53">
            <v>33.84</v>
          </cell>
          <cell r="AE53">
            <v>32.4</v>
          </cell>
          <cell r="AF53">
            <v>31.05</v>
          </cell>
          <cell r="AG53">
            <v>29.78</v>
          </cell>
          <cell r="AH53">
            <v>28.59</v>
          </cell>
          <cell r="AI53">
            <v>27.47</v>
          </cell>
          <cell r="AJ53">
            <v>26.41</v>
          </cell>
          <cell r="AK53">
            <v>25.42</v>
          </cell>
          <cell r="AL53">
            <v>24.48</v>
          </cell>
          <cell r="AM53">
            <v>23.59</v>
          </cell>
          <cell r="AN53">
            <v>22.75</v>
          </cell>
          <cell r="AO53">
            <v>21.95</v>
          </cell>
          <cell r="AP53">
            <v>21.19</v>
          </cell>
          <cell r="AQ53">
            <v>20.48</v>
          </cell>
          <cell r="AR53">
            <v>19.8</v>
          </cell>
          <cell r="AS53">
            <v>19.16</v>
          </cell>
          <cell r="AT53">
            <v>18.55</v>
          </cell>
          <cell r="AU53">
            <v>19.97</v>
          </cell>
          <cell r="AV53">
            <v>17.42</v>
          </cell>
          <cell r="AW53">
            <v>16.9</v>
          </cell>
          <cell r="AX53">
            <v>16.41</v>
          </cell>
          <cell r="AY53">
            <v>15.95</v>
          </cell>
          <cell r="AZ53">
            <v>15.51</v>
          </cell>
          <cell r="BA53">
            <v>15.09</v>
          </cell>
          <cell r="BB53">
            <v>14.71</v>
          </cell>
          <cell r="BC53">
            <v>14.34</v>
          </cell>
        </row>
        <row r="54">
          <cell r="E54">
            <v>17</v>
          </cell>
          <cell r="F54">
            <v>230.26</v>
          </cell>
          <cell r="G54">
            <v>191.11</v>
          </cell>
          <cell r="H54">
            <v>163.17</v>
          </cell>
          <cell r="I54">
            <v>143.27</v>
          </cell>
          <cell r="J54">
            <v>126.73</v>
          </cell>
          <cell r="K54">
            <v>114.97</v>
          </cell>
          <cell r="L54">
            <v>103.5</v>
          </cell>
          <cell r="M54">
            <v>94.01</v>
          </cell>
          <cell r="N54">
            <v>86.02</v>
          </cell>
          <cell r="O54">
            <v>79.21</v>
          </cell>
          <cell r="P54">
            <v>74.04</v>
          </cell>
          <cell r="Q54">
            <v>68.81</v>
          </cell>
          <cell r="R54">
            <v>64.21</v>
          </cell>
          <cell r="S54">
            <v>60.12</v>
          </cell>
          <cell r="T54">
            <v>56.47</v>
          </cell>
          <cell r="U54">
            <v>53.6</v>
          </cell>
          <cell r="V54">
            <v>50.6</v>
          </cell>
          <cell r="W54">
            <v>47.87</v>
          </cell>
          <cell r="X54">
            <v>45.38</v>
          </cell>
          <cell r="Y54">
            <v>43.09</v>
          </cell>
          <cell r="Z54">
            <v>41</v>
          </cell>
          <cell r="AA54">
            <v>39.06</v>
          </cell>
          <cell r="AB54">
            <v>37.26</v>
          </cell>
          <cell r="AC54">
            <v>35.59</v>
          </cell>
          <cell r="AD54">
            <v>34.04</v>
          </cell>
          <cell r="AE54">
            <v>32.59</v>
          </cell>
          <cell r="AF54">
            <v>31.23</v>
          </cell>
          <cell r="AG54">
            <v>29.96</v>
          </cell>
          <cell r="AH54">
            <v>28.76</v>
          </cell>
          <cell r="AI54">
            <v>27.64</v>
          </cell>
          <cell r="AJ54">
            <v>26.58</v>
          </cell>
          <cell r="AK54">
            <v>25.58</v>
          </cell>
          <cell r="AL54">
            <v>24.63</v>
          </cell>
          <cell r="AM54">
            <v>23.74</v>
          </cell>
          <cell r="AN54">
            <v>22.9</v>
          </cell>
          <cell r="AO54">
            <v>22.1</v>
          </cell>
          <cell r="AP54">
            <v>21.34</v>
          </cell>
          <cell r="AQ54">
            <v>20.62</v>
          </cell>
          <cell r="AR54">
            <v>19.94</v>
          </cell>
          <cell r="AS54">
            <v>19.3</v>
          </cell>
          <cell r="AT54">
            <v>18.69</v>
          </cell>
          <cell r="AU54">
            <v>18.11</v>
          </cell>
          <cell r="AV54">
            <v>17.56</v>
          </cell>
          <cell r="AW54">
            <v>17.04</v>
          </cell>
          <cell r="AX54">
            <v>16.55</v>
          </cell>
          <cell r="AY54">
            <v>16.09</v>
          </cell>
          <cell r="AZ54">
            <v>15.66</v>
          </cell>
          <cell r="BA54">
            <v>15.25</v>
          </cell>
          <cell r="BB54">
            <v>14.87</v>
          </cell>
          <cell r="BC54">
            <v>0</v>
          </cell>
        </row>
        <row r="55">
          <cell r="E55">
            <v>18</v>
          </cell>
          <cell r="F55">
            <v>231.11</v>
          </cell>
          <cell r="G55">
            <v>191.84</v>
          </cell>
          <cell r="H55">
            <v>163.81</v>
          </cell>
          <cell r="I55">
            <v>143.84</v>
          </cell>
          <cell r="J55">
            <v>127.25</v>
          </cell>
          <cell r="K55">
            <v>115.46</v>
          </cell>
          <cell r="L55">
            <v>103.95</v>
          </cell>
          <cell r="M55">
            <v>94.43</v>
          </cell>
          <cell r="N55">
            <v>86.42</v>
          </cell>
          <cell r="O55">
            <v>79.57</v>
          </cell>
          <cell r="P55">
            <v>74.39</v>
          </cell>
          <cell r="Q55">
            <v>69.14</v>
          </cell>
          <cell r="R55">
            <v>64.52</v>
          </cell>
          <cell r="S55">
            <v>60.42</v>
          </cell>
          <cell r="T55">
            <v>56.76</v>
          </cell>
          <cell r="U55">
            <v>53.88</v>
          </cell>
          <cell r="V55">
            <v>50.87</v>
          </cell>
          <cell r="W55">
            <v>48.13</v>
          </cell>
          <cell r="X55">
            <v>45.63</v>
          </cell>
          <cell r="Y55">
            <v>43.34</v>
          </cell>
          <cell r="Z55">
            <v>41.23</v>
          </cell>
          <cell r="AA55">
            <v>39.28</v>
          </cell>
          <cell r="AB55">
            <v>37.48</v>
          </cell>
          <cell r="AC55">
            <v>35.8</v>
          </cell>
          <cell r="AD55">
            <v>34.24</v>
          </cell>
          <cell r="AE55">
            <v>32.79</v>
          </cell>
          <cell r="AF55">
            <v>31.42</v>
          </cell>
          <cell r="AG55">
            <v>30.14</v>
          </cell>
          <cell r="AH55">
            <v>28.94</v>
          </cell>
          <cell r="AI55">
            <v>27.81</v>
          </cell>
          <cell r="AJ55">
            <v>26.75</v>
          </cell>
          <cell r="AK55">
            <v>25.74</v>
          </cell>
          <cell r="AL55">
            <v>24.79</v>
          </cell>
          <cell r="AM55">
            <v>23.9</v>
          </cell>
          <cell r="AN55">
            <v>23.05</v>
          </cell>
          <cell r="AO55">
            <v>22.25</v>
          </cell>
          <cell r="AP55">
            <v>21.49</v>
          </cell>
          <cell r="AQ55">
            <v>20.77</v>
          </cell>
          <cell r="AR55">
            <v>20.09</v>
          </cell>
          <cell r="AS55">
            <v>19.45</v>
          </cell>
          <cell r="AT55">
            <v>18.83</v>
          </cell>
          <cell r="AU55">
            <v>18.26</v>
          </cell>
          <cell r="AV55">
            <v>17.71</v>
          </cell>
          <cell r="AW55">
            <v>17.2</v>
          </cell>
          <cell r="AX55">
            <v>16.71</v>
          </cell>
          <cell r="AY55">
            <v>16.25</v>
          </cell>
          <cell r="AZ55">
            <v>15.82</v>
          </cell>
          <cell r="BA55">
            <v>15.42</v>
          </cell>
          <cell r="BB55">
            <v>0</v>
          </cell>
          <cell r="BC55">
            <v>0</v>
          </cell>
        </row>
        <row r="56">
          <cell r="E56">
            <v>19</v>
          </cell>
          <cell r="F56">
            <v>232.01</v>
          </cell>
          <cell r="G56">
            <v>192.61</v>
          </cell>
          <cell r="H56">
            <v>164.48</v>
          </cell>
          <cell r="I56">
            <v>144.45</v>
          </cell>
          <cell r="J56">
            <v>127.8</v>
          </cell>
          <cell r="K56">
            <v>115.97</v>
          </cell>
          <cell r="L56">
            <v>104.42</v>
          </cell>
          <cell r="M56">
            <v>94.87</v>
          </cell>
          <cell r="N56">
            <v>86.42</v>
          </cell>
          <cell r="O56">
            <v>79.96</v>
          </cell>
          <cell r="P56">
            <v>74.75</v>
          </cell>
          <cell r="Q56">
            <v>69.49</v>
          </cell>
          <cell r="R56">
            <v>64.85</v>
          </cell>
          <cell r="S56">
            <v>60.74</v>
          </cell>
          <cell r="T56">
            <v>57.06</v>
          </cell>
          <cell r="U56">
            <v>54.17</v>
          </cell>
          <cell r="V56">
            <v>51.15</v>
          </cell>
          <cell r="W56">
            <v>48.4</v>
          </cell>
          <cell r="X56">
            <v>45.89</v>
          </cell>
          <cell r="Y56">
            <v>43.59</v>
          </cell>
          <cell r="Z56">
            <v>41.47</v>
          </cell>
          <cell r="AA56">
            <v>39.52</v>
          </cell>
          <cell r="AB56">
            <v>37.71</v>
          </cell>
          <cell r="AC56">
            <v>36.02</v>
          </cell>
          <cell r="AD56">
            <v>34.45</v>
          </cell>
          <cell r="AE56">
            <v>32.99</v>
          </cell>
          <cell r="AF56">
            <v>31.62</v>
          </cell>
          <cell r="AG56">
            <v>30.33</v>
          </cell>
          <cell r="AH56">
            <v>29.13</v>
          </cell>
          <cell r="AI56">
            <v>27.99</v>
          </cell>
          <cell r="AJ56">
            <v>26.92</v>
          </cell>
          <cell r="AK56">
            <v>25.91</v>
          </cell>
          <cell r="AL56">
            <v>24.96</v>
          </cell>
          <cell r="AM56">
            <v>24.06</v>
          </cell>
          <cell r="AN56">
            <v>23.21</v>
          </cell>
          <cell r="AO56">
            <v>22.41</v>
          </cell>
          <cell r="AP56">
            <v>21.65</v>
          </cell>
          <cell r="AQ56">
            <v>20.93</v>
          </cell>
          <cell r="AR56">
            <v>20.25</v>
          </cell>
          <cell r="AS56">
            <v>19.6</v>
          </cell>
          <cell r="AT56">
            <v>18.99</v>
          </cell>
          <cell r="AU56">
            <v>18.42</v>
          </cell>
          <cell r="AV56">
            <v>17.87</v>
          </cell>
          <cell r="AW56">
            <v>17.36</v>
          </cell>
          <cell r="AX56">
            <v>16.88</v>
          </cell>
          <cell r="AY56">
            <v>16.42</v>
          </cell>
          <cell r="AZ56">
            <v>16</v>
          </cell>
          <cell r="BA56">
            <v>0</v>
          </cell>
          <cell r="BB56">
            <v>0</v>
          </cell>
          <cell r="BC56">
            <v>0</v>
          </cell>
        </row>
        <row r="57">
          <cell r="E57">
            <v>20</v>
          </cell>
          <cell r="F57">
            <v>232.95</v>
          </cell>
          <cell r="G57">
            <v>193.41</v>
          </cell>
          <cell r="H57">
            <v>165.18</v>
          </cell>
          <cell r="I57">
            <v>145.08</v>
          </cell>
          <cell r="J57">
            <v>128.38</v>
          </cell>
          <cell r="K57">
            <v>116.5</v>
          </cell>
          <cell r="L57">
            <v>104.91</v>
          </cell>
          <cell r="M57">
            <v>95.32</v>
          </cell>
          <cell r="N57">
            <v>87.25</v>
          </cell>
          <cell r="O57">
            <v>80.36</v>
          </cell>
          <cell r="P57">
            <v>75.14</v>
          </cell>
          <cell r="Q57">
            <v>69.85</v>
          </cell>
          <cell r="R57">
            <v>65.2</v>
          </cell>
          <cell r="S57">
            <v>61.07</v>
          </cell>
          <cell r="T57">
            <v>57.38</v>
          </cell>
          <cell r="U57">
            <v>54.48</v>
          </cell>
          <cell r="V57">
            <v>51.44</v>
          </cell>
          <cell r="W57">
            <v>48.68</v>
          </cell>
          <cell r="X57">
            <v>46.17</v>
          </cell>
          <cell r="Y57">
            <v>43.85</v>
          </cell>
          <cell r="Z57">
            <v>41.73</v>
          </cell>
          <cell r="AA57">
            <v>39.76</v>
          </cell>
          <cell r="AB57">
            <v>37.94</v>
          </cell>
          <cell r="AC57">
            <v>36.25</v>
          </cell>
          <cell r="AD57">
            <v>34.67</v>
          </cell>
          <cell r="AE57">
            <v>33.2</v>
          </cell>
          <cell r="AF57">
            <v>31.82</v>
          </cell>
          <cell r="AG57">
            <v>30.53</v>
          </cell>
          <cell r="AH57">
            <v>29.32</v>
          </cell>
          <cell r="AI57">
            <v>28.18</v>
          </cell>
          <cell r="AJ57">
            <v>27.1</v>
          </cell>
          <cell r="AK57">
            <v>26.09</v>
          </cell>
          <cell r="AL57">
            <v>25.14</v>
          </cell>
          <cell r="AM57">
            <v>24.23</v>
          </cell>
          <cell r="AN57">
            <v>23.38</v>
          </cell>
          <cell r="AO57">
            <v>22.58</v>
          </cell>
          <cell r="AP57">
            <v>21.81</v>
          </cell>
          <cell r="AQ57">
            <v>21.09</v>
          </cell>
          <cell r="AR57">
            <v>20.41</v>
          </cell>
          <cell r="AS57">
            <v>19.77</v>
          </cell>
          <cell r="AT57">
            <v>19.16</v>
          </cell>
          <cell r="AU57">
            <v>18.58</v>
          </cell>
          <cell r="AV57">
            <v>18.04</v>
          </cell>
          <cell r="AW57">
            <v>17.53</v>
          </cell>
          <cell r="AX57">
            <v>17.05</v>
          </cell>
          <cell r="AY57">
            <v>16.61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</row>
        <row r="58">
          <cell r="E58">
            <v>21</v>
          </cell>
          <cell r="F58">
            <v>233.94</v>
          </cell>
          <cell r="G58">
            <v>194.26</v>
          </cell>
          <cell r="H58">
            <v>165.92</v>
          </cell>
          <cell r="I58">
            <v>145.75</v>
          </cell>
          <cell r="J58">
            <v>128.98</v>
          </cell>
          <cell r="K58">
            <v>117.06</v>
          </cell>
          <cell r="L58">
            <v>105.43</v>
          </cell>
          <cell r="M58">
            <v>95.8</v>
          </cell>
          <cell r="N58">
            <v>87.7</v>
          </cell>
          <cell r="O58">
            <v>80.78</v>
          </cell>
          <cell r="P58">
            <v>75.53</v>
          </cell>
          <cell r="Q58">
            <v>70.23</v>
          </cell>
          <cell r="R58">
            <v>65.56</v>
          </cell>
          <cell r="S58">
            <v>61.41</v>
          </cell>
          <cell r="T58">
            <v>57.71</v>
          </cell>
          <cell r="U58">
            <v>54.8</v>
          </cell>
          <cell r="V58">
            <v>51.75</v>
          </cell>
          <cell r="W58">
            <v>48.98</v>
          </cell>
          <cell r="X58">
            <v>46.45</v>
          </cell>
          <cell r="Y58">
            <v>44.13</v>
          </cell>
          <cell r="Z58">
            <v>41.99</v>
          </cell>
          <cell r="AA58">
            <v>40.01</v>
          </cell>
          <cell r="AB58">
            <v>38.18</v>
          </cell>
          <cell r="AC58">
            <v>36.48</v>
          </cell>
          <cell r="AD58">
            <v>34.9</v>
          </cell>
          <cell r="AE58">
            <v>33.42</v>
          </cell>
          <cell r="AF58">
            <v>32.03</v>
          </cell>
          <cell r="AG58">
            <v>30.74</v>
          </cell>
          <cell r="AH58">
            <v>29.52</v>
          </cell>
          <cell r="AI58">
            <v>28.37</v>
          </cell>
          <cell r="AJ58">
            <v>27.29</v>
          </cell>
          <cell r="AK58">
            <v>26.28</v>
          </cell>
          <cell r="AL58">
            <v>25.32</v>
          </cell>
          <cell r="AM58">
            <v>24.41</v>
          </cell>
          <cell r="AN58">
            <v>23.56</v>
          </cell>
          <cell r="AO58">
            <v>22.75</v>
          </cell>
          <cell r="AP58">
            <v>21.99</v>
          </cell>
          <cell r="AQ58">
            <v>21.27</v>
          </cell>
          <cell r="AR58">
            <v>20.59</v>
          </cell>
          <cell r="AS58">
            <v>19.94</v>
          </cell>
          <cell r="AT58">
            <v>19.34</v>
          </cell>
          <cell r="AU58">
            <v>18.76</v>
          </cell>
          <cell r="AV58">
            <v>18.23</v>
          </cell>
          <cell r="AW58">
            <v>17.72</v>
          </cell>
          <cell r="AX58">
            <v>17.25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</row>
        <row r="59">
          <cell r="E59">
            <v>22</v>
          </cell>
          <cell r="F59">
            <v>234.99</v>
          </cell>
          <cell r="G59">
            <v>195.14</v>
          </cell>
          <cell r="H59">
            <v>166.7</v>
          </cell>
          <cell r="I59">
            <v>146.45</v>
          </cell>
          <cell r="J59">
            <v>129.61</v>
          </cell>
          <cell r="K59">
            <v>117.65</v>
          </cell>
          <cell r="L59">
            <v>105.97</v>
          </cell>
          <cell r="M59">
            <v>96.3</v>
          </cell>
          <cell r="N59">
            <v>88.16</v>
          </cell>
          <cell r="O59">
            <v>81.21</v>
          </cell>
          <cell r="P59">
            <v>75.95</v>
          </cell>
          <cell r="Q59">
            <v>70.62</v>
          </cell>
          <cell r="R59">
            <v>65.93</v>
          </cell>
          <cell r="S59">
            <v>61.77</v>
          </cell>
          <cell r="T59">
            <v>58.05</v>
          </cell>
          <cell r="U59">
            <v>55.13</v>
          </cell>
          <cell r="V59">
            <v>52.07</v>
          </cell>
          <cell r="W59">
            <v>49.29</v>
          </cell>
          <cell r="X59">
            <v>46.74</v>
          </cell>
          <cell r="Y59">
            <v>44.41</v>
          </cell>
          <cell r="Z59">
            <v>42.26</v>
          </cell>
          <cell r="AA59">
            <v>40.27</v>
          </cell>
          <cell r="AB59">
            <v>38.43</v>
          </cell>
          <cell r="AC59">
            <v>36.72</v>
          </cell>
          <cell r="AD59">
            <v>35.13</v>
          </cell>
          <cell r="AE59">
            <v>33.64</v>
          </cell>
          <cell r="AF59">
            <v>32.25</v>
          </cell>
          <cell r="AG59">
            <v>30.95</v>
          </cell>
          <cell r="AH59">
            <v>29.73</v>
          </cell>
          <cell r="AI59">
            <v>28.57</v>
          </cell>
          <cell r="AJ59">
            <v>27.49</v>
          </cell>
          <cell r="AK59">
            <v>26.47</v>
          </cell>
          <cell r="AL59">
            <v>25.51</v>
          </cell>
          <cell r="AM59">
            <v>24.6</v>
          </cell>
          <cell r="AN59">
            <v>23.74</v>
          </cell>
          <cell r="AO59">
            <v>22.94</v>
          </cell>
          <cell r="AP59">
            <v>22.17</v>
          </cell>
          <cell r="AQ59">
            <v>21.45</v>
          </cell>
          <cell r="AR59">
            <v>20.77</v>
          </cell>
          <cell r="AS59">
            <v>20.13</v>
          </cell>
          <cell r="AT59">
            <v>19.53</v>
          </cell>
          <cell r="AU59">
            <v>18.96</v>
          </cell>
          <cell r="AV59">
            <v>18.42</v>
          </cell>
          <cell r="AW59">
            <v>17.93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</row>
        <row r="60">
          <cell r="E60">
            <v>23</v>
          </cell>
          <cell r="F60">
            <v>236.06</v>
          </cell>
          <cell r="G60">
            <v>196.07</v>
          </cell>
          <cell r="H60">
            <v>167.51</v>
          </cell>
          <cell r="I60">
            <v>147.18</v>
          </cell>
          <cell r="J60">
            <v>130.27</v>
          </cell>
          <cell r="K60">
            <v>118.26</v>
          </cell>
          <cell r="L60">
            <v>106.53</v>
          </cell>
          <cell r="M60">
            <v>96.82</v>
          </cell>
          <cell r="N60">
            <v>88.65</v>
          </cell>
          <cell r="O60">
            <v>81.67</v>
          </cell>
          <cell r="P60">
            <v>76.38</v>
          </cell>
          <cell r="Q60">
            <v>71.03</v>
          </cell>
          <cell r="R60">
            <v>66.33</v>
          </cell>
          <cell r="S60">
            <v>62.15</v>
          </cell>
          <cell r="T60">
            <v>58.41</v>
          </cell>
          <cell r="U60">
            <v>55.48</v>
          </cell>
          <cell r="V60">
            <v>52.4</v>
          </cell>
          <cell r="W60">
            <v>49.6</v>
          </cell>
          <cell r="X60">
            <v>47.04</v>
          </cell>
          <cell r="Y60">
            <v>44.7</v>
          </cell>
          <cell r="Z60">
            <v>42.54</v>
          </cell>
          <cell r="AA60">
            <v>40.54</v>
          </cell>
          <cell r="AB60">
            <v>38.69</v>
          </cell>
          <cell r="AC60">
            <v>36.97</v>
          </cell>
          <cell r="AD60">
            <v>35.37</v>
          </cell>
          <cell r="AE60">
            <v>33.88</v>
          </cell>
          <cell r="AF60">
            <v>32.48</v>
          </cell>
          <cell r="AG60">
            <v>31.17</v>
          </cell>
          <cell r="AH60">
            <v>29.94</v>
          </cell>
          <cell r="AI60">
            <v>28.79</v>
          </cell>
          <cell r="AJ60">
            <v>27.7</v>
          </cell>
          <cell r="AK60">
            <v>26.67</v>
          </cell>
          <cell r="AL60">
            <v>25.71</v>
          </cell>
          <cell r="AM60">
            <v>24.8</v>
          </cell>
          <cell r="AN60">
            <v>23.94</v>
          </cell>
          <cell r="AO60">
            <v>23.13</v>
          </cell>
          <cell r="AP60">
            <v>22.37</v>
          </cell>
          <cell r="AQ60">
            <v>21.65</v>
          </cell>
          <cell r="AR60">
            <v>20.97</v>
          </cell>
          <cell r="AS60">
            <v>20.33</v>
          </cell>
          <cell r="AT60">
            <v>19.73</v>
          </cell>
          <cell r="AU60">
            <v>19.17</v>
          </cell>
          <cell r="AV60">
            <v>18.64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</row>
        <row r="61">
          <cell r="E61">
            <v>24</v>
          </cell>
          <cell r="F61">
            <v>237.23</v>
          </cell>
          <cell r="G61">
            <v>197.05</v>
          </cell>
          <cell r="H61">
            <v>168.36</v>
          </cell>
          <cell r="I61">
            <v>147.94</v>
          </cell>
          <cell r="J61">
            <v>130.96</v>
          </cell>
          <cell r="K61">
            <v>118.9</v>
          </cell>
          <cell r="L61">
            <v>107.11</v>
          </cell>
          <cell r="M61">
            <v>97.36</v>
          </cell>
          <cell r="N61">
            <v>89.15</v>
          </cell>
          <cell r="O61">
            <v>82.14</v>
          </cell>
          <cell r="P61">
            <v>76.84</v>
          </cell>
          <cell r="Q61">
            <v>71.47</v>
          </cell>
          <cell r="R61">
            <v>66.74</v>
          </cell>
          <cell r="S61">
            <v>62.54</v>
          </cell>
          <cell r="T61">
            <v>58.78</v>
          </cell>
          <cell r="U61">
            <v>55.84</v>
          </cell>
          <cell r="V61">
            <v>52.74</v>
          </cell>
          <cell r="W61">
            <v>49.93</v>
          </cell>
          <cell r="X61">
            <v>47.36</v>
          </cell>
          <cell r="Y61">
            <v>45</v>
          </cell>
          <cell r="Z61">
            <v>42.83</v>
          </cell>
          <cell r="AA61">
            <v>40.82</v>
          </cell>
          <cell r="AB61">
            <v>38.96</v>
          </cell>
          <cell r="AC61">
            <v>37.23</v>
          </cell>
          <cell r="AD61">
            <v>35.62</v>
          </cell>
          <cell r="AE61">
            <v>34.12</v>
          </cell>
          <cell r="AF61">
            <v>32.72</v>
          </cell>
          <cell r="AG61">
            <v>31.4</v>
          </cell>
          <cell r="AH61">
            <v>30.16</v>
          </cell>
          <cell r="AI61">
            <v>29</v>
          </cell>
          <cell r="AJ61">
            <v>27.91</v>
          </cell>
          <cell r="AK61">
            <v>26.89</v>
          </cell>
          <cell r="AL61">
            <v>25.92</v>
          </cell>
          <cell r="AM61">
            <v>25.01</v>
          </cell>
          <cell r="AN61">
            <v>24.15</v>
          </cell>
          <cell r="AO61">
            <v>23.34</v>
          </cell>
          <cell r="AP61">
            <v>22.57</v>
          </cell>
          <cell r="AQ61">
            <v>21.86</v>
          </cell>
          <cell r="AR61">
            <v>21.18</v>
          </cell>
          <cell r="AS61">
            <v>20.55</v>
          </cell>
          <cell r="AT61">
            <v>19.95</v>
          </cell>
          <cell r="AU61">
            <v>19.39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</row>
        <row r="62">
          <cell r="E62">
            <v>25</v>
          </cell>
          <cell r="F62">
            <v>238.43</v>
          </cell>
          <cell r="G62">
            <v>198.07</v>
          </cell>
          <cell r="H62">
            <v>169.25</v>
          </cell>
          <cell r="I62">
            <v>148.74</v>
          </cell>
          <cell r="J62">
            <v>131.68</v>
          </cell>
          <cell r="K62">
            <v>119.56</v>
          </cell>
          <cell r="L62">
            <v>107.72</v>
          </cell>
          <cell r="M62">
            <v>97.93</v>
          </cell>
          <cell r="N62">
            <v>89.68</v>
          </cell>
          <cell r="O62">
            <v>82.64</v>
          </cell>
          <cell r="P62">
            <v>77.31</v>
          </cell>
          <cell r="Q62">
            <v>71.92</v>
          </cell>
          <cell r="R62">
            <v>67.17</v>
          </cell>
          <cell r="S62">
            <v>62.95</v>
          </cell>
          <cell r="T62">
            <v>59.17</v>
          </cell>
          <cell r="U62">
            <v>56.21</v>
          </cell>
          <cell r="V62">
            <v>53.1</v>
          </cell>
          <cell r="W62">
            <v>50.27</v>
          </cell>
          <cell r="X62">
            <v>47.68</v>
          </cell>
          <cell r="Y62">
            <v>45.31</v>
          </cell>
          <cell r="Z62">
            <v>43.13</v>
          </cell>
          <cell r="AA62">
            <v>41.11</v>
          </cell>
          <cell r="AB62">
            <v>39.24</v>
          </cell>
          <cell r="AC62">
            <v>37.5</v>
          </cell>
          <cell r="AD62">
            <v>35.88</v>
          </cell>
          <cell r="AE62">
            <v>34.37</v>
          </cell>
          <cell r="AF62">
            <v>32.96</v>
          </cell>
          <cell r="AG62">
            <v>31.64</v>
          </cell>
          <cell r="AH62">
            <v>30.4</v>
          </cell>
          <cell r="AI62">
            <v>29.23</v>
          </cell>
          <cell r="AJ62">
            <v>28.14</v>
          </cell>
          <cell r="AK62">
            <v>27.11</v>
          </cell>
          <cell r="AL62">
            <v>26.14</v>
          </cell>
          <cell r="AM62">
            <v>25.23</v>
          </cell>
          <cell r="AN62">
            <v>24.37</v>
          </cell>
          <cell r="AO62">
            <v>23.56</v>
          </cell>
          <cell r="AP62">
            <v>22.79</v>
          </cell>
          <cell r="AQ62">
            <v>22.08</v>
          </cell>
          <cell r="AR62">
            <v>21.41</v>
          </cell>
          <cell r="AS62">
            <v>20.78</v>
          </cell>
          <cell r="AT62">
            <v>20.19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</row>
        <row r="63">
          <cell r="E63">
            <v>26</v>
          </cell>
          <cell r="F63">
            <v>239.7</v>
          </cell>
          <cell r="G63">
            <v>199.14</v>
          </cell>
          <cell r="H63">
            <v>170.19</v>
          </cell>
          <cell r="I63">
            <v>149.57</v>
          </cell>
          <cell r="J63">
            <v>132.43</v>
          </cell>
          <cell r="K63">
            <v>120.26</v>
          </cell>
          <cell r="L63">
            <v>108.36</v>
          </cell>
          <cell r="M63">
            <v>98.52</v>
          </cell>
          <cell r="N63">
            <v>90.23</v>
          </cell>
          <cell r="O63">
            <v>83.16</v>
          </cell>
          <cell r="P63">
            <v>77.81</v>
          </cell>
          <cell r="Q63">
            <v>72.39</v>
          </cell>
          <cell r="R63">
            <v>67.61</v>
          </cell>
          <cell r="S63">
            <v>63.37</v>
          </cell>
          <cell r="T63">
            <v>59.57</v>
          </cell>
          <cell r="U63">
            <v>56.6</v>
          </cell>
          <cell r="V63">
            <v>53.47</v>
          </cell>
          <cell r="W63">
            <v>50.62</v>
          </cell>
          <cell r="X63">
            <v>48.02</v>
          </cell>
          <cell r="Y63">
            <v>45.63</v>
          </cell>
          <cell r="Z63">
            <v>43.44</v>
          </cell>
          <cell r="AA63">
            <v>41.41</v>
          </cell>
          <cell r="AB63">
            <v>39.53</v>
          </cell>
          <cell r="AC63">
            <v>37.78</v>
          </cell>
          <cell r="AD63">
            <v>36.15</v>
          </cell>
          <cell r="AE63">
            <v>34.64</v>
          </cell>
          <cell r="AF63">
            <v>33.22</v>
          </cell>
          <cell r="AG63">
            <v>31.89</v>
          </cell>
          <cell r="AH63">
            <v>30.64</v>
          </cell>
          <cell r="AI63">
            <v>29.47</v>
          </cell>
          <cell r="AJ63">
            <v>28.38</v>
          </cell>
          <cell r="AK63">
            <v>27.34</v>
          </cell>
          <cell r="AL63">
            <v>26.37</v>
          </cell>
          <cell r="AM63">
            <v>25.46</v>
          </cell>
          <cell r="AN63">
            <v>24.6</v>
          </cell>
          <cell r="AO63">
            <v>23.79</v>
          </cell>
          <cell r="AP63">
            <v>23.03</v>
          </cell>
          <cell r="AQ63">
            <v>22.32</v>
          </cell>
          <cell r="AR63">
            <v>21.65</v>
          </cell>
          <cell r="AS63">
            <v>21.03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</row>
        <row r="64">
          <cell r="E64">
            <v>27</v>
          </cell>
          <cell r="F64">
            <v>241.01</v>
          </cell>
          <cell r="G64">
            <v>200.26</v>
          </cell>
          <cell r="H64">
            <v>171.16</v>
          </cell>
          <cell r="I64">
            <v>150.45</v>
          </cell>
          <cell r="J64">
            <v>133.22</v>
          </cell>
          <cell r="K64">
            <v>120.99</v>
          </cell>
          <cell r="L64">
            <v>109.03</v>
          </cell>
          <cell r="M64">
            <v>99.14</v>
          </cell>
          <cell r="N64">
            <v>90.81</v>
          </cell>
          <cell r="O64">
            <v>83.71</v>
          </cell>
          <cell r="P64">
            <v>78.33</v>
          </cell>
          <cell r="Q64">
            <v>72.88</v>
          </cell>
          <cell r="R64">
            <v>68.08</v>
          </cell>
          <cell r="S64">
            <v>63.81</v>
          </cell>
          <cell r="T64">
            <v>59.99</v>
          </cell>
          <cell r="U64">
            <v>57</v>
          </cell>
          <cell r="V64">
            <v>53.85</v>
          </cell>
          <cell r="W64">
            <v>50.98</v>
          </cell>
          <cell r="X64">
            <v>48.37</v>
          </cell>
          <cell r="Y64">
            <v>45.97</v>
          </cell>
          <cell r="Z64">
            <v>43.76</v>
          </cell>
          <cell r="AA64">
            <v>41.72</v>
          </cell>
          <cell r="AB64">
            <v>39.83</v>
          </cell>
          <cell r="AC64">
            <v>38.07</v>
          </cell>
          <cell r="AD64">
            <v>36.44</v>
          </cell>
          <cell r="AE64">
            <v>34.91</v>
          </cell>
          <cell r="AF64">
            <v>33.49</v>
          </cell>
          <cell r="AG64">
            <v>32.15</v>
          </cell>
          <cell r="AH64">
            <v>30.9</v>
          </cell>
          <cell r="AI64">
            <v>29.73</v>
          </cell>
          <cell r="AJ64">
            <v>28.63</v>
          </cell>
          <cell r="AK64">
            <v>27.59</v>
          </cell>
          <cell r="AL64">
            <v>26.62</v>
          </cell>
          <cell r="AM64">
            <v>25.7</v>
          </cell>
          <cell r="AN64">
            <v>24.85</v>
          </cell>
          <cell r="AO64">
            <v>24.04</v>
          </cell>
          <cell r="AP64">
            <v>23.29</v>
          </cell>
          <cell r="AQ64">
            <v>22.58</v>
          </cell>
          <cell r="AR64">
            <v>21.92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</row>
        <row r="65">
          <cell r="E65">
            <v>28</v>
          </cell>
          <cell r="F65">
            <v>242.4</v>
          </cell>
          <cell r="G65">
            <v>201.43</v>
          </cell>
          <cell r="H65">
            <v>172.18</v>
          </cell>
          <cell r="I65">
            <v>151.36</v>
          </cell>
          <cell r="J65">
            <v>134.04</v>
          </cell>
          <cell r="K65">
            <v>121.75</v>
          </cell>
          <cell r="L65">
            <v>109.73</v>
          </cell>
          <cell r="M65">
            <v>99.79</v>
          </cell>
          <cell r="N65">
            <v>91.42</v>
          </cell>
          <cell r="O65">
            <v>84.28</v>
          </cell>
          <cell r="P65">
            <v>78.87</v>
          </cell>
          <cell r="Q65">
            <v>73.39</v>
          </cell>
          <cell r="R65">
            <v>68.56</v>
          </cell>
          <cell r="S65">
            <v>64.26</v>
          </cell>
          <cell r="T65">
            <v>60.42</v>
          </cell>
          <cell r="U65">
            <v>57.41</v>
          </cell>
          <cell r="V65">
            <v>54.24</v>
          </cell>
          <cell r="W65">
            <v>51.36</v>
          </cell>
          <cell r="X65">
            <v>48.73</v>
          </cell>
          <cell r="Y65">
            <v>46.32</v>
          </cell>
          <cell r="Z65">
            <v>44.09</v>
          </cell>
          <cell r="AA65">
            <v>42.04</v>
          </cell>
          <cell r="AB65">
            <v>40.14</v>
          </cell>
          <cell r="AC65">
            <v>38.37</v>
          </cell>
          <cell r="AD65">
            <v>36.73</v>
          </cell>
          <cell r="AE65">
            <v>35.2</v>
          </cell>
          <cell r="AF65">
            <v>33.76</v>
          </cell>
          <cell r="AG65">
            <v>32.42</v>
          </cell>
          <cell r="AH65">
            <v>31.17</v>
          </cell>
          <cell r="AI65">
            <v>29.99</v>
          </cell>
          <cell r="AJ65">
            <v>28.89</v>
          </cell>
          <cell r="AK65">
            <v>27.85</v>
          </cell>
          <cell r="AL65">
            <v>26.88</v>
          </cell>
          <cell r="AM65">
            <v>25.97</v>
          </cell>
          <cell r="AN65">
            <v>25.11</v>
          </cell>
          <cell r="AO65">
            <v>24.31</v>
          </cell>
          <cell r="AP65">
            <v>23.56</v>
          </cell>
          <cell r="AQ65">
            <v>22.86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</row>
        <row r="66">
          <cell r="E66">
            <v>29</v>
          </cell>
          <cell r="F66">
            <v>243.84</v>
          </cell>
          <cell r="G66">
            <v>202.65</v>
          </cell>
          <cell r="H66">
            <v>173.24</v>
          </cell>
          <cell r="I66">
            <v>152.31</v>
          </cell>
          <cell r="J66">
            <v>134.9</v>
          </cell>
          <cell r="K66">
            <v>122.55</v>
          </cell>
          <cell r="L66">
            <v>110.46</v>
          </cell>
          <cell r="M66">
            <v>100.47</v>
          </cell>
          <cell r="N66">
            <v>92.06</v>
          </cell>
          <cell r="O66">
            <v>84.57</v>
          </cell>
          <cell r="P66">
            <v>79.43</v>
          </cell>
          <cell r="Q66">
            <v>73.92</v>
          </cell>
          <cell r="R66">
            <v>69.05</v>
          </cell>
          <cell r="S66">
            <v>64.73</v>
          </cell>
          <cell r="T66">
            <v>60.87</v>
          </cell>
          <cell r="U66">
            <v>57.84</v>
          </cell>
          <cell r="V66">
            <v>54.65</v>
          </cell>
          <cell r="W66">
            <v>51.75</v>
          </cell>
          <cell r="X66">
            <v>49.11</v>
          </cell>
          <cell r="Y66">
            <v>46.68</v>
          </cell>
          <cell r="Z66">
            <v>44.44</v>
          </cell>
          <cell r="AA66">
            <v>42.38</v>
          </cell>
          <cell r="AB66">
            <v>40.46</v>
          </cell>
          <cell r="AC66">
            <v>38.69</v>
          </cell>
          <cell r="AD66">
            <v>37.04</v>
          </cell>
          <cell r="AE66">
            <v>35.5</v>
          </cell>
          <cell r="AF66">
            <v>34.06</v>
          </cell>
          <cell r="AG66">
            <v>32.71</v>
          </cell>
          <cell r="AH66">
            <v>31.45</v>
          </cell>
          <cell r="AI66">
            <v>30.27</v>
          </cell>
          <cell r="AJ66">
            <v>29.17</v>
          </cell>
          <cell r="AK66">
            <v>28.13</v>
          </cell>
          <cell r="AL66">
            <v>27.16</v>
          </cell>
          <cell r="AM66">
            <v>26.26</v>
          </cell>
          <cell r="AN66">
            <v>25.4</v>
          </cell>
          <cell r="AO66">
            <v>24.6</v>
          </cell>
          <cell r="AP66">
            <v>23.85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</row>
        <row r="67">
          <cell r="E67">
            <v>30</v>
          </cell>
          <cell r="F67">
            <v>245.34</v>
          </cell>
          <cell r="G67">
            <v>203.92</v>
          </cell>
          <cell r="H67">
            <v>174.35</v>
          </cell>
          <cell r="I67">
            <v>153.3</v>
          </cell>
          <cell r="J67">
            <v>135.8</v>
          </cell>
          <cell r="K67">
            <v>123.38</v>
          </cell>
          <cell r="L67">
            <v>111.23</v>
          </cell>
          <cell r="M67">
            <v>101.18</v>
          </cell>
          <cell r="N67">
            <v>92.72</v>
          </cell>
          <cell r="O67">
            <v>85.48</v>
          </cell>
          <cell r="P67">
            <v>80.01</v>
          </cell>
          <cell r="Q67">
            <v>74.46</v>
          </cell>
          <cell r="R67">
            <v>69.57</v>
          </cell>
          <cell r="S67">
            <v>65.22</v>
          </cell>
          <cell r="T67">
            <v>61.33</v>
          </cell>
          <cell r="U67">
            <v>58.28</v>
          </cell>
          <cell r="V67">
            <v>55.08</v>
          </cell>
          <cell r="W67">
            <v>52.16</v>
          </cell>
          <cell r="X67">
            <v>49.49</v>
          </cell>
          <cell r="Y67">
            <v>47.05</v>
          </cell>
          <cell r="Z67">
            <v>44.8</v>
          </cell>
          <cell r="AA67">
            <v>42.72</v>
          </cell>
          <cell r="AB67">
            <v>40.8</v>
          </cell>
          <cell r="AC67">
            <v>39.02</v>
          </cell>
          <cell r="AD67">
            <v>37.36</v>
          </cell>
          <cell r="AE67">
            <v>35.81</v>
          </cell>
          <cell r="AF67">
            <v>34.36</v>
          </cell>
          <cell r="AG67">
            <v>33.01</v>
          </cell>
          <cell r="AH67">
            <v>31.75</v>
          </cell>
          <cell r="AI67">
            <v>30.57</v>
          </cell>
          <cell r="AJ67">
            <v>29.46</v>
          </cell>
          <cell r="AK67">
            <v>28.43</v>
          </cell>
          <cell r="AL67">
            <v>27.46</v>
          </cell>
          <cell r="AM67">
            <v>26.55</v>
          </cell>
          <cell r="AN67">
            <v>25.7</v>
          </cell>
          <cell r="AO67">
            <v>24.91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</row>
        <row r="68">
          <cell r="E68">
            <v>31</v>
          </cell>
          <cell r="F68">
            <v>246.91</v>
          </cell>
          <cell r="G68">
            <v>205.25</v>
          </cell>
          <cell r="H68">
            <v>175.51</v>
          </cell>
          <cell r="I68">
            <v>154.34</v>
          </cell>
          <cell r="J68">
            <v>136.74</v>
          </cell>
          <cell r="K68">
            <v>124.25</v>
          </cell>
          <cell r="L68">
            <v>112.03</v>
          </cell>
          <cell r="M68">
            <v>101.92</v>
          </cell>
          <cell r="N68">
            <v>93.4</v>
          </cell>
          <cell r="O68">
            <v>86.12</v>
          </cell>
          <cell r="P68">
            <v>80.61</v>
          </cell>
          <cell r="Q68">
            <v>75.03</v>
          </cell>
          <cell r="R68">
            <v>70.1</v>
          </cell>
          <cell r="S68">
            <v>65.72</v>
          </cell>
          <cell r="T68">
            <v>61.81</v>
          </cell>
          <cell r="U68">
            <v>58.74</v>
          </cell>
          <cell r="V68">
            <v>55.51</v>
          </cell>
          <cell r="W68">
            <v>52.58</v>
          </cell>
          <cell r="X68">
            <v>49.9</v>
          </cell>
          <cell r="Y68">
            <v>47.44</v>
          </cell>
          <cell r="Z68">
            <v>45.17</v>
          </cell>
          <cell r="AA68">
            <v>43.09</v>
          </cell>
          <cell r="AB68">
            <v>41.15</v>
          </cell>
          <cell r="AC68">
            <v>39.36</v>
          </cell>
          <cell r="AD68">
            <v>37.69</v>
          </cell>
          <cell r="AE68">
            <v>36.13</v>
          </cell>
          <cell r="AF68">
            <v>34.68</v>
          </cell>
          <cell r="AG68">
            <v>33.33</v>
          </cell>
          <cell r="AH68">
            <v>32.07</v>
          </cell>
          <cell r="AI68">
            <v>30.88</v>
          </cell>
          <cell r="AJ68">
            <v>29.78</v>
          </cell>
          <cell r="AK68">
            <v>28.74</v>
          </cell>
          <cell r="AL68">
            <v>27.77</v>
          </cell>
          <cell r="AM68">
            <v>26.87</v>
          </cell>
          <cell r="AN68">
            <v>26.03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</row>
        <row r="69">
          <cell r="E69">
            <v>32</v>
          </cell>
          <cell r="F69">
            <v>248.55</v>
          </cell>
          <cell r="G69">
            <v>206.63</v>
          </cell>
          <cell r="H69">
            <v>176.71</v>
          </cell>
          <cell r="I69">
            <v>155.42</v>
          </cell>
          <cell r="J69">
            <v>137.72</v>
          </cell>
          <cell r="K69">
            <v>125.16</v>
          </cell>
          <cell r="L69">
            <v>112.86</v>
          </cell>
          <cell r="M69">
            <v>102.68</v>
          </cell>
          <cell r="N69">
            <v>94.1</v>
          </cell>
          <cell r="O69">
            <v>86.77</v>
          </cell>
          <cell r="P69">
            <v>81.23</v>
          </cell>
          <cell r="Q69">
            <v>75.61</v>
          </cell>
          <cell r="R69">
            <v>70.65</v>
          </cell>
          <cell r="S69">
            <v>66.24</v>
          </cell>
          <cell r="T69">
            <v>62.3</v>
          </cell>
          <cell r="U69">
            <v>59.22</v>
          </cell>
          <cell r="V69">
            <v>55.97</v>
          </cell>
          <cell r="W69">
            <v>53.01</v>
          </cell>
          <cell r="X69">
            <v>50.31</v>
          </cell>
          <cell r="Y69">
            <v>47.84</v>
          </cell>
          <cell r="Z69">
            <v>45.56</v>
          </cell>
          <cell r="AA69">
            <v>43.46</v>
          </cell>
          <cell r="AB69">
            <v>41.52</v>
          </cell>
          <cell r="AC69">
            <v>39.71</v>
          </cell>
          <cell r="AD69">
            <v>38.04</v>
          </cell>
          <cell r="AE69">
            <v>36.48</v>
          </cell>
          <cell r="AF69">
            <v>35.02</v>
          </cell>
          <cell r="AG69">
            <v>33.66</v>
          </cell>
          <cell r="AH69">
            <v>32.4</v>
          </cell>
          <cell r="AI69">
            <v>31.21</v>
          </cell>
          <cell r="AJ69">
            <v>30.11</v>
          </cell>
          <cell r="AK69">
            <v>29.08</v>
          </cell>
          <cell r="AL69">
            <v>28.12</v>
          </cell>
          <cell r="AM69">
            <v>27.22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</row>
        <row r="70">
          <cell r="E70">
            <v>33</v>
          </cell>
          <cell r="F70">
            <v>250.25</v>
          </cell>
          <cell r="G70">
            <v>208.08</v>
          </cell>
          <cell r="H70">
            <v>177.97</v>
          </cell>
          <cell r="I70">
            <v>156.55</v>
          </cell>
          <cell r="J70">
            <v>138.73</v>
          </cell>
          <cell r="K70">
            <v>126.09</v>
          </cell>
          <cell r="L70">
            <v>113.71</v>
          </cell>
          <cell r="M70">
            <v>103.46</v>
          </cell>
          <cell r="N70">
            <v>94.83</v>
          </cell>
          <cell r="O70">
            <v>87.45</v>
          </cell>
          <cell r="P70">
            <v>81.87</v>
          </cell>
          <cell r="Q70">
            <v>76.21</v>
          </cell>
          <cell r="R70">
            <v>71.21</v>
          </cell>
          <cell r="S70">
            <v>66.78</v>
          </cell>
          <cell r="T70">
            <v>62.81</v>
          </cell>
          <cell r="U70">
            <v>59.71</v>
          </cell>
          <cell r="V70">
            <v>56.43</v>
          </cell>
          <cell r="W70">
            <v>53.46</v>
          </cell>
          <cell r="X70">
            <v>50.74</v>
          </cell>
          <cell r="Y70">
            <v>48.25</v>
          </cell>
          <cell r="Z70">
            <v>45.96</v>
          </cell>
          <cell r="AA70">
            <v>43.85</v>
          </cell>
          <cell r="AB70">
            <v>41.89</v>
          </cell>
          <cell r="AC70">
            <v>40.08</v>
          </cell>
          <cell r="AD70">
            <v>38.4</v>
          </cell>
          <cell r="AE70">
            <v>36.83</v>
          </cell>
          <cell r="AF70">
            <v>35.37</v>
          </cell>
          <cell r="AG70">
            <v>34.01</v>
          </cell>
          <cell r="AH70">
            <v>32.75</v>
          </cell>
          <cell r="AI70">
            <v>31.57</v>
          </cell>
          <cell r="AJ70">
            <v>30.46</v>
          </cell>
          <cell r="AK70">
            <v>29.44</v>
          </cell>
          <cell r="AL70">
            <v>28.48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</row>
        <row r="71">
          <cell r="E71">
            <v>34</v>
          </cell>
          <cell r="F71">
            <v>252.03</v>
          </cell>
          <cell r="G71">
            <v>209.58</v>
          </cell>
          <cell r="H71">
            <v>179.29</v>
          </cell>
          <cell r="I71">
            <v>157.73</v>
          </cell>
          <cell r="J71">
            <v>139.79</v>
          </cell>
          <cell r="K71">
            <v>127.06</v>
          </cell>
          <cell r="L71">
            <v>114.59</v>
          </cell>
          <cell r="M71">
            <v>104.27</v>
          </cell>
          <cell r="N71">
            <v>95.57</v>
          </cell>
          <cell r="O71">
            <v>88.14</v>
          </cell>
          <cell r="P71">
            <v>82.53</v>
          </cell>
          <cell r="Q71">
            <v>76.83</v>
          </cell>
          <cell r="R71">
            <v>71.8</v>
          </cell>
          <cell r="S71">
            <v>67.33</v>
          </cell>
          <cell r="T71">
            <v>63.34</v>
          </cell>
          <cell r="U71">
            <v>60.21</v>
          </cell>
          <cell r="V71">
            <v>56.92</v>
          </cell>
          <cell r="W71">
            <v>53.92</v>
          </cell>
          <cell r="X71">
            <v>51.19</v>
          </cell>
          <cell r="Y71">
            <v>48.68</v>
          </cell>
          <cell r="Z71">
            <v>46.38</v>
          </cell>
          <cell r="AA71">
            <v>44.25</v>
          </cell>
          <cell r="AB71">
            <v>42.29</v>
          </cell>
          <cell r="AC71">
            <v>40.47</v>
          </cell>
          <cell r="AD71">
            <v>38.78</v>
          </cell>
          <cell r="AE71">
            <v>37.21</v>
          </cell>
          <cell r="AF71">
            <v>35.75</v>
          </cell>
          <cell r="AG71">
            <v>34.39</v>
          </cell>
          <cell r="AH71">
            <v>33.12</v>
          </cell>
          <cell r="AI71">
            <v>31.94</v>
          </cell>
          <cell r="AJ71">
            <v>30.84</v>
          </cell>
          <cell r="AK71">
            <v>29.82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</row>
        <row r="72">
          <cell r="E72">
            <v>35</v>
          </cell>
          <cell r="F72">
            <v>253.87</v>
          </cell>
          <cell r="G72">
            <v>211.15</v>
          </cell>
          <cell r="H72">
            <v>180.65</v>
          </cell>
          <cell r="I72">
            <v>158.94</v>
          </cell>
          <cell r="J72">
            <v>140.87</v>
          </cell>
          <cell r="K72">
            <v>128.05</v>
          </cell>
          <cell r="L72">
            <v>115.49</v>
          </cell>
          <cell r="M72">
            <v>105.1</v>
          </cell>
          <cell r="N72">
            <v>96.34</v>
          </cell>
          <cell r="O72">
            <v>88.86</v>
          </cell>
          <cell r="P72">
            <v>83.21</v>
          </cell>
          <cell r="Q72">
            <v>77.46</v>
          </cell>
          <cell r="R72">
            <v>72.4</v>
          </cell>
          <cell r="S72">
            <v>67.9</v>
          </cell>
          <cell r="T72">
            <v>63.88</v>
          </cell>
          <cell r="U72">
            <v>60.73</v>
          </cell>
          <cell r="V72">
            <v>57.41</v>
          </cell>
          <cell r="W72">
            <v>54.4</v>
          </cell>
          <cell r="X72">
            <v>51.65</v>
          </cell>
          <cell r="Y72">
            <v>49.13</v>
          </cell>
          <cell r="Z72">
            <v>46.81</v>
          </cell>
          <cell r="AA72">
            <v>44.67</v>
          </cell>
          <cell r="AB72">
            <v>42.7</v>
          </cell>
          <cell r="AC72">
            <v>40.87</v>
          </cell>
          <cell r="AD72">
            <v>39.16</v>
          </cell>
          <cell r="AE72">
            <v>37.6</v>
          </cell>
          <cell r="AF72">
            <v>36.14</v>
          </cell>
          <cell r="AG72">
            <v>34.78</v>
          </cell>
          <cell r="AH72">
            <v>33.51</v>
          </cell>
          <cell r="AI72">
            <v>32.34</v>
          </cell>
          <cell r="AJ72">
            <v>31.25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</row>
        <row r="73">
          <cell r="E73">
            <v>36</v>
          </cell>
          <cell r="F73">
            <v>255.8</v>
          </cell>
          <cell r="G73">
            <v>212.77</v>
          </cell>
          <cell r="H73">
            <v>182.05</v>
          </cell>
          <cell r="I73">
            <v>160.18</v>
          </cell>
          <cell r="J73">
            <v>141.98</v>
          </cell>
          <cell r="K73">
            <v>129.07</v>
          </cell>
          <cell r="L73">
            <v>116.42</v>
          </cell>
          <cell r="M73">
            <v>105.95</v>
          </cell>
          <cell r="N73">
            <v>97.13</v>
          </cell>
          <cell r="O73">
            <v>89.59</v>
          </cell>
          <cell r="P73">
            <v>83.9</v>
          </cell>
          <cell r="Q73">
            <v>78.12</v>
          </cell>
          <cell r="R73">
            <v>73.01</v>
          </cell>
          <cell r="S73">
            <v>68.48</v>
          </cell>
          <cell r="T73">
            <v>64.43</v>
          </cell>
          <cell r="U73">
            <v>61.27</v>
          </cell>
          <cell r="V73">
            <v>57.93</v>
          </cell>
          <cell r="W73">
            <v>54.59</v>
          </cell>
          <cell r="X73">
            <v>52.12</v>
          </cell>
          <cell r="Y73">
            <v>49.59</v>
          </cell>
          <cell r="Z73">
            <v>47.26</v>
          </cell>
          <cell r="AA73">
            <v>45.11</v>
          </cell>
          <cell r="AB73">
            <v>43.13</v>
          </cell>
          <cell r="AC73">
            <v>41.29</v>
          </cell>
          <cell r="AD73">
            <v>39.59</v>
          </cell>
          <cell r="AE73">
            <v>38.02</v>
          </cell>
          <cell r="AF73">
            <v>36.55</v>
          </cell>
          <cell r="AG73">
            <v>35.19</v>
          </cell>
          <cell r="AH73">
            <v>33.93</v>
          </cell>
          <cell r="AI73">
            <v>32.76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</row>
        <row r="74">
          <cell r="E74">
            <v>37</v>
          </cell>
          <cell r="F74">
            <v>257.78</v>
          </cell>
          <cell r="G74">
            <v>214.11</v>
          </cell>
          <cell r="H74">
            <v>183.49</v>
          </cell>
          <cell r="I74">
            <v>161.46</v>
          </cell>
          <cell r="J74">
            <v>143.12</v>
          </cell>
          <cell r="K74">
            <v>130.12</v>
          </cell>
          <cell r="L74">
            <v>117.38</v>
          </cell>
          <cell r="M74">
            <v>106.83</v>
          </cell>
          <cell r="N74">
            <v>97.94</v>
          </cell>
          <cell r="O74">
            <v>90.35</v>
          </cell>
          <cell r="P74">
            <v>84.62</v>
          </cell>
          <cell r="Q74">
            <v>78.79</v>
          </cell>
          <cell r="R74">
            <v>73.65</v>
          </cell>
          <cell r="S74">
            <v>39.09</v>
          </cell>
          <cell r="T74">
            <v>65</v>
          </cell>
          <cell r="U74">
            <v>61.82</v>
          </cell>
          <cell r="V74">
            <v>58.46</v>
          </cell>
          <cell r="W74">
            <v>55.4</v>
          </cell>
          <cell r="X74">
            <v>52.62</v>
          </cell>
          <cell r="Y74">
            <v>50.07</v>
          </cell>
          <cell r="Z74">
            <v>47.72</v>
          </cell>
          <cell r="AA74">
            <v>45.57</v>
          </cell>
          <cell r="AB74">
            <v>43.58</v>
          </cell>
          <cell r="AC74">
            <v>41.74</v>
          </cell>
          <cell r="AD74">
            <v>40.03</v>
          </cell>
          <cell r="AE74">
            <v>38.45</v>
          </cell>
          <cell r="AF74">
            <v>36.99</v>
          </cell>
          <cell r="AG74">
            <v>35.64</v>
          </cell>
          <cell r="AH74">
            <v>34.38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</row>
        <row r="75">
          <cell r="E75">
            <v>38</v>
          </cell>
          <cell r="F75">
            <v>259.83</v>
          </cell>
          <cell r="G75">
            <v>216.16</v>
          </cell>
          <cell r="H75">
            <v>184.97</v>
          </cell>
          <cell r="I75">
            <v>162.78</v>
          </cell>
          <cell r="J75">
            <v>144.3</v>
          </cell>
          <cell r="K75">
            <v>131.2</v>
          </cell>
          <cell r="L75">
            <v>118.36</v>
          </cell>
          <cell r="M75">
            <v>107.73</v>
          </cell>
          <cell r="N75">
            <v>91.13</v>
          </cell>
          <cell r="O75">
            <v>91.13</v>
          </cell>
          <cell r="P75">
            <v>85.35</v>
          </cell>
          <cell r="Q75">
            <v>79.48</v>
          </cell>
          <cell r="R75">
            <v>74.3</v>
          </cell>
          <cell r="S75">
            <v>69.71</v>
          </cell>
          <cell r="T75">
            <v>65.59</v>
          </cell>
          <cell r="U75">
            <v>62.39</v>
          </cell>
          <cell r="V75">
            <v>59.01</v>
          </cell>
          <cell r="W75">
            <v>55.93</v>
          </cell>
          <cell r="X75">
            <v>53.13</v>
          </cell>
          <cell r="Y75">
            <v>50.56</v>
          </cell>
          <cell r="Z75">
            <v>48.21</v>
          </cell>
          <cell r="AA75">
            <v>46.04</v>
          </cell>
          <cell r="AB75">
            <v>44.04</v>
          </cell>
          <cell r="AC75">
            <v>42.2</v>
          </cell>
          <cell r="AD75">
            <v>40.5</v>
          </cell>
          <cell r="AE75">
            <v>38.92</v>
          </cell>
          <cell r="AF75">
            <v>37.46</v>
          </cell>
          <cell r="AG75">
            <v>36.11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</row>
        <row r="76">
          <cell r="E76">
            <v>39</v>
          </cell>
          <cell r="F76">
            <v>261.93</v>
          </cell>
          <cell r="G76">
            <v>217.92</v>
          </cell>
          <cell r="H76">
            <v>186.49</v>
          </cell>
          <cell r="I76">
            <v>164.13</v>
          </cell>
          <cell r="J76">
            <v>145.51</v>
          </cell>
          <cell r="K76">
            <v>132.31</v>
          </cell>
          <cell r="L76">
            <v>119.37</v>
          </cell>
          <cell r="M76">
            <v>108.66</v>
          </cell>
          <cell r="N76">
            <v>99.64</v>
          </cell>
          <cell r="O76">
            <v>91.93</v>
          </cell>
          <cell r="P76">
            <v>86.11</v>
          </cell>
          <cell r="Q76">
            <v>80.19</v>
          </cell>
          <cell r="R76">
            <v>74.98</v>
          </cell>
          <cell r="S76">
            <v>70.35</v>
          </cell>
          <cell r="T76">
            <v>66.21</v>
          </cell>
          <cell r="U76">
            <v>62.98</v>
          </cell>
          <cell r="V76">
            <v>59.57</v>
          </cell>
          <cell r="W76">
            <v>56.48</v>
          </cell>
          <cell r="X76">
            <v>53.66</v>
          </cell>
          <cell r="Y76">
            <v>51.08</v>
          </cell>
          <cell r="Z76">
            <v>48.72</v>
          </cell>
          <cell r="AA76">
            <v>46.54</v>
          </cell>
          <cell r="AB76">
            <v>44.54</v>
          </cell>
          <cell r="AC76">
            <v>42.69</v>
          </cell>
          <cell r="AD76">
            <v>40.99</v>
          </cell>
          <cell r="AE76">
            <v>39.42</v>
          </cell>
          <cell r="AF76">
            <v>37.96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</row>
        <row r="77">
          <cell r="E77">
            <v>40</v>
          </cell>
          <cell r="F77">
            <v>264.1</v>
          </cell>
          <cell r="G77">
            <v>219.74</v>
          </cell>
          <cell r="H77">
            <v>188.07</v>
          </cell>
          <cell r="I77">
            <v>165.53</v>
          </cell>
          <cell r="J77">
            <v>146.76</v>
          </cell>
          <cell r="K77">
            <v>133.46</v>
          </cell>
          <cell r="L77">
            <v>120.42</v>
          </cell>
          <cell r="M77">
            <v>109.62</v>
          </cell>
          <cell r="N77">
            <v>100.53</v>
          </cell>
          <cell r="O77">
            <v>92.75</v>
          </cell>
          <cell r="P77">
            <v>86.9</v>
          </cell>
          <cell r="Q77">
            <v>80.93</v>
          </cell>
          <cell r="R77">
            <v>75.68</v>
          </cell>
          <cell r="S77">
            <v>71.01</v>
          </cell>
          <cell r="T77">
            <v>66.84</v>
          </cell>
          <cell r="U77">
            <v>63.6</v>
          </cell>
          <cell r="V77">
            <v>61.17</v>
          </cell>
          <cell r="W77">
            <v>57.06</v>
          </cell>
          <cell r="X77">
            <v>54.22</v>
          </cell>
          <cell r="Y77">
            <v>51.63</v>
          </cell>
          <cell r="Z77">
            <v>49.25</v>
          </cell>
          <cell r="AA77">
            <v>47.07</v>
          </cell>
          <cell r="AB77">
            <v>45.07</v>
          </cell>
          <cell r="AC77">
            <v>43.22</v>
          </cell>
          <cell r="AD77">
            <v>41.52</v>
          </cell>
          <cell r="AE77">
            <v>39.95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</row>
        <row r="78">
          <cell r="E78">
            <v>41</v>
          </cell>
          <cell r="F78">
            <v>266.34</v>
          </cell>
          <cell r="G78">
            <v>221.62</v>
          </cell>
          <cell r="H78">
            <v>189.69</v>
          </cell>
          <cell r="I78">
            <v>166.97</v>
          </cell>
          <cell r="J78">
            <v>148.05</v>
          </cell>
          <cell r="K78">
            <v>134.64</v>
          </cell>
          <cell r="L78">
            <v>121.5</v>
          </cell>
          <cell r="M78">
            <v>110.61</v>
          </cell>
          <cell r="N78">
            <v>101.44</v>
          </cell>
          <cell r="O78">
            <v>93.61</v>
          </cell>
          <cell r="P78">
            <v>87.71</v>
          </cell>
          <cell r="Q78">
            <v>81.7</v>
          </cell>
          <cell r="R78">
            <v>76.41</v>
          </cell>
          <cell r="S78">
            <v>71.7</v>
          </cell>
          <cell r="T78">
            <v>67.5</v>
          </cell>
          <cell r="U78">
            <v>64.24</v>
          </cell>
          <cell r="V78">
            <v>60.79</v>
          </cell>
          <cell r="W78">
            <v>57.66</v>
          </cell>
          <cell r="X78">
            <v>54.81</v>
          </cell>
          <cell r="Y78">
            <v>52.21</v>
          </cell>
          <cell r="Z78">
            <v>49.82</v>
          </cell>
          <cell r="AA78">
            <v>47.64</v>
          </cell>
          <cell r="AB78">
            <v>45.63</v>
          </cell>
          <cell r="AC78">
            <v>43.78</v>
          </cell>
          <cell r="AD78">
            <v>42.09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</row>
        <row r="79">
          <cell r="E79">
            <v>42</v>
          </cell>
          <cell r="F79">
            <v>268.65</v>
          </cell>
          <cell r="G79">
            <v>223.56</v>
          </cell>
          <cell r="H79">
            <v>191.36</v>
          </cell>
          <cell r="I79">
            <v>168.45</v>
          </cell>
          <cell r="J79">
            <v>149.37</v>
          </cell>
          <cell r="K79">
            <v>135.86</v>
          </cell>
          <cell r="L79">
            <v>122.61</v>
          </cell>
          <cell r="M79">
            <v>111.63</v>
          </cell>
          <cell r="N79">
            <v>102.39</v>
          </cell>
          <cell r="O79">
            <v>94.5</v>
          </cell>
          <cell r="P79">
            <v>88.55</v>
          </cell>
          <cell r="Q79">
            <v>82.49</v>
          </cell>
          <cell r="R79">
            <v>77.16</v>
          </cell>
          <cell r="S79">
            <v>72.42</v>
          </cell>
          <cell r="T79">
            <v>68.19</v>
          </cell>
          <cell r="U79">
            <v>64.91</v>
          </cell>
          <cell r="V79">
            <v>61.44</v>
          </cell>
          <cell r="W79">
            <v>58.29</v>
          </cell>
          <cell r="X79">
            <v>55.42</v>
          </cell>
          <cell r="Y79">
            <v>52.81</v>
          </cell>
          <cell r="Z79">
            <v>50.42</v>
          </cell>
          <cell r="AA79">
            <v>48.23</v>
          </cell>
          <cell r="AB79">
            <v>46.23</v>
          </cell>
          <cell r="AC79">
            <v>44.39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</row>
        <row r="80">
          <cell r="E80">
            <v>43</v>
          </cell>
          <cell r="F80">
            <v>271.02</v>
          </cell>
          <cell r="G80">
            <v>225.55</v>
          </cell>
          <cell r="H80">
            <v>193.08</v>
          </cell>
          <cell r="I80">
            <v>169.98</v>
          </cell>
          <cell r="J80">
            <v>150.74</v>
          </cell>
          <cell r="K80">
            <v>137.11</v>
          </cell>
          <cell r="L80">
            <v>123.75</v>
          </cell>
          <cell r="M80">
            <v>112.68</v>
          </cell>
          <cell r="N80">
            <v>103.36</v>
          </cell>
          <cell r="O80">
            <v>95.4</v>
          </cell>
          <cell r="P80">
            <v>89.42</v>
          </cell>
          <cell r="Q80">
            <v>83.31</v>
          </cell>
          <cell r="R80">
            <v>77.93</v>
          </cell>
          <cell r="S80">
            <v>73.16</v>
          </cell>
          <cell r="T80">
            <v>68.9</v>
          </cell>
          <cell r="U80">
            <v>65.6</v>
          </cell>
          <cell r="V80">
            <v>62.11</v>
          </cell>
          <cell r="W80">
            <v>58.95</v>
          </cell>
          <cell r="X80">
            <v>56.07</v>
          </cell>
          <cell r="Y80">
            <v>53.45</v>
          </cell>
          <cell r="Z80">
            <v>51.06</v>
          </cell>
          <cell r="AA80">
            <v>48.87</v>
          </cell>
          <cell r="AB80">
            <v>46.86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</row>
        <row r="81">
          <cell r="E81">
            <v>44</v>
          </cell>
          <cell r="F81">
            <v>273.45</v>
          </cell>
          <cell r="G81">
            <v>227.59</v>
          </cell>
          <cell r="H81">
            <v>194.83</v>
          </cell>
          <cell r="I81">
            <v>171.54</v>
          </cell>
          <cell r="J81">
            <v>152.13</v>
          </cell>
          <cell r="K81">
            <v>138.39</v>
          </cell>
          <cell r="L81">
            <v>124.92</v>
          </cell>
          <cell r="M81">
            <v>113.76</v>
          </cell>
          <cell r="N81">
            <v>104.36</v>
          </cell>
          <cell r="O81">
            <v>96.33</v>
          </cell>
          <cell r="P81">
            <v>90.3</v>
          </cell>
          <cell r="Q81">
            <v>84.15</v>
          </cell>
          <cell r="R81">
            <v>78.73</v>
          </cell>
          <cell r="S81">
            <v>73.96</v>
          </cell>
          <cell r="T81">
            <v>69.63</v>
          </cell>
          <cell r="U81">
            <v>66.32</v>
          </cell>
          <cell r="V81">
            <v>62.81</v>
          </cell>
          <cell r="W81">
            <v>59.63</v>
          </cell>
          <cell r="X81">
            <v>56.74</v>
          </cell>
          <cell r="Y81">
            <v>54.12</v>
          </cell>
          <cell r="Z81">
            <v>51.72</v>
          </cell>
          <cell r="AA81">
            <v>49.54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</row>
        <row r="82">
          <cell r="E82">
            <v>45</v>
          </cell>
          <cell r="F82">
            <v>275.92</v>
          </cell>
          <cell r="G82">
            <v>229.66</v>
          </cell>
          <cell r="H82">
            <v>196.62</v>
          </cell>
          <cell r="I82">
            <v>173.12</v>
          </cell>
          <cell r="J82">
            <v>153.55</v>
          </cell>
          <cell r="K82">
            <v>139.7</v>
          </cell>
          <cell r="L82">
            <v>126.11</v>
          </cell>
          <cell r="M82">
            <v>114.85</v>
          </cell>
          <cell r="N82">
            <v>105.38</v>
          </cell>
          <cell r="O82">
            <v>97.28</v>
          </cell>
          <cell r="P82">
            <v>91.21</v>
          </cell>
          <cell r="Q82">
            <v>85.01</v>
          </cell>
          <cell r="R82">
            <v>79.55</v>
          </cell>
          <cell r="S82">
            <v>74.71</v>
          </cell>
          <cell r="T82">
            <v>70.39</v>
          </cell>
          <cell r="U82">
            <v>67.07</v>
          </cell>
          <cell r="V82">
            <v>63.54</v>
          </cell>
          <cell r="W82">
            <v>60.34</v>
          </cell>
          <cell r="X82">
            <v>57.45</v>
          </cell>
          <cell r="Y82">
            <v>54.82</v>
          </cell>
          <cell r="Z82">
            <v>52.43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</row>
        <row r="83">
          <cell r="E83">
            <v>46</v>
          </cell>
          <cell r="F83">
            <v>278.45</v>
          </cell>
          <cell r="G83">
            <v>231.78</v>
          </cell>
          <cell r="H83">
            <v>198.45</v>
          </cell>
          <cell r="I83">
            <v>174.74</v>
          </cell>
          <cell r="J83">
            <v>154.99</v>
          </cell>
          <cell r="K83">
            <v>141.03</v>
          </cell>
          <cell r="L83">
            <v>127.32</v>
          </cell>
          <cell r="M83">
            <v>115.97</v>
          </cell>
          <cell r="N83">
            <v>106.41</v>
          </cell>
          <cell r="O83">
            <v>98.25</v>
          </cell>
          <cell r="P83">
            <v>92.14</v>
          </cell>
          <cell r="Q83">
            <v>85.39</v>
          </cell>
          <cell r="R83">
            <v>80.39</v>
          </cell>
          <cell r="S83">
            <v>75.52</v>
          </cell>
          <cell r="T83">
            <v>71.17</v>
          </cell>
          <cell r="U83">
            <v>67.84</v>
          </cell>
          <cell r="V83">
            <v>64.29</v>
          </cell>
          <cell r="W83">
            <v>61.09</v>
          </cell>
          <cell r="X83">
            <v>58.19</v>
          </cell>
          <cell r="Y83">
            <v>55.57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</row>
        <row r="84">
          <cell r="E84">
            <v>47</v>
          </cell>
          <cell r="F84">
            <v>281.02</v>
          </cell>
          <cell r="G84">
            <v>233.83</v>
          </cell>
          <cell r="H84">
            <v>200.3</v>
          </cell>
          <cell r="I84">
            <v>176.39</v>
          </cell>
          <cell r="J84">
            <v>156.46</v>
          </cell>
          <cell r="K84">
            <v>142.38</v>
          </cell>
          <cell r="L84">
            <v>128.55</v>
          </cell>
          <cell r="M84">
            <v>117.11</v>
          </cell>
          <cell r="N84">
            <v>107.47</v>
          </cell>
          <cell r="O84">
            <v>99.24</v>
          </cell>
          <cell r="P84">
            <v>93.09</v>
          </cell>
          <cell r="Q84">
            <v>86.79</v>
          </cell>
          <cell r="R84">
            <v>81.25</v>
          </cell>
          <cell r="S84">
            <v>76.35</v>
          </cell>
          <cell r="T84">
            <v>71.98</v>
          </cell>
          <cell r="U84">
            <v>68.64</v>
          </cell>
          <cell r="V84">
            <v>65.08</v>
          </cell>
          <cell r="W84">
            <v>61.88</v>
          </cell>
          <cell r="X84">
            <v>58.98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</row>
        <row r="85">
          <cell r="E85">
            <v>48</v>
          </cell>
          <cell r="F85">
            <v>283.64</v>
          </cell>
          <cell r="G85">
            <v>236.12</v>
          </cell>
          <cell r="H85">
            <v>202.19</v>
          </cell>
          <cell r="I85">
            <v>178.06</v>
          </cell>
          <cell r="J85">
            <v>157.96</v>
          </cell>
          <cell r="K85">
            <v>143.76</v>
          </cell>
          <cell r="L85">
            <v>129.81</v>
          </cell>
          <cell r="M85">
            <v>118.27</v>
          </cell>
          <cell r="N85">
            <v>108.55</v>
          </cell>
          <cell r="O85">
            <v>100.26</v>
          </cell>
          <cell r="P85">
            <v>94.06</v>
          </cell>
          <cell r="Q85">
            <v>87.72</v>
          </cell>
          <cell r="R85">
            <v>82.14</v>
          </cell>
          <cell r="S85">
            <v>77.21</v>
          </cell>
          <cell r="T85">
            <v>72.82</v>
          </cell>
          <cell r="U85">
            <v>69.48</v>
          </cell>
          <cell r="V85">
            <v>65.91</v>
          </cell>
          <cell r="W85">
            <v>62.7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</row>
        <row r="86">
          <cell r="E86">
            <v>49</v>
          </cell>
          <cell r="F86">
            <v>286.29</v>
          </cell>
          <cell r="G86">
            <v>238.34</v>
          </cell>
          <cell r="H86">
            <v>204.1</v>
          </cell>
          <cell r="I86">
            <v>179.76</v>
          </cell>
          <cell r="J86">
            <v>159.47</v>
          </cell>
          <cell r="K86">
            <v>145.16</v>
          </cell>
          <cell r="L86">
            <v>131.09</v>
          </cell>
          <cell r="M86">
            <v>119.45</v>
          </cell>
          <cell r="N86">
            <v>109.65</v>
          </cell>
          <cell r="O86">
            <v>101.29</v>
          </cell>
          <cell r="P86">
            <v>95.06</v>
          </cell>
          <cell r="Q86">
            <v>88.67</v>
          </cell>
          <cell r="R86">
            <v>83.06</v>
          </cell>
          <cell r="S86">
            <v>78.1</v>
          </cell>
          <cell r="T86">
            <v>73.7</v>
          </cell>
          <cell r="U86">
            <v>70.35</v>
          </cell>
          <cell r="V86">
            <v>66.78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</row>
        <row r="87">
          <cell r="E87">
            <v>50</v>
          </cell>
          <cell r="F87">
            <v>288.98</v>
          </cell>
          <cell r="G87">
            <v>240.59</v>
          </cell>
          <cell r="H87">
            <v>206.04</v>
          </cell>
          <cell r="I87">
            <v>181.48</v>
          </cell>
          <cell r="J87">
            <v>161.01</v>
          </cell>
          <cell r="K87">
            <v>146.57</v>
          </cell>
          <cell r="L87">
            <v>132.38</v>
          </cell>
          <cell r="M87">
            <v>120.65</v>
          </cell>
          <cell r="N87">
            <v>110.77</v>
          </cell>
          <cell r="O87">
            <v>102.35</v>
          </cell>
          <cell r="P87">
            <v>96.08</v>
          </cell>
          <cell r="Q87">
            <v>89.65</v>
          </cell>
          <cell r="R87">
            <v>84.01</v>
          </cell>
          <cell r="S87">
            <v>79.03</v>
          </cell>
          <cell r="T87">
            <v>74.61</v>
          </cell>
          <cell r="U87">
            <v>71.27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</row>
        <row r="88">
          <cell r="E88">
            <v>51</v>
          </cell>
          <cell r="F88">
            <v>291.7</v>
          </cell>
          <cell r="G88">
            <v>242.87</v>
          </cell>
          <cell r="H88">
            <v>207.99</v>
          </cell>
          <cell r="I88">
            <v>183.22</v>
          </cell>
          <cell r="J88">
            <v>152.56</v>
          </cell>
          <cell r="K88">
            <v>148.01</v>
          </cell>
          <cell r="L88">
            <v>133.7</v>
          </cell>
          <cell r="M88">
            <v>121.87</v>
          </cell>
          <cell r="N88">
            <v>111.91</v>
          </cell>
          <cell r="O88">
            <v>103.43</v>
          </cell>
          <cell r="P88">
            <v>97.14</v>
          </cell>
          <cell r="Q88">
            <v>90.67</v>
          </cell>
          <cell r="R88">
            <v>85</v>
          </cell>
          <cell r="S88">
            <v>79.99</v>
          </cell>
          <cell r="T88">
            <v>75.56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</row>
        <row r="89">
          <cell r="E89">
            <v>52</v>
          </cell>
          <cell r="F89">
            <v>294.45</v>
          </cell>
          <cell r="G89">
            <v>245.16</v>
          </cell>
          <cell r="H89">
            <v>209.97</v>
          </cell>
          <cell r="I89">
            <v>184.97</v>
          </cell>
          <cell r="J89">
            <v>164.13</v>
          </cell>
          <cell r="K89">
            <v>149.46</v>
          </cell>
          <cell r="L89">
            <v>135.04</v>
          </cell>
          <cell r="M89">
            <v>123.11</v>
          </cell>
          <cell r="N89">
            <v>113.08</v>
          </cell>
          <cell r="O89">
            <v>104.54</v>
          </cell>
          <cell r="P89">
            <v>98.22</v>
          </cell>
          <cell r="Q89">
            <v>91.71</v>
          </cell>
          <cell r="R89">
            <v>86.02</v>
          </cell>
          <cell r="S89">
            <v>81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</row>
        <row r="90">
          <cell r="E90">
            <v>53</v>
          </cell>
          <cell r="F90">
            <v>297.21</v>
          </cell>
          <cell r="G90">
            <v>247.48</v>
          </cell>
          <cell r="H90">
            <v>211.96</v>
          </cell>
          <cell r="I90">
            <v>186.74</v>
          </cell>
          <cell r="J90">
            <v>165.72</v>
          </cell>
          <cell r="K90">
            <v>150.94</v>
          </cell>
          <cell r="L90">
            <v>136.39</v>
          </cell>
          <cell r="M90">
            <v>124.37</v>
          </cell>
          <cell r="N90">
            <v>114.27</v>
          </cell>
          <cell r="O90">
            <v>105.67</v>
          </cell>
          <cell r="P90">
            <v>99.33</v>
          </cell>
          <cell r="Q90">
            <v>92.79</v>
          </cell>
          <cell r="R90">
            <v>87.08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</row>
        <row r="91">
          <cell r="E91">
            <v>54</v>
          </cell>
          <cell r="F91">
            <v>300</v>
          </cell>
          <cell r="G91">
            <v>249.8</v>
          </cell>
          <cell r="H91">
            <v>213.97</v>
          </cell>
          <cell r="I91">
            <v>188.53</v>
          </cell>
          <cell r="J91">
            <v>167.33</v>
          </cell>
          <cell r="K91">
            <v>152.43</v>
          </cell>
          <cell r="L91">
            <v>137.77</v>
          </cell>
          <cell r="M91">
            <v>125.66</v>
          </cell>
          <cell r="N91">
            <v>115.49</v>
          </cell>
          <cell r="O91">
            <v>106.84</v>
          </cell>
          <cell r="P91">
            <v>100.48</v>
          </cell>
          <cell r="Q91">
            <v>93.92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</row>
        <row r="92">
          <cell r="E92">
            <v>55</v>
          </cell>
          <cell r="F92">
            <v>302.8</v>
          </cell>
          <cell r="G92">
            <v>252.14</v>
          </cell>
          <cell r="H92">
            <v>215.99</v>
          </cell>
          <cell r="I92">
            <v>190.33</v>
          </cell>
          <cell r="J92">
            <v>168.94</v>
          </cell>
          <cell r="K92">
            <v>153.94</v>
          </cell>
          <cell r="L92">
            <v>139.17</v>
          </cell>
          <cell r="M92">
            <v>126.97</v>
          </cell>
          <cell r="N92">
            <v>116.74</v>
          </cell>
          <cell r="O92">
            <v>108.04</v>
          </cell>
          <cell r="P92">
            <v>101.68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</row>
        <row r="93">
          <cell r="E93">
            <v>56</v>
          </cell>
          <cell r="F93">
            <v>305.6</v>
          </cell>
          <cell r="G93">
            <v>254.49</v>
          </cell>
          <cell r="H93">
            <v>218.01</v>
          </cell>
          <cell r="I93">
            <v>192.14</v>
          </cell>
          <cell r="J93">
            <v>170.57</v>
          </cell>
          <cell r="K93">
            <v>155.46</v>
          </cell>
          <cell r="L93">
            <v>140.59</v>
          </cell>
          <cell r="M93">
            <v>128.31</v>
          </cell>
          <cell r="N93">
            <v>118.02</v>
          </cell>
          <cell r="O93">
            <v>109.29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</row>
        <row r="94">
          <cell r="E94">
            <v>57</v>
          </cell>
          <cell r="F94">
            <v>308.41</v>
          </cell>
          <cell r="G94">
            <v>256.84</v>
          </cell>
          <cell r="H94">
            <v>220.05</v>
          </cell>
          <cell r="I94">
            <v>193.96</v>
          </cell>
          <cell r="J94">
            <v>172.22</v>
          </cell>
          <cell r="K94">
            <v>157.01</v>
          </cell>
          <cell r="L94">
            <v>142.04</v>
          </cell>
          <cell r="M94">
            <v>129.68</v>
          </cell>
          <cell r="N94">
            <v>119.34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</row>
        <row r="95">
          <cell r="E95">
            <v>58</v>
          </cell>
          <cell r="F95">
            <v>311.21</v>
          </cell>
          <cell r="G95">
            <v>259.2</v>
          </cell>
          <cell r="H95">
            <v>222.08</v>
          </cell>
          <cell r="I95">
            <v>195.79</v>
          </cell>
          <cell r="J95">
            <v>173.88</v>
          </cell>
          <cell r="K95">
            <v>158.58</v>
          </cell>
          <cell r="L95">
            <v>143.51</v>
          </cell>
          <cell r="M95">
            <v>131.09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</row>
        <row r="96">
          <cell r="E96">
            <v>59</v>
          </cell>
          <cell r="F96">
            <v>314.01</v>
          </cell>
          <cell r="G96">
            <v>261.55</v>
          </cell>
          <cell r="H96">
            <v>224.12</v>
          </cell>
          <cell r="I96">
            <v>197.63</v>
          </cell>
          <cell r="J96">
            <v>175.55</v>
          </cell>
          <cell r="K96">
            <v>160.17</v>
          </cell>
          <cell r="L96">
            <v>145.02</v>
          </cell>
          <cell r="M96">
            <v>131.09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</row>
        <row r="97">
          <cell r="E97">
            <v>60</v>
          </cell>
          <cell r="F97">
            <v>316.79</v>
          </cell>
          <cell r="G97">
            <v>263.89</v>
          </cell>
          <cell r="H97">
            <v>226.16</v>
          </cell>
          <cell r="I97">
            <v>199.48</v>
          </cell>
          <cell r="J97">
            <v>177.24</v>
          </cell>
          <cell r="K97">
            <v>161.79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</row>
      </sheetData>
      <sheetData sheetId="3"/>
      <sheetData sheetId="4">
        <row r="2">
          <cell r="A2" t="str">
            <v>term/age</v>
          </cell>
          <cell r="B2">
            <v>18</v>
          </cell>
          <cell r="C2">
            <v>19</v>
          </cell>
          <cell r="D2">
            <v>20</v>
          </cell>
          <cell r="E2">
            <v>21</v>
          </cell>
          <cell r="F2">
            <v>22</v>
          </cell>
          <cell r="G2">
            <v>23</v>
          </cell>
          <cell r="H2">
            <v>24</v>
          </cell>
          <cell r="I2">
            <v>25</v>
          </cell>
          <cell r="J2">
            <v>26</v>
          </cell>
          <cell r="K2">
            <v>27</v>
          </cell>
          <cell r="L2">
            <v>28</v>
          </cell>
          <cell r="M2">
            <v>29</v>
          </cell>
          <cell r="N2">
            <v>30</v>
          </cell>
          <cell r="O2">
            <v>31</v>
          </cell>
          <cell r="P2">
            <v>32</v>
          </cell>
          <cell r="Q2">
            <v>33</v>
          </cell>
          <cell r="R2">
            <v>34</v>
          </cell>
          <cell r="S2">
            <v>35</v>
          </cell>
          <cell r="T2">
            <v>36</v>
          </cell>
          <cell r="U2">
            <v>37</v>
          </cell>
          <cell r="V2">
            <v>38</v>
          </cell>
          <cell r="W2">
            <v>39</v>
          </cell>
          <cell r="X2">
            <v>40</v>
          </cell>
          <cell r="Y2">
            <v>41</v>
          </cell>
          <cell r="Z2">
            <v>42</v>
          </cell>
          <cell r="AA2">
            <v>43</v>
          </cell>
          <cell r="AB2">
            <v>44</v>
          </cell>
          <cell r="AC2">
            <v>45</v>
          </cell>
          <cell r="AD2">
            <v>46</v>
          </cell>
          <cell r="AE2">
            <v>47</v>
          </cell>
          <cell r="AF2">
            <v>48</v>
          </cell>
          <cell r="AG2">
            <v>49</v>
          </cell>
          <cell r="AH2">
            <v>50</v>
          </cell>
          <cell r="AI2">
            <v>51</v>
          </cell>
          <cell r="AJ2">
            <v>52</v>
          </cell>
          <cell r="AK2">
            <v>53</v>
          </cell>
          <cell r="AL2">
            <v>54</v>
          </cell>
          <cell r="AM2">
            <v>55</v>
          </cell>
          <cell r="AN2">
            <v>56</v>
          </cell>
          <cell r="AO2">
            <v>57</v>
          </cell>
          <cell r="AP2">
            <v>58</v>
          </cell>
          <cell r="AQ2">
            <v>59</v>
          </cell>
        </row>
        <row r="3">
          <cell r="A3">
            <v>1</v>
          </cell>
          <cell r="B3">
            <v>0.08</v>
          </cell>
          <cell r="C3">
            <v>0.08</v>
          </cell>
          <cell r="D3">
            <v>0.08</v>
          </cell>
          <cell r="E3">
            <v>0.08</v>
          </cell>
          <cell r="F3">
            <v>0.08</v>
          </cell>
          <cell r="G3">
            <v>0.08</v>
          </cell>
          <cell r="H3">
            <v>0.08</v>
          </cell>
          <cell r="I3">
            <v>0.08</v>
          </cell>
          <cell r="J3">
            <v>0.08</v>
          </cell>
          <cell r="K3">
            <v>0.08</v>
          </cell>
          <cell r="L3">
            <v>0.08</v>
          </cell>
          <cell r="M3">
            <v>0.08</v>
          </cell>
          <cell r="N3">
            <v>0.08</v>
          </cell>
          <cell r="O3">
            <v>0.08</v>
          </cell>
          <cell r="P3">
            <v>0.09</v>
          </cell>
          <cell r="Q3">
            <v>0.1</v>
          </cell>
          <cell r="R3">
            <v>0.1</v>
          </cell>
          <cell r="S3">
            <v>0.11</v>
          </cell>
          <cell r="T3">
            <v>0.12</v>
          </cell>
          <cell r="U3">
            <v>0.13</v>
          </cell>
          <cell r="V3">
            <v>0.14</v>
          </cell>
          <cell r="W3">
            <v>0.15</v>
          </cell>
          <cell r="X3">
            <v>0.16</v>
          </cell>
          <cell r="Y3">
            <v>0.18</v>
          </cell>
          <cell r="Z3">
            <v>0.2</v>
          </cell>
          <cell r="AA3">
            <v>0.23</v>
          </cell>
          <cell r="AB3">
            <v>0.26</v>
          </cell>
          <cell r="AC3">
            <v>0.29</v>
          </cell>
          <cell r="AD3">
            <v>0.33</v>
          </cell>
          <cell r="AE3">
            <v>0.37</v>
          </cell>
          <cell r="AF3">
            <v>0.41</v>
          </cell>
          <cell r="AG3">
            <v>0.46</v>
          </cell>
          <cell r="AH3">
            <v>0.52</v>
          </cell>
          <cell r="AI3">
            <v>0.58</v>
          </cell>
          <cell r="AJ3">
            <v>0.65</v>
          </cell>
          <cell r="AK3">
            <v>0.72</v>
          </cell>
          <cell r="AL3">
            <v>0.8</v>
          </cell>
          <cell r="AM3">
            <v>0.89</v>
          </cell>
          <cell r="AN3">
            <v>0.99</v>
          </cell>
          <cell r="AO3">
            <v>1.09</v>
          </cell>
          <cell r="AP3">
            <v>1.21</v>
          </cell>
          <cell r="AQ3">
            <v>1.33</v>
          </cell>
        </row>
        <row r="4">
          <cell r="A4">
            <v>2</v>
          </cell>
          <cell r="B4">
            <v>0.14</v>
          </cell>
          <cell r="C4">
            <v>0.14</v>
          </cell>
          <cell r="D4">
            <v>0.14</v>
          </cell>
          <cell r="E4">
            <v>0.14</v>
          </cell>
          <cell r="F4">
            <v>0.14</v>
          </cell>
          <cell r="G4">
            <v>0.14</v>
          </cell>
          <cell r="H4">
            <v>0.14</v>
          </cell>
          <cell r="I4">
            <v>0.14</v>
          </cell>
          <cell r="J4">
            <v>0.14</v>
          </cell>
          <cell r="K4">
            <v>0.14</v>
          </cell>
          <cell r="L4">
            <v>0.14</v>
          </cell>
          <cell r="M4">
            <v>0.15</v>
          </cell>
          <cell r="N4">
            <v>0.15</v>
          </cell>
          <cell r="O4">
            <v>0.16</v>
          </cell>
          <cell r="P4">
            <v>0.17</v>
          </cell>
          <cell r="Q4">
            <v>0.18</v>
          </cell>
          <cell r="R4">
            <v>0.19</v>
          </cell>
          <cell r="S4">
            <v>0.21</v>
          </cell>
          <cell r="T4">
            <v>0.23</v>
          </cell>
          <cell r="U4">
            <v>0.25</v>
          </cell>
          <cell r="V4">
            <v>0.27</v>
          </cell>
          <cell r="W4">
            <v>0.29</v>
          </cell>
          <cell r="X4">
            <v>0.31</v>
          </cell>
          <cell r="Y4">
            <v>0.34</v>
          </cell>
          <cell r="Z4">
            <v>0.38</v>
          </cell>
          <cell r="AA4">
            <v>0.43</v>
          </cell>
          <cell r="AB4">
            <v>0.49</v>
          </cell>
          <cell r="AC4">
            <v>0.56</v>
          </cell>
          <cell r="AD4">
            <v>0.63</v>
          </cell>
          <cell r="AE4">
            <v>0.7</v>
          </cell>
          <cell r="AF4">
            <v>0.79</v>
          </cell>
          <cell r="AG4">
            <v>0.89</v>
          </cell>
          <cell r="AH4">
            <v>0.99</v>
          </cell>
          <cell r="AI4">
            <v>1.11</v>
          </cell>
          <cell r="AJ4">
            <v>1.24</v>
          </cell>
          <cell r="AK4">
            <v>1.38</v>
          </cell>
          <cell r="AL4">
            <v>1.53</v>
          </cell>
          <cell r="AM4">
            <v>1.7</v>
          </cell>
          <cell r="AN4">
            <v>1.88</v>
          </cell>
          <cell r="AO4">
            <v>2.09</v>
          </cell>
          <cell r="AP4">
            <v>2.31</v>
          </cell>
          <cell r="AQ4">
            <v>0</v>
          </cell>
        </row>
        <row r="5">
          <cell r="A5">
            <v>3</v>
          </cell>
          <cell r="B5">
            <v>0.2</v>
          </cell>
          <cell r="C5">
            <v>0.2</v>
          </cell>
          <cell r="D5">
            <v>0.2</v>
          </cell>
          <cell r="E5">
            <v>0.2</v>
          </cell>
          <cell r="F5">
            <v>0.2</v>
          </cell>
          <cell r="G5">
            <v>0.2</v>
          </cell>
          <cell r="H5">
            <v>0.2</v>
          </cell>
          <cell r="I5">
            <v>0.2</v>
          </cell>
          <cell r="J5">
            <v>0.2</v>
          </cell>
          <cell r="K5">
            <v>0.2</v>
          </cell>
          <cell r="L5">
            <v>0.21</v>
          </cell>
          <cell r="M5">
            <v>0.22</v>
          </cell>
          <cell r="N5">
            <v>0.23</v>
          </cell>
          <cell r="O5">
            <v>0.24</v>
          </cell>
          <cell r="P5">
            <v>0.25</v>
          </cell>
          <cell r="Q5">
            <v>0.27</v>
          </cell>
          <cell r="R5">
            <v>0.29</v>
          </cell>
          <cell r="S5">
            <v>0.31</v>
          </cell>
          <cell r="T5">
            <v>0.34</v>
          </cell>
          <cell r="U5">
            <v>0.37</v>
          </cell>
          <cell r="V5">
            <v>0.4</v>
          </cell>
          <cell r="W5">
            <v>0.43</v>
          </cell>
          <cell r="X5">
            <v>0.47</v>
          </cell>
          <cell r="Y5">
            <v>0.52</v>
          </cell>
          <cell r="Z5">
            <v>0.58</v>
          </cell>
          <cell r="AA5">
            <v>0.66</v>
          </cell>
          <cell r="AB5">
            <v>0.74</v>
          </cell>
          <cell r="AC5">
            <v>0.84</v>
          </cell>
          <cell r="AD5">
            <v>0.95</v>
          </cell>
          <cell r="AE5">
            <v>1.06</v>
          </cell>
          <cell r="AF5">
            <v>1.19</v>
          </cell>
          <cell r="AG5">
            <v>1.34</v>
          </cell>
          <cell r="AH5">
            <v>1.5</v>
          </cell>
          <cell r="AI5">
            <v>1.67</v>
          </cell>
          <cell r="AJ5">
            <v>1.86</v>
          </cell>
          <cell r="AK5">
            <v>2.08</v>
          </cell>
          <cell r="AL5">
            <v>2.31</v>
          </cell>
          <cell r="AM5">
            <v>2.56</v>
          </cell>
          <cell r="AN5">
            <v>2.84</v>
          </cell>
          <cell r="AO5">
            <v>3.14</v>
          </cell>
        </row>
        <row r="5">
          <cell r="AQ5">
            <v>0</v>
          </cell>
        </row>
        <row r="6">
          <cell r="A6">
            <v>4</v>
          </cell>
          <cell r="B6">
            <v>0.27</v>
          </cell>
          <cell r="C6">
            <v>0.27</v>
          </cell>
          <cell r="D6">
            <v>0.27</v>
          </cell>
          <cell r="E6">
            <v>0.27</v>
          </cell>
          <cell r="F6">
            <v>0.27</v>
          </cell>
          <cell r="G6">
            <v>0.27</v>
          </cell>
          <cell r="H6">
            <v>0.27</v>
          </cell>
          <cell r="I6">
            <v>0.27</v>
          </cell>
          <cell r="J6">
            <v>0.27</v>
          </cell>
          <cell r="K6">
            <v>0.27</v>
          </cell>
          <cell r="L6">
            <v>0.28</v>
          </cell>
          <cell r="M6">
            <v>0.29</v>
          </cell>
          <cell r="N6">
            <v>0.3</v>
          </cell>
          <cell r="O6">
            <v>0.32</v>
          </cell>
          <cell r="P6">
            <v>0.34</v>
          </cell>
          <cell r="Q6">
            <v>0.36</v>
          </cell>
          <cell r="R6">
            <v>0.39</v>
          </cell>
          <cell r="S6">
            <v>0.42</v>
          </cell>
          <cell r="T6">
            <v>0.46</v>
          </cell>
          <cell r="U6">
            <v>0.49</v>
          </cell>
          <cell r="V6">
            <v>0.53</v>
          </cell>
          <cell r="W6">
            <v>0.58</v>
          </cell>
          <cell r="X6">
            <v>0.63</v>
          </cell>
          <cell r="Y6">
            <v>0.71</v>
          </cell>
          <cell r="Z6">
            <v>0.79</v>
          </cell>
          <cell r="AA6">
            <v>0.9</v>
          </cell>
          <cell r="AB6">
            <v>1.01</v>
          </cell>
          <cell r="AC6">
            <v>1.14</v>
          </cell>
          <cell r="AD6">
            <v>1.29</v>
          </cell>
          <cell r="AE6">
            <v>1.45</v>
          </cell>
          <cell r="AF6">
            <v>1.62</v>
          </cell>
          <cell r="AG6">
            <v>1.82</v>
          </cell>
          <cell r="AH6">
            <v>2.03</v>
          </cell>
          <cell r="AI6">
            <v>2.27</v>
          </cell>
          <cell r="AJ6">
            <v>2.53</v>
          </cell>
          <cell r="AK6">
            <v>2.81</v>
          </cell>
          <cell r="AL6">
            <v>3.12</v>
          </cell>
          <cell r="AM6">
            <v>3.47</v>
          </cell>
          <cell r="AN6">
            <v>3.84</v>
          </cell>
        </row>
        <row r="6">
          <cell r="AQ6">
            <v>0</v>
          </cell>
        </row>
        <row r="7">
          <cell r="A7">
            <v>5</v>
          </cell>
          <cell r="B7">
            <v>0.33</v>
          </cell>
          <cell r="C7">
            <v>0.33</v>
          </cell>
          <cell r="D7">
            <v>0.33</v>
          </cell>
          <cell r="E7">
            <v>0.33</v>
          </cell>
          <cell r="F7">
            <v>0.33</v>
          </cell>
          <cell r="G7">
            <v>0.33</v>
          </cell>
          <cell r="H7">
            <v>0.33</v>
          </cell>
          <cell r="I7">
            <v>0.33</v>
          </cell>
          <cell r="J7">
            <v>0.33</v>
          </cell>
          <cell r="K7">
            <v>0.34</v>
          </cell>
          <cell r="L7">
            <v>0.35</v>
          </cell>
          <cell r="M7">
            <v>0.36</v>
          </cell>
          <cell r="N7">
            <v>0.38</v>
          </cell>
          <cell r="O7">
            <v>0.4</v>
          </cell>
          <cell r="P7">
            <v>0.42</v>
          </cell>
          <cell r="Q7">
            <v>0.46</v>
          </cell>
          <cell r="R7">
            <v>0.49</v>
          </cell>
          <cell r="S7">
            <v>0.53</v>
          </cell>
          <cell r="T7">
            <v>0.58</v>
          </cell>
          <cell r="U7">
            <v>0.62</v>
          </cell>
          <cell r="V7">
            <v>0.67</v>
          </cell>
          <cell r="W7">
            <v>0.74</v>
          </cell>
          <cell r="X7">
            <v>0.81</v>
          </cell>
          <cell r="Y7">
            <v>0.91</v>
          </cell>
          <cell r="Z7">
            <v>1.02</v>
          </cell>
          <cell r="AA7">
            <v>1.15</v>
          </cell>
          <cell r="AB7">
            <v>1.3</v>
          </cell>
          <cell r="AC7">
            <v>1.47</v>
          </cell>
          <cell r="AD7">
            <v>1.65</v>
          </cell>
          <cell r="AE7">
            <v>1.85</v>
          </cell>
          <cell r="AF7">
            <v>2.08</v>
          </cell>
          <cell r="AG7">
            <v>2.33</v>
          </cell>
          <cell r="AH7">
            <v>2.6</v>
          </cell>
          <cell r="AI7">
            <v>2.9</v>
          </cell>
          <cell r="AJ7">
            <v>3.23</v>
          </cell>
          <cell r="AK7">
            <v>3.59</v>
          </cell>
          <cell r="AL7">
            <v>3.99</v>
          </cell>
          <cell r="AM7">
            <v>4.42</v>
          </cell>
        </row>
        <row r="7">
          <cell r="AQ7">
            <v>0</v>
          </cell>
        </row>
        <row r="8">
          <cell r="A8">
            <v>6</v>
          </cell>
          <cell r="B8">
            <v>0.39</v>
          </cell>
          <cell r="C8">
            <v>0.39</v>
          </cell>
          <cell r="D8">
            <v>0.39</v>
          </cell>
          <cell r="E8">
            <v>0.39</v>
          </cell>
          <cell r="F8">
            <v>0.39</v>
          </cell>
          <cell r="G8">
            <v>0.39</v>
          </cell>
          <cell r="H8">
            <v>0.39</v>
          </cell>
          <cell r="I8">
            <v>0.39</v>
          </cell>
          <cell r="J8">
            <v>0.4</v>
          </cell>
          <cell r="K8">
            <v>0.4</v>
          </cell>
          <cell r="L8">
            <v>0.42</v>
          </cell>
          <cell r="M8">
            <v>0.43</v>
          </cell>
          <cell r="N8">
            <v>0.45</v>
          </cell>
          <cell r="O8">
            <v>0.48</v>
          </cell>
          <cell r="P8">
            <v>0.52</v>
          </cell>
          <cell r="Q8">
            <v>0.55</v>
          </cell>
          <cell r="R8">
            <v>0.6</v>
          </cell>
          <cell r="S8">
            <v>0.65</v>
          </cell>
          <cell r="T8">
            <v>0.7</v>
          </cell>
          <cell r="U8">
            <v>0.76</v>
          </cell>
          <cell r="V8">
            <v>0.83</v>
          </cell>
          <cell r="W8">
            <v>0.9</v>
          </cell>
          <cell r="X8">
            <v>1</v>
          </cell>
          <cell r="Y8">
            <v>1.12</v>
          </cell>
          <cell r="Z8">
            <v>1.26</v>
          </cell>
          <cell r="AA8">
            <v>1.42</v>
          </cell>
          <cell r="AB8">
            <v>1.61</v>
          </cell>
          <cell r="AC8">
            <v>1.81</v>
          </cell>
          <cell r="AD8">
            <v>2.03</v>
          </cell>
          <cell r="AE8">
            <v>2.28</v>
          </cell>
          <cell r="AF8">
            <v>2.56</v>
          </cell>
          <cell r="AG8">
            <v>2.86</v>
          </cell>
          <cell r="AH8">
            <v>3.2</v>
          </cell>
          <cell r="AI8">
            <v>3.57</v>
          </cell>
          <cell r="AJ8">
            <v>3.97</v>
          </cell>
          <cell r="AK8">
            <v>4.41</v>
          </cell>
          <cell r="AL8">
            <v>4.9</v>
          </cell>
        </row>
        <row r="8">
          <cell r="AQ8">
            <v>0</v>
          </cell>
        </row>
        <row r="9">
          <cell r="A9">
            <v>7</v>
          </cell>
          <cell r="B9">
            <v>0.45</v>
          </cell>
          <cell r="C9">
            <v>0.45</v>
          </cell>
          <cell r="D9">
            <v>0.45</v>
          </cell>
          <cell r="E9">
            <v>0.45</v>
          </cell>
          <cell r="F9">
            <v>0.45</v>
          </cell>
          <cell r="G9">
            <v>0.45</v>
          </cell>
          <cell r="H9">
            <v>0.45</v>
          </cell>
          <cell r="I9">
            <v>0.45</v>
          </cell>
          <cell r="J9">
            <v>0.46</v>
          </cell>
          <cell r="K9">
            <v>0.47</v>
          </cell>
          <cell r="L9">
            <v>0.49</v>
          </cell>
          <cell r="M9">
            <v>0.51</v>
          </cell>
          <cell r="N9">
            <v>0.54</v>
          </cell>
          <cell r="O9">
            <v>0.57</v>
          </cell>
          <cell r="P9">
            <v>0.61</v>
          </cell>
          <cell r="Q9">
            <v>0.66</v>
          </cell>
          <cell r="R9">
            <v>0.71</v>
          </cell>
          <cell r="S9">
            <v>0.77</v>
          </cell>
          <cell r="T9">
            <v>0.83</v>
          </cell>
          <cell r="U9">
            <v>0.9</v>
          </cell>
          <cell r="V9">
            <v>0.99</v>
          </cell>
          <cell r="W9">
            <v>1.08</v>
          </cell>
          <cell r="X9">
            <v>1.2</v>
          </cell>
          <cell r="Y9">
            <v>1.35</v>
          </cell>
          <cell r="Z9">
            <v>1.52</v>
          </cell>
          <cell r="AA9">
            <v>1.71</v>
          </cell>
          <cell r="AB9">
            <v>1.93</v>
          </cell>
          <cell r="AC9">
            <v>2.17</v>
          </cell>
          <cell r="AD9">
            <v>2.44</v>
          </cell>
          <cell r="AE9">
            <v>2.74</v>
          </cell>
          <cell r="AF9">
            <v>3.07</v>
          </cell>
          <cell r="AG9">
            <v>3.43</v>
          </cell>
          <cell r="AH9">
            <v>3.83</v>
          </cell>
          <cell r="AI9">
            <v>4.27</v>
          </cell>
          <cell r="AJ9">
            <v>4.75</v>
          </cell>
          <cell r="AK9">
            <v>5.28</v>
          </cell>
        </row>
        <row r="9">
          <cell r="AQ9">
            <v>0</v>
          </cell>
        </row>
        <row r="10">
          <cell r="A10">
            <v>8</v>
          </cell>
          <cell r="B10">
            <v>0.51</v>
          </cell>
          <cell r="C10">
            <v>0.51</v>
          </cell>
          <cell r="D10">
            <v>0.51</v>
          </cell>
          <cell r="E10">
            <v>0.51</v>
          </cell>
          <cell r="F10">
            <v>0.51</v>
          </cell>
          <cell r="G10">
            <v>0.51</v>
          </cell>
          <cell r="H10">
            <v>0.52</v>
          </cell>
          <cell r="I10">
            <v>0.52</v>
          </cell>
          <cell r="J10">
            <v>0.53</v>
          </cell>
          <cell r="K10">
            <v>0.54</v>
          </cell>
          <cell r="L10">
            <v>0.56</v>
          </cell>
          <cell r="M10">
            <v>0.59</v>
          </cell>
          <cell r="N10">
            <v>0.62</v>
          </cell>
          <cell r="O10">
            <v>0.67</v>
          </cell>
          <cell r="P10">
            <v>0.71</v>
          </cell>
          <cell r="Q10">
            <v>0.77</v>
          </cell>
          <cell r="R10">
            <v>0.83</v>
          </cell>
          <cell r="S10">
            <v>0.9</v>
          </cell>
          <cell r="T10">
            <v>0.98</v>
          </cell>
          <cell r="U10">
            <v>1.06</v>
          </cell>
          <cell r="V10">
            <v>1.16</v>
          </cell>
          <cell r="W10">
            <v>1.28</v>
          </cell>
          <cell r="X10">
            <v>1.43</v>
          </cell>
          <cell r="Y10">
            <v>1.6</v>
          </cell>
          <cell r="Z10">
            <v>1.81</v>
          </cell>
          <cell r="AA10">
            <v>2.04</v>
          </cell>
          <cell r="AB10">
            <v>2.29</v>
          </cell>
          <cell r="AC10">
            <v>2.58</v>
          </cell>
          <cell r="AD10">
            <v>2.9</v>
          </cell>
          <cell r="AE10">
            <v>3.25</v>
          </cell>
          <cell r="AF10">
            <v>3.64</v>
          </cell>
          <cell r="AG10">
            <v>4.06</v>
          </cell>
          <cell r="AH10">
            <v>4.53</v>
          </cell>
          <cell r="AI10">
            <v>5.05</v>
          </cell>
          <cell r="AJ10">
            <v>5.62</v>
          </cell>
        </row>
        <row r="10">
          <cell r="AQ10">
            <v>0</v>
          </cell>
        </row>
        <row r="11">
          <cell r="A11">
            <v>9</v>
          </cell>
          <cell r="B11">
            <v>0.57</v>
          </cell>
          <cell r="C11">
            <v>0.57</v>
          </cell>
          <cell r="D11">
            <v>0.57</v>
          </cell>
          <cell r="E11">
            <v>0.57</v>
          </cell>
          <cell r="F11">
            <v>0.57</v>
          </cell>
          <cell r="G11">
            <v>0.57</v>
          </cell>
          <cell r="H11">
            <v>0.58</v>
          </cell>
          <cell r="I11">
            <v>0.58</v>
          </cell>
          <cell r="J11">
            <v>0.6</v>
          </cell>
          <cell r="K11">
            <v>0.61</v>
          </cell>
          <cell r="L11">
            <v>0.64</v>
          </cell>
          <cell r="M11">
            <v>0.67</v>
          </cell>
          <cell r="N11">
            <v>0.71</v>
          </cell>
          <cell r="O11">
            <v>0.76</v>
          </cell>
          <cell r="P11">
            <v>0.81</v>
          </cell>
          <cell r="Q11">
            <v>0.88</v>
          </cell>
          <cell r="R11">
            <v>0.95</v>
          </cell>
          <cell r="S11">
            <v>1.03</v>
          </cell>
          <cell r="T11">
            <v>1.12</v>
          </cell>
          <cell r="U11">
            <v>1.23</v>
          </cell>
          <cell r="V11">
            <v>1.35</v>
          </cell>
          <cell r="W11">
            <v>1.49</v>
          </cell>
          <cell r="X11">
            <v>1.66</v>
          </cell>
          <cell r="Y11">
            <v>1.86</v>
          </cell>
          <cell r="Z11">
            <v>2.1</v>
          </cell>
          <cell r="AA11">
            <v>2.36</v>
          </cell>
          <cell r="AB11">
            <v>2.66</v>
          </cell>
          <cell r="AC11">
            <v>2.99</v>
          </cell>
          <cell r="AD11">
            <v>3.36</v>
          </cell>
          <cell r="AE11">
            <v>3.76</v>
          </cell>
          <cell r="AF11">
            <v>4.21</v>
          </cell>
          <cell r="AG11">
            <v>4.7</v>
          </cell>
          <cell r="AH11">
            <v>5.24</v>
          </cell>
          <cell r="AI11">
            <v>5.84</v>
          </cell>
        </row>
        <row r="11">
          <cell r="AQ11">
            <v>0</v>
          </cell>
        </row>
        <row r="12">
          <cell r="A12">
            <v>10</v>
          </cell>
          <cell r="B12">
            <v>0.63</v>
          </cell>
          <cell r="C12">
            <v>0.63</v>
          </cell>
          <cell r="D12">
            <v>0.63</v>
          </cell>
          <cell r="E12">
            <v>0.63</v>
          </cell>
          <cell r="F12">
            <v>0.64</v>
          </cell>
          <cell r="G12">
            <v>0.64</v>
          </cell>
          <cell r="H12">
            <v>0.65</v>
          </cell>
          <cell r="I12">
            <v>0.66</v>
          </cell>
          <cell r="J12">
            <v>0.67</v>
          </cell>
          <cell r="K12">
            <v>0.7</v>
          </cell>
          <cell r="L12">
            <v>0.73</v>
          </cell>
          <cell r="M12">
            <v>0.76</v>
          </cell>
          <cell r="N12">
            <v>0.81</v>
          </cell>
          <cell r="O12">
            <v>0.87</v>
          </cell>
          <cell r="P12">
            <v>0.93</v>
          </cell>
          <cell r="Q12">
            <v>1.01</v>
          </cell>
          <cell r="R12">
            <v>1.09</v>
          </cell>
          <cell r="S12">
            <v>1.19</v>
          </cell>
          <cell r="T12">
            <v>1.29</v>
          </cell>
          <cell r="U12">
            <v>1.42</v>
          </cell>
          <cell r="V12">
            <v>1.56</v>
          </cell>
          <cell r="W12">
            <v>1.73</v>
          </cell>
          <cell r="X12">
            <v>1.93</v>
          </cell>
          <cell r="Y12">
            <v>2.17</v>
          </cell>
          <cell r="Z12">
            <v>2.44</v>
          </cell>
          <cell r="AA12">
            <v>2.75</v>
          </cell>
          <cell r="AB12">
            <v>3.09</v>
          </cell>
          <cell r="AC12">
            <v>3.47</v>
          </cell>
          <cell r="AD12">
            <v>3.9</v>
          </cell>
          <cell r="AE12">
            <v>4.36</v>
          </cell>
          <cell r="AF12">
            <v>4.88</v>
          </cell>
          <cell r="AG12">
            <v>5.44</v>
          </cell>
          <cell r="AH12">
            <v>6.07</v>
          </cell>
        </row>
        <row r="12">
          <cell r="AQ12">
            <v>0</v>
          </cell>
        </row>
        <row r="13">
          <cell r="A13">
            <v>11</v>
          </cell>
          <cell r="B13">
            <v>0.68</v>
          </cell>
          <cell r="C13">
            <v>0.68</v>
          </cell>
          <cell r="D13">
            <v>0.68</v>
          </cell>
          <cell r="E13">
            <v>0.68</v>
          </cell>
          <cell r="F13">
            <v>0.69</v>
          </cell>
          <cell r="G13">
            <v>0.7</v>
          </cell>
          <cell r="H13">
            <v>0.71</v>
          </cell>
          <cell r="I13">
            <v>0.72</v>
          </cell>
          <cell r="J13">
            <v>0.74</v>
          </cell>
          <cell r="K13">
            <v>0.77</v>
          </cell>
          <cell r="L13">
            <v>0.8</v>
          </cell>
          <cell r="M13">
            <v>0.85</v>
          </cell>
          <cell r="N13">
            <v>0.9</v>
          </cell>
          <cell r="O13">
            <v>0.97</v>
          </cell>
          <cell r="P13">
            <v>1.04</v>
          </cell>
          <cell r="Q13">
            <v>1.12</v>
          </cell>
          <cell r="R13">
            <v>1.22</v>
          </cell>
          <cell r="S13">
            <v>1.33</v>
          </cell>
          <cell r="T13">
            <v>1.45</v>
          </cell>
          <cell r="U13">
            <v>1.6</v>
          </cell>
          <cell r="V13">
            <v>1.76</v>
          </cell>
          <cell r="W13">
            <v>1.96</v>
          </cell>
          <cell r="X13">
            <v>2.19</v>
          </cell>
          <cell r="Y13">
            <v>2.45</v>
          </cell>
          <cell r="Z13">
            <v>2.76</v>
          </cell>
          <cell r="AA13">
            <v>3.11</v>
          </cell>
          <cell r="AB13">
            <v>3.5</v>
          </cell>
          <cell r="AC13">
            <v>3.92</v>
          </cell>
          <cell r="AD13">
            <v>4.4</v>
          </cell>
          <cell r="AE13">
            <v>4.92</v>
          </cell>
          <cell r="AF13">
            <v>5.5</v>
          </cell>
          <cell r="AG13">
            <v>6.13</v>
          </cell>
        </row>
        <row r="13">
          <cell r="AQ13">
            <v>0</v>
          </cell>
        </row>
        <row r="14">
          <cell r="A14">
            <v>12</v>
          </cell>
          <cell r="B14">
            <v>0.74</v>
          </cell>
          <cell r="C14">
            <v>0.74</v>
          </cell>
          <cell r="D14">
            <v>0.74</v>
          </cell>
          <cell r="E14">
            <v>0.74</v>
          </cell>
          <cell r="F14">
            <v>0.75</v>
          </cell>
          <cell r="G14">
            <v>0.76</v>
          </cell>
          <cell r="H14">
            <v>0.77</v>
          </cell>
          <cell r="I14">
            <v>0.79</v>
          </cell>
          <cell r="J14">
            <v>0.81</v>
          </cell>
          <cell r="K14">
            <v>0.84</v>
          </cell>
          <cell r="L14">
            <v>0.88</v>
          </cell>
          <cell r="M14">
            <v>0.94</v>
          </cell>
          <cell r="N14">
            <v>1</v>
          </cell>
          <cell r="O14">
            <v>1.07</v>
          </cell>
          <cell r="P14">
            <v>1.15</v>
          </cell>
          <cell r="Q14">
            <v>1.24</v>
          </cell>
          <cell r="R14">
            <v>1.35</v>
          </cell>
          <cell r="S14">
            <v>1.48</v>
          </cell>
          <cell r="T14">
            <v>1.63</v>
          </cell>
          <cell r="U14">
            <v>1.79</v>
          </cell>
          <cell r="V14">
            <v>1.98</v>
          </cell>
          <cell r="W14">
            <v>2.2</v>
          </cell>
          <cell r="X14">
            <v>2.46</v>
          </cell>
          <cell r="Y14">
            <v>2.76</v>
          </cell>
          <cell r="Z14">
            <v>3.1</v>
          </cell>
          <cell r="AA14">
            <v>3.49</v>
          </cell>
          <cell r="AB14">
            <v>3.92</v>
          </cell>
          <cell r="AC14">
            <v>4.4</v>
          </cell>
          <cell r="AD14">
            <v>4.93</v>
          </cell>
          <cell r="AE14">
            <v>5.51</v>
          </cell>
          <cell r="AF14">
            <v>6.15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</row>
        <row r="15">
          <cell r="A15">
            <v>13</v>
          </cell>
          <cell r="B15">
            <v>0.79</v>
          </cell>
          <cell r="C15">
            <v>0.79</v>
          </cell>
          <cell r="D15">
            <v>0.79</v>
          </cell>
          <cell r="E15">
            <v>0.8</v>
          </cell>
          <cell r="F15">
            <v>0.81</v>
          </cell>
          <cell r="G15">
            <v>0.82</v>
          </cell>
          <cell r="H15">
            <v>0.83</v>
          </cell>
          <cell r="I15">
            <v>0.85</v>
          </cell>
          <cell r="J15">
            <v>0.88</v>
          </cell>
          <cell r="K15">
            <v>0.92</v>
          </cell>
          <cell r="L15">
            <v>0.97</v>
          </cell>
          <cell r="M15">
            <v>1.02</v>
          </cell>
          <cell r="N15">
            <v>1.09</v>
          </cell>
          <cell r="O15">
            <v>1.17</v>
          </cell>
          <cell r="P15">
            <v>1.27</v>
          </cell>
          <cell r="Q15">
            <v>1.38</v>
          </cell>
          <cell r="R15">
            <v>1.5</v>
          </cell>
          <cell r="S15">
            <v>1.64</v>
          </cell>
          <cell r="T15">
            <v>1.81</v>
          </cell>
          <cell r="U15">
            <v>1.99</v>
          </cell>
          <cell r="V15">
            <v>2.21</v>
          </cell>
          <cell r="W15">
            <v>2.46</v>
          </cell>
          <cell r="X15">
            <v>2.75</v>
          </cell>
          <cell r="Y15">
            <v>3.08</v>
          </cell>
          <cell r="Z15">
            <v>3.47</v>
          </cell>
          <cell r="AA15">
            <v>3.9</v>
          </cell>
          <cell r="AB15">
            <v>4.37</v>
          </cell>
          <cell r="AC15">
            <v>4.9</v>
          </cell>
          <cell r="AD15">
            <v>5.49</v>
          </cell>
          <cell r="AE15">
            <v>6.13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</row>
        <row r="16">
          <cell r="A16">
            <v>14</v>
          </cell>
          <cell r="B16">
            <v>0.84</v>
          </cell>
          <cell r="C16">
            <v>0.84</v>
          </cell>
          <cell r="D16">
            <v>0.85</v>
          </cell>
          <cell r="E16">
            <v>0.85</v>
          </cell>
          <cell r="F16">
            <v>0.86</v>
          </cell>
          <cell r="G16">
            <v>0.88</v>
          </cell>
          <cell r="H16">
            <v>0.9</v>
          </cell>
          <cell r="I16">
            <v>0.92</v>
          </cell>
          <cell r="J16">
            <v>0.96</v>
          </cell>
          <cell r="K16">
            <v>1</v>
          </cell>
          <cell r="L16">
            <v>1.05</v>
          </cell>
          <cell r="M16">
            <v>1.12</v>
          </cell>
          <cell r="N16">
            <v>1.19</v>
          </cell>
          <cell r="O16">
            <v>1.29</v>
          </cell>
          <cell r="P16">
            <v>1.39</v>
          </cell>
          <cell r="Q16">
            <v>1.51</v>
          </cell>
          <cell r="R16">
            <v>1.65</v>
          </cell>
          <cell r="S16">
            <v>1.82</v>
          </cell>
          <cell r="T16">
            <v>2</v>
          </cell>
          <cell r="U16">
            <v>2.21</v>
          </cell>
          <cell r="V16">
            <v>2.45</v>
          </cell>
          <cell r="W16">
            <v>2.73</v>
          </cell>
          <cell r="X16">
            <v>3.05</v>
          </cell>
          <cell r="Y16">
            <v>3.43</v>
          </cell>
          <cell r="Z16">
            <v>3.85</v>
          </cell>
          <cell r="AA16">
            <v>4.32</v>
          </cell>
          <cell r="AB16">
            <v>4.85</v>
          </cell>
          <cell r="AC16">
            <v>5.43</v>
          </cell>
          <cell r="AD16">
            <v>6.07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</row>
        <row r="17">
          <cell r="A17">
            <v>15</v>
          </cell>
          <cell r="B17">
            <v>0.9</v>
          </cell>
          <cell r="C17">
            <v>0.9</v>
          </cell>
          <cell r="D17">
            <v>0.91</v>
          </cell>
          <cell r="E17">
            <v>0.92</v>
          </cell>
          <cell r="F17">
            <v>0.93</v>
          </cell>
          <cell r="G17">
            <v>0.95</v>
          </cell>
          <cell r="H17">
            <v>0.97</v>
          </cell>
          <cell r="I17">
            <v>1</v>
          </cell>
          <cell r="J17">
            <v>1.04</v>
          </cell>
          <cell r="K17">
            <v>1.09</v>
          </cell>
          <cell r="L17">
            <v>1.15</v>
          </cell>
          <cell r="M17">
            <v>1.23</v>
          </cell>
          <cell r="N17">
            <v>1.31</v>
          </cell>
          <cell r="O17">
            <v>1.42</v>
          </cell>
          <cell r="P17">
            <v>1.54</v>
          </cell>
          <cell r="Q17">
            <v>1.68</v>
          </cell>
          <cell r="R17">
            <v>1.84</v>
          </cell>
          <cell r="S17">
            <v>2.02</v>
          </cell>
          <cell r="T17">
            <v>2.23</v>
          </cell>
          <cell r="U17">
            <v>2.47</v>
          </cell>
          <cell r="V17">
            <v>2.74</v>
          </cell>
          <cell r="W17">
            <v>3.05</v>
          </cell>
          <cell r="X17">
            <v>3.41</v>
          </cell>
          <cell r="Y17">
            <v>3.83</v>
          </cell>
          <cell r="Z17">
            <v>4.3</v>
          </cell>
          <cell r="AA17">
            <v>4.82</v>
          </cell>
          <cell r="AB17">
            <v>5.41</v>
          </cell>
          <cell r="AC17">
            <v>6.05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</row>
        <row r="18">
          <cell r="A18">
            <v>16</v>
          </cell>
          <cell r="B18">
            <v>0.95</v>
          </cell>
          <cell r="C18">
            <v>0.95</v>
          </cell>
          <cell r="D18">
            <v>0.96</v>
          </cell>
          <cell r="E18">
            <v>0.98</v>
          </cell>
          <cell r="F18">
            <v>0.99</v>
          </cell>
          <cell r="G18">
            <v>1.01</v>
          </cell>
          <cell r="H18">
            <v>1.04</v>
          </cell>
          <cell r="I18">
            <v>1.08</v>
          </cell>
          <cell r="J18">
            <v>1.12</v>
          </cell>
          <cell r="K18">
            <v>1.18</v>
          </cell>
          <cell r="L18">
            <v>1.25</v>
          </cell>
          <cell r="M18">
            <v>1.33</v>
          </cell>
          <cell r="N18">
            <v>1.43</v>
          </cell>
          <cell r="O18">
            <v>1.54</v>
          </cell>
          <cell r="P18">
            <v>1.68</v>
          </cell>
          <cell r="Q18">
            <v>1.83</v>
          </cell>
          <cell r="R18">
            <v>2.01</v>
          </cell>
          <cell r="S18">
            <v>2.22</v>
          </cell>
          <cell r="T18">
            <v>2.45</v>
          </cell>
          <cell r="U18">
            <v>2.71</v>
          </cell>
          <cell r="V18">
            <v>3.02</v>
          </cell>
          <cell r="W18">
            <v>3.36</v>
          </cell>
          <cell r="X18">
            <v>3.76</v>
          </cell>
          <cell r="Y18">
            <v>4.21</v>
          </cell>
          <cell r="Z18">
            <v>4.73</v>
          </cell>
          <cell r="AA18">
            <v>5.3</v>
          </cell>
          <cell r="AB18">
            <v>5.94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</row>
        <row r="22">
          <cell r="A22" t="str">
            <v>term/age</v>
          </cell>
          <cell r="B22">
            <v>18</v>
          </cell>
          <cell r="C22">
            <v>19</v>
          </cell>
          <cell r="D22">
            <v>20</v>
          </cell>
          <cell r="E22">
            <v>21</v>
          </cell>
          <cell r="F22">
            <v>22</v>
          </cell>
          <cell r="G22">
            <v>23</v>
          </cell>
          <cell r="H22">
            <v>24</v>
          </cell>
          <cell r="I22">
            <v>25</v>
          </cell>
          <cell r="J22">
            <v>26</v>
          </cell>
          <cell r="K22">
            <v>27</v>
          </cell>
          <cell r="L22">
            <v>28</v>
          </cell>
          <cell r="M22">
            <v>29</v>
          </cell>
          <cell r="N22">
            <v>30</v>
          </cell>
          <cell r="O22">
            <v>31</v>
          </cell>
          <cell r="P22">
            <v>32</v>
          </cell>
          <cell r="Q22">
            <v>33</v>
          </cell>
          <cell r="R22">
            <v>34</v>
          </cell>
          <cell r="S22">
            <v>35</v>
          </cell>
          <cell r="T22">
            <v>36</v>
          </cell>
          <cell r="U22">
            <v>37</v>
          </cell>
          <cell r="V22">
            <v>38</v>
          </cell>
          <cell r="W22">
            <v>39</v>
          </cell>
          <cell r="X22">
            <v>40</v>
          </cell>
          <cell r="Y22">
            <v>41</v>
          </cell>
          <cell r="Z22">
            <v>42</v>
          </cell>
          <cell r="AA22">
            <v>43</v>
          </cell>
          <cell r="AB22">
            <v>44</v>
          </cell>
          <cell r="AC22">
            <v>45</v>
          </cell>
          <cell r="AD22">
            <v>46</v>
          </cell>
          <cell r="AE22">
            <v>47</v>
          </cell>
          <cell r="AF22">
            <v>48</v>
          </cell>
          <cell r="AG22">
            <v>49</v>
          </cell>
          <cell r="AH22">
            <v>50</v>
          </cell>
          <cell r="AI22">
            <v>51</v>
          </cell>
          <cell r="AJ22">
            <v>52</v>
          </cell>
          <cell r="AK22">
            <v>53</v>
          </cell>
          <cell r="AL22">
            <v>54</v>
          </cell>
          <cell r="AM22">
            <v>55</v>
          </cell>
          <cell r="AN22">
            <v>56</v>
          </cell>
          <cell r="AO22">
            <v>57</v>
          </cell>
          <cell r="AP22">
            <v>58</v>
          </cell>
        </row>
        <row r="23">
          <cell r="A23">
            <v>2</v>
          </cell>
          <cell r="B23">
            <v>0.06</v>
          </cell>
          <cell r="C23">
            <v>0.06</v>
          </cell>
          <cell r="D23">
            <v>0.06</v>
          </cell>
          <cell r="E23">
            <v>0.06</v>
          </cell>
          <cell r="F23">
            <v>0.06</v>
          </cell>
          <cell r="G23">
            <v>0.06</v>
          </cell>
          <cell r="H23">
            <v>0.06</v>
          </cell>
          <cell r="I23">
            <v>0.06</v>
          </cell>
          <cell r="J23">
            <v>0.06</v>
          </cell>
          <cell r="K23">
            <v>0.06</v>
          </cell>
          <cell r="L23">
            <v>0.06</v>
          </cell>
          <cell r="M23">
            <v>0.06</v>
          </cell>
          <cell r="N23">
            <v>0.06</v>
          </cell>
          <cell r="O23">
            <v>0.06</v>
          </cell>
          <cell r="P23">
            <v>0.07</v>
          </cell>
          <cell r="Q23">
            <v>0.07</v>
          </cell>
          <cell r="R23">
            <v>0.08</v>
          </cell>
          <cell r="S23">
            <v>0.08</v>
          </cell>
          <cell r="T23">
            <v>0.09</v>
          </cell>
          <cell r="U23">
            <v>0.1</v>
          </cell>
          <cell r="V23">
            <v>0.11</v>
          </cell>
          <cell r="W23">
            <v>0.11</v>
          </cell>
          <cell r="X23">
            <v>0.12</v>
          </cell>
          <cell r="Y23">
            <v>0.14</v>
          </cell>
          <cell r="Z23">
            <v>0.15</v>
          </cell>
          <cell r="AA23">
            <v>0.17</v>
          </cell>
          <cell r="AB23">
            <v>0.19</v>
          </cell>
          <cell r="AC23">
            <v>0.22</v>
          </cell>
          <cell r="AD23">
            <v>0.25</v>
          </cell>
          <cell r="AE23">
            <v>0.28</v>
          </cell>
          <cell r="AF23">
            <v>0.31</v>
          </cell>
          <cell r="AG23">
            <v>0.35</v>
          </cell>
          <cell r="AH23">
            <v>0.39</v>
          </cell>
          <cell r="AI23">
            <v>0.44</v>
          </cell>
          <cell r="AJ23">
            <v>0.49</v>
          </cell>
          <cell r="AK23">
            <v>0.55</v>
          </cell>
          <cell r="AL23">
            <v>0.61</v>
          </cell>
          <cell r="AM23">
            <v>0.67</v>
          </cell>
          <cell r="AN23">
            <v>0.75</v>
          </cell>
          <cell r="AO23">
            <v>0.83</v>
          </cell>
          <cell r="AP23">
            <v>0.92</v>
          </cell>
        </row>
        <row r="24">
          <cell r="A24">
            <v>3</v>
          </cell>
          <cell r="B24">
            <v>0.11</v>
          </cell>
          <cell r="C24">
            <v>0.11</v>
          </cell>
          <cell r="D24">
            <v>0.11</v>
          </cell>
          <cell r="E24">
            <v>0.11</v>
          </cell>
          <cell r="F24">
            <v>0.11</v>
          </cell>
          <cell r="G24">
            <v>0.11</v>
          </cell>
          <cell r="H24">
            <v>0.11</v>
          </cell>
          <cell r="I24">
            <v>0.11</v>
          </cell>
          <cell r="J24">
            <v>0.11</v>
          </cell>
          <cell r="K24">
            <v>0.11</v>
          </cell>
          <cell r="L24">
            <v>0.11</v>
          </cell>
          <cell r="M24">
            <v>0.12</v>
          </cell>
          <cell r="N24">
            <v>0.12</v>
          </cell>
          <cell r="O24">
            <v>0.13</v>
          </cell>
          <cell r="P24">
            <v>0.14</v>
          </cell>
          <cell r="Q24">
            <v>0.15</v>
          </cell>
          <cell r="R24">
            <v>0.16</v>
          </cell>
          <cell r="S24">
            <v>0.17</v>
          </cell>
          <cell r="T24">
            <v>0.18</v>
          </cell>
          <cell r="U24">
            <v>0.2</v>
          </cell>
          <cell r="V24">
            <v>0.21</v>
          </cell>
          <cell r="W24">
            <v>0.23</v>
          </cell>
          <cell r="X24">
            <v>0.25</v>
          </cell>
          <cell r="Y24">
            <v>0.28</v>
          </cell>
          <cell r="Z24">
            <v>0.31</v>
          </cell>
          <cell r="AA24">
            <v>0.35</v>
          </cell>
          <cell r="AB24">
            <v>0.4</v>
          </cell>
          <cell r="AC24">
            <v>0.45</v>
          </cell>
          <cell r="AD24">
            <v>0.51</v>
          </cell>
          <cell r="AE24">
            <v>0.57</v>
          </cell>
          <cell r="AF24">
            <v>0.64</v>
          </cell>
          <cell r="AG24">
            <v>0.72</v>
          </cell>
          <cell r="AH24">
            <v>0.8</v>
          </cell>
          <cell r="AI24">
            <v>0.9</v>
          </cell>
          <cell r="AJ24">
            <v>1</v>
          </cell>
          <cell r="AK24">
            <v>1.11</v>
          </cell>
          <cell r="AL24">
            <v>1.24</v>
          </cell>
          <cell r="AM24">
            <v>1.38</v>
          </cell>
          <cell r="AN24">
            <v>1.53</v>
          </cell>
          <cell r="AO24">
            <v>1.69</v>
          </cell>
          <cell r="AP24">
            <v>0</v>
          </cell>
        </row>
        <row r="25">
          <cell r="A25">
            <v>4</v>
          </cell>
          <cell r="B25">
            <v>0.17</v>
          </cell>
          <cell r="C25">
            <v>0.17</v>
          </cell>
          <cell r="D25">
            <v>0.17</v>
          </cell>
          <cell r="E25">
            <v>0.17</v>
          </cell>
          <cell r="F25">
            <v>0.17</v>
          </cell>
          <cell r="G25">
            <v>0.17</v>
          </cell>
          <cell r="H25">
            <v>0.17</v>
          </cell>
          <cell r="I25">
            <v>0.17</v>
          </cell>
          <cell r="J25">
            <v>0.17</v>
          </cell>
          <cell r="K25">
            <v>0.17</v>
          </cell>
          <cell r="L25">
            <v>0.17</v>
          </cell>
          <cell r="M25">
            <v>0.18</v>
          </cell>
          <cell r="N25">
            <v>0.18</v>
          </cell>
          <cell r="O25">
            <v>0.19</v>
          </cell>
          <cell r="P25">
            <v>0.21</v>
          </cell>
          <cell r="Q25">
            <v>0.22</v>
          </cell>
          <cell r="R25">
            <v>0.24</v>
          </cell>
          <cell r="S25">
            <v>0.26</v>
          </cell>
          <cell r="T25">
            <v>0.28</v>
          </cell>
          <cell r="U25">
            <v>0.3</v>
          </cell>
          <cell r="V25">
            <v>0.33</v>
          </cell>
          <cell r="W25">
            <v>0.35</v>
          </cell>
          <cell r="X25">
            <v>0.38</v>
          </cell>
          <cell r="Y25">
            <v>0.43</v>
          </cell>
          <cell r="Z25">
            <v>0.48</v>
          </cell>
          <cell r="AA25">
            <v>0.54</v>
          </cell>
          <cell r="AB25">
            <v>0.61</v>
          </cell>
          <cell r="AC25">
            <v>0.69</v>
          </cell>
          <cell r="AD25">
            <v>0.78</v>
          </cell>
          <cell r="AE25">
            <v>0.88</v>
          </cell>
          <cell r="AF25">
            <v>0.99</v>
          </cell>
          <cell r="AG25">
            <v>1.1</v>
          </cell>
          <cell r="AH25">
            <v>1.24</v>
          </cell>
          <cell r="AI25">
            <v>1.38</v>
          </cell>
          <cell r="AJ25">
            <v>1.54</v>
          </cell>
          <cell r="AK25">
            <v>1.71</v>
          </cell>
          <cell r="AL25">
            <v>1.91</v>
          </cell>
          <cell r="AM25">
            <v>2.12</v>
          </cell>
          <cell r="AN25">
            <v>2.34</v>
          </cell>
          <cell r="AO25">
            <v>0</v>
          </cell>
          <cell r="AP25">
            <v>0</v>
          </cell>
        </row>
        <row r="26">
          <cell r="A26">
            <v>5</v>
          </cell>
          <cell r="B26">
            <v>0.22</v>
          </cell>
          <cell r="C26">
            <v>0.22</v>
          </cell>
          <cell r="D26">
            <v>0.22</v>
          </cell>
          <cell r="E26">
            <v>0.22</v>
          </cell>
          <cell r="F26">
            <v>0.22</v>
          </cell>
          <cell r="G26">
            <v>0.22</v>
          </cell>
          <cell r="H26">
            <v>0.22</v>
          </cell>
          <cell r="I26">
            <v>0.22</v>
          </cell>
          <cell r="J26">
            <v>0.22</v>
          </cell>
          <cell r="K26">
            <v>0.22</v>
          </cell>
          <cell r="L26">
            <v>0.23</v>
          </cell>
          <cell r="M26">
            <v>0.24</v>
          </cell>
          <cell r="N26">
            <v>0.25</v>
          </cell>
          <cell r="O26">
            <v>0.26</v>
          </cell>
          <cell r="P26">
            <v>0.28</v>
          </cell>
          <cell r="Q26">
            <v>0.3</v>
          </cell>
          <cell r="R26">
            <v>0.32</v>
          </cell>
          <cell r="S26">
            <v>0.35</v>
          </cell>
          <cell r="T26">
            <v>0.38</v>
          </cell>
          <cell r="U26">
            <v>0.41</v>
          </cell>
          <cell r="V26">
            <v>0.44</v>
          </cell>
          <cell r="W26">
            <v>0.48</v>
          </cell>
          <cell r="X26">
            <v>0.53</v>
          </cell>
          <cell r="Y26">
            <v>0.59</v>
          </cell>
          <cell r="Z26">
            <v>0.66</v>
          </cell>
          <cell r="AA26">
            <v>0.75</v>
          </cell>
          <cell r="AB26">
            <v>0.84</v>
          </cell>
          <cell r="AC26">
            <v>0.95</v>
          </cell>
          <cell r="AD26">
            <v>1.07</v>
          </cell>
          <cell r="AE26">
            <v>1.21</v>
          </cell>
          <cell r="AF26">
            <v>1.35</v>
          </cell>
          <cell r="AG26">
            <v>1.52</v>
          </cell>
          <cell r="AH26">
            <v>1.69</v>
          </cell>
          <cell r="AI26">
            <v>1.89</v>
          </cell>
          <cell r="AJ26">
            <v>2.11</v>
          </cell>
          <cell r="AK26">
            <v>2.35</v>
          </cell>
          <cell r="AL26">
            <v>2.61</v>
          </cell>
          <cell r="AM26">
            <v>2.89</v>
          </cell>
          <cell r="AN26">
            <v>0</v>
          </cell>
          <cell r="AO26">
            <v>0</v>
          </cell>
          <cell r="AP26">
            <v>0</v>
          </cell>
        </row>
        <row r="27">
          <cell r="A27">
            <v>6</v>
          </cell>
          <cell r="B27">
            <v>0.27</v>
          </cell>
          <cell r="C27">
            <v>0.27</v>
          </cell>
          <cell r="D27">
            <v>0.27</v>
          </cell>
          <cell r="E27">
            <v>0.27</v>
          </cell>
          <cell r="F27">
            <v>0.27</v>
          </cell>
          <cell r="G27">
            <v>0.27</v>
          </cell>
          <cell r="H27">
            <v>0.27</v>
          </cell>
          <cell r="I27">
            <v>0.27</v>
          </cell>
          <cell r="J27">
            <v>0.27</v>
          </cell>
          <cell r="K27">
            <v>0.28</v>
          </cell>
          <cell r="L27">
            <v>0.29</v>
          </cell>
          <cell r="M27">
            <v>0.3</v>
          </cell>
          <cell r="N27">
            <v>0.31</v>
          </cell>
          <cell r="O27">
            <v>0.33</v>
          </cell>
          <cell r="P27">
            <v>0.35</v>
          </cell>
          <cell r="Q27">
            <v>0.38</v>
          </cell>
          <cell r="R27">
            <v>0.41</v>
          </cell>
          <cell r="S27">
            <v>0.44</v>
          </cell>
          <cell r="T27">
            <v>0.48</v>
          </cell>
          <cell r="U27">
            <v>0.52</v>
          </cell>
          <cell r="V27">
            <v>0.56</v>
          </cell>
          <cell r="W27">
            <v>0.61</v>
          </cell>
          <cell r="X27">
            <v>0.68</v>
          </cell>
          <cell r="Y27">
            <v>0.76</v>
          </cell>
          <cell r="Z27">
            <v>0.86</v>
          </cell>
          <cell r="AA27">
            <v>0.97</v>
          </cell>
          <cell r="AB27">
            <v>1.09</v>
          </cell>
          <cell r="AC27">
            <v>1.23</v>
          </cell>
          <cell r="AD27">
            <v>1.38</v>
          </cell>
          <cell r="AE27">
            <v>1.55</v>
          </cell>
          <cell r="AF27">
            <v>1.74</v>
          </cell>
          <cell r="AG27">
            <v>1.95</v>
          </cell>
          <cell r="AH27">
            <v>2.18</v>
          </cell>
          <cell r="AI27">
            <v>2.43</v>
          </cell>
          <cell r="AJ27">
            <v>2.71</v>
          </cell>
          <cell r="AK27">
            <v>3.01</v>
          </cell>
          <cell r="AL27">
            <v>3.35</v>
          </cell>
        </row>
        <row r="27">
          <cell r="AN27">
            <v>0</v>
          </cell>
          <cell r="AO27">
            <v>0</v>
          </cell>
          <cell r="AP27">
            <v>0</v>
          </cell>
        </row>
        <row r="28">
          <cell r="A28">
            <v>7</v>
          </cell>
          <cell r="B28">
            <v>0.32</v>
          </cell>
          <cell r="C28">
            <v>0.32</v>
          </cell>
          <cell r="D28">
            <v>0.32</v>
          </cell>
          <cell r="E28">
            <v>0.32</v>
          </cell>
          <cell r="F28">
            <v>0.32</v>
          </cell>
          <cell r="G28">
            <v>0.32</v>
          </cell>
          <cell r="H28">
            <v>0.32</v>
          </cell>
          <cell r="I28">
            <v>0.32</v>
          </cell>
          <cell r="J28">
            <v>0.33</v>
          </cell>
          <cell r="K28">
            <v>0.34</v>
          </cell>
          <cell r="L28">
            <v>0.35</v>
          </cell>
          <cell r="M28">
            <v>0.36</v>
          </cell>
          <cell r="N28">
            <v>0.38</v>
          </cell>
          <cell r="O28">
            <v>0.4</v>
          </cell>
          <cell r="P28">
            <v>0.43</v>
          </cell>
          <cell r="Q28">
            <v>0.46</v>
          </cell>
          <cell r="R28">
            <v>0.5</v>
          </cell>
          <cell r="S28">
            <v>0.54</v>
          </cell>
          <cell r="T28">
            <v>0.59</v>
          </cell>
          <cell r="U28">
            <v>0.64</v>
          </cell>
          <cell r="V28">
            <v>0.69</v>
          </cell>
          <cell r="W28">
            <v>0.76</v>
          </cell>
          <cell r="X28">
            <v>0.84</v>
          </cell>
          <cell r="Y28">
            <v>0.94</v>
          </cell>
          <cell r="Z28">
            <v>1.06</v>
          </cell>
          <cell r="AA28">
            <v>1.2</v>
          </cell>
          <cell r="AB28">
            <v>1.35</v>
          </cell>
          <cell r="AC28">
            <v>1.52</v>
          </cell>
          <cell r="AD28">
            <v>1.71</v>
          </cell>
          <cell r="AE28">
            <v>1.92</v>
          </cell>
          <cell r="AF28">
            <v>2.16</v>
          </cell>
          <cell r="AG28">
            <v>2.41</v>
          </cell>
          <cell r="AH28">
            <v>2.69</v>
          </cell>
          <cell r="AI28">
            <v>3</v>
          </cell>
          <cell r="AJ28">
            <v>3.34</v>
          </cell>
          <cell r="AK28">
            <v>3.72</v>
          </cell>
        </row>
        <row r="28">
          <cell r="AN28">
            <v>0</v>
          </cell>
          <cell r="AO28">
            <v>0</v>
          </cell>
          <cell r="AP28">
            <v>0</v>
          </cell>
        </row>
        <row r="29">
          <cell r="A29">
            <v>8</v>
          </cell>
          <cell r="B29">
            <v>0.37</v>
          </cell>
          <cell r="C29">
            <v>0.37</v>
          </cell>
          <cell r="D29">
            <v>0.37</v>
          </cell>
          <cell r="E29">
            <v>0.37</v>
          </cell>
          <cell r="F29">
            <v>0.37</v>
          </cell>
          <cell r="G29">
            <v>0.38</v>
          </cell>
          <cell r="H29">
            <v>0.38</v>
          </cell>
          <cell r="I29">
            <v>0.38</v>
          </cell>
          <cell r="J29">
            <v>0.39</v>
          </cell>
          <cell r="K29">
            <v>0.4</v>
          </cell>
          <cell r="L29">
            <v>0.41</v>
          </cell>
          <cell r="M29">
            <v>0.43</v>
          </cell>
          <cell r="N29">
            <v>0.45</v>
          </cell>
          <cell r="O29">
            <v>0.48</v>
          </cell>
          <cell r="P29">
            <v>0.52</v>
          </cell>
          <cell r="Q29">
            <v>0.56</v>
          </cell>
          <cell r="R29">
            <v>0.6</v>
          </cell>
          <cell r="S29">
            <v>0.65</v>
          </cell>
          <cell r="T29">
            <v>0.7</v>
          </cell>
          <cell r="U29">
            <v>0.77</v>
          </cell>
          <cell r="V29">
            <v>0.84</v>
          </cell>
          <cell r="W29">
            <v>0.92</v>
          </cell>
          <cell r="X29">
            <v>1.02</v>
          </cell>
          <cell r="Y29">
            <v>1.15</v>
          </cell>
          <cell r="Z29">
            <v>1.29</v>
          </cell>
          <cell r="AA29">
            <v>1.46</v>
          </cell>
          <cell r="AB29">
            <v>1.64</v>
          </cell>
          <cell r="AC29">
            <v>1.85</v>
          </cell>
          <cell r="AD29">
            <v>2.08</v>
          </cell>
          <cell r="AE29">
            <v>2.33</v>
          </cell>
          <cell r="AF29">
            <v>2.61</v>
          </cell>
          <cell r="AG29">
            <v>2.92</v>
          </cell>
          <cell r="AH29">
            <v>3.26</v>
          </cell>
          <cell r="AI29">
            <v>3.63</v>
          </cell>
          <cell r="AJ29">
            <v>4.04</v>
          </cell>
        </row>
        <row r="29">
          <cell r="AN29">
            <v>0</v>
          </cell>
          <cell r="AO29">
            <v>0</v>
          </cell>
          <cell r="AP29">
            <v>0</v>
          </cell>
        </row>
        <row r="30">
          <cell r="A30">
            <v>9</v>
          </cell>
          <cell r="B30">
            <v>0.42</v>
          </cell>
          <cell r="C30">
            <v>0.42</v>
          </cell>
          <cell r="D30">
            <v>0.42</v>
          </cell>
          <cell r="E30">
            <v>0.42</v>
          </cell>
          <cell r="F30">
            <v>0.42</v>
          </cell>
          <cell r="G30">
            <v>0.43</v>
          </cell>
          <cell r="H30">
            <v>0.43</v>
          </cell>
          <cell r="I30">
            <v>0.43</v>
          </cell>
          <cell r="J30">
            <v>0.44</v>
          </cell>
          <cell r="K30">
            <v>0.45</v>
          </cell>
          <cell r="L30">
            <v>0.47</v>
          </cell>
          <cell r="M30">
            <v>0.49</v>
          </cell>
          <cell r="N30">
            <v>0.52</v>
          </cell>
          <cell r="O30">
            <v>0.56</v>
          </cell>
          <cell r="P30">
            <v>0.6</v>
          </cell>
          <cell r="Q30">
            <v>0.65</v>
          </cell>
          <cell r="R30">
            <v>0.7</v>
          </cell>
          <cell r="S30">
            <v>0.76</v>
          </cell>
          <cell r="T30">
            <v>0.82</v>
          </cell>
          <cell r="U30">
            <v>0.9</v>
          </cell>
          <cell r="V30">
            <v>0.98</v>
          </cell>
          <cell r="W30">
            <v>1.08</v>
          </cell>
          <cell r="X30">
            <v>1.21</v>
          </cell>
          <cell r="Y30">
            <v>1.35</v>
          </cell>
          <cell r="Z30">
            <v>1.53</v>
          </cell>
          <cell r="AA30">
            <v>1.72</v>
          </cell>
          <cell r="AB30">
            <v>1.94</v>
          </cell>
          <cell r="AC30">
            <v>2.18</v>
          </cell>
          <cell r="AD30">
            <v>2.45</v>
          </cell>
          <cell r="AE30">
            <v>2.75</v>
          </cell>
          <cell r="AF30">
            <v>3.08</v>
          </cell>
          <cell r="AG30">
            <v>3.44</v>
          </cell>
          <cell r="AH30">
            <v>3.83</v>
          </cell>
          <cell r="AI30">
            <v>4.27</v>
          </cell>
        </row>
        <row r="30">
          <cell r="AN30">
            <v>0</v>
          </cell>
          <cell r="AO30">
            <v>0</v>
          </cell>
          <cell r="AP30">
            <v>0</v>
          </cell>
        </row>
        <row r="31">
          <cell r="A31">
            <v>10</v>
          </cell>
          <cell r="B31">
            <v>0.48</v>
          </cell>
          <cell r="C31">
            <v>0.48</v>
          </cell>
          <cell r="D31">
            <v>0.48</v>
          </cell>
          <cell r="E31">
            <v>0.48</v>
          </cell>
          <cell r="F31">
            <v>0.48</v>
          </cell>
          <cell r="G31">
            <v>0.48</v>
          </cell>
          <cell r="H31">
            <v>0.49</v>
          </cell>
          <cell r="I31">
            <v>0.49</v>
          </cell>
          <cell r="J31">
            <v>0.51</v>
          </cell>
          <cell r="K31">
            <v>0.52</v>
          </cell>
          <cell r="L31">
            <v>0.54</v>
          </cell>
          <cell r="M31">
            <v>0.57</v>
          </cell>
          <cell r="N31">
            <v>0.61</v>
          </cell>
          <cell r="O31">
            <v>0.65</v>
          </cell>
          <cell r="P31">
            <v>0.69</v>
          </cell>
          <cell r="Q31">
            <v>0.75</v>
          </cell>
          <cell r="R31">
            <v>0.81</v>
          </cell>
          <cell r="S31">
            <v>0.88</v>
          </cell>
          <cell r="T31">
            <v>0.96</v>
          </cell>
          <cell r="U31">
            <v>1.05</v>
          </cell>
          <cell r="V31">
            <v>1.15</v>
          </cell>
          <cell r="W31">
            <v>1.28</v>
          </cell>
          <cell r="X31">
            <v>1.42</v>
          </cell>
          <cell r="Y31">
            <v>1.6</v>
          </cell>
          <cell r="Z31">
            <v>1.8</v>
          </cell>
          <cell r="AA31">
            <v>2.03</v>
          </cell>
          <cell r="AB31">
            <v>2.28</v>
          </cell>
          <cell r="AC31">
            <v>2.57</v>
          </cell>
          <cell r="AD31">
            <v>2.88</v>
          </cell>
          <cell r="AE31">
            <v>3.23</v>
          </cell>
          <cell r="AF31">
            <v>3.61</v>
          </cell>
          <cell r="AG31">
            <v>4.03</v>
          </cell>
          <cell r="AH31">
            <v>4.5</v>
          </cell>
          <cell r="AI31">
            <v>0</v>
          </cell>
        </row>
        <row r="31">
          <cell r="AN31">
            <v>0</v>
          </cell>
          <cell r="AO31">
            <v>0</v>
          </cell>
          <cell r="AP31">
            <v>0</v>
          </cell>
        </row>
        <row r="32">
          <cell r="A32">
            <v>11</v>
          </cell>
          <cell r="B32">
            <v>0.52</v>
          </cell>
          <cell r="C32">
            <v>0.52</v>
          </cell>
          <cell r="D32">
            <v>0.52</v>
          </cell>
          <cell r="E32">
            <v>0.53</v>
          </cell>
          <cell r="F32">
            <v>0.53</v>
          </cell>
          <cell r="G32">
            <v>0.53</v>
          </cell>
          <cell r="H32">
            <v>0.54</v>
          </cell>
          <cell r="I32">
            <v>0.55</v>
          </cell>
          <cell r="J32">
            <v>0.56</v>
          </cell>
          <cell r="K32">
            <v>0.58</v>
          </cell>
          <cell r="L32">
            <v>0.61</v>
          </cell>
          <cell r="M32">
            <v>0.64</v>
          </cell>
          <cell r="N32">
            <v>0.68</v>
          </cell>
          <cell r="O32">
            <v>0.73</v>
          </cell>
          <cell r="P32">
            <v>0.78</v>
          </cell>
          <cell r="Q32">
            <v>0.84</v>
          </cell>
          <cell r="R32">
            <v>0.91</v>
          </cell>
          <cell r="S32">
            <v>1</v>
          </cell>
          <cell r="T32">
            <v>1.09</v>
          </cell>
          <cell r="U32">
            <v>1.19</v>
          </cell>
          <cell r="V32">
            <v>1.32</v>
          </cell>
          <cell r="W32">
            <v>1.46</v>
          </cell>
          <cell r="X32">
            <v>1.63</v>
          </cell>
          <cell r="Y32">
            <v>1.83</v>
          </cell>
          <cell r="Z32">
            <v>2.06</v>
          </cell>
          <cell r="AA32">
            <v>2.32</v>
          </cell>
          <cell r="AB32">
            <v>2.61</v>
          </cell>
          <cell r="AC32">
            <v>2.93</v>
          </cell>
          <cell r="AD32">
            <v>3.29</v>
          </cell>
          <cell r="AE32">
            <v>3.68</v>
          </cell>
          <cell r="AF32">
            <v>4.12</v>
          </cell>
          <cell r="AG32">
            <v>4.6</v>
          </cell>
        </row>
        <row r="32">
          <cell r="AI32">
            <v>0</v>
          </cell>
        </row>
        <row r="32">
          <cell r="AN32">
            <v>0</v>
          </cell>
          <cell r="AO32">
            <v>0</v>
          </cell>
          <cell r="AP32">
            <v>0</v>
          </cell>
        </row>
        <row r="33">
          <cell r="A33">
            <v>12</v>
          </cell>
          <cell r="B33">
            <v>0.57</v>
          </cell>
          <cell r="C33">
            <v>0.57</v>
          </cell>
          <cell r="D33">
            <v>0.57</v>
          </cell>
          <cell r="E33">
            <v>0.57</v>
          </cell>
          <cell r="F33">
            <v>0.58</v>
          </cell>
          <cell r="G33">
            <v>0.58</v>
          </cell>
          <cell r="H33">
            <v>0.59</v>
          </cell>
          <cell r="I33">
            <v>0.6</v>
          </cell>
          <cell r="J33">
            <v>0.62</v>
          </cell>
          <cell r="K33">
            <v>0.64</v>
          </cell>
          <cell r="L33">
            <v>0.67</v>
          </cell>
          <cell r="M33">
            <v>0.71</v>
          </cell>
          <cell r="N33">
            <v>0.76</v>
          </cell>
          <cell r="O33">
            <v>0.81</v>
          </cell>
          <cell r="P33">
            <v>0.87</v>
          </cell>
          <cell r="Q33">
            <v>0.94</v>
          </cell>
          <cell r="R33">
            <v>1.02</v>
          </cell>
          <cell r="S33">
            <v>1.12</v>
          </cell>
          <cell r="T33">
            <v>1.23</v>
          </cell>
          <cell r="U33">
            <v>1.35</v>
          </cell>
          <cell r="V33">
            <v>1.49</v>
          </cell>
          <cell r="W33">
            <v>1.66</v>
          </cell>
          <cell r="X33">
            <v>1.85</v>
          </cell>
          <cell r="Y33">
            <v>2.08</v>
          </cell>
          <cell r="Z33">
            <v>2.34</v>
          </cell>
          <cell r="AA33">
            <v>2.63</v>
          </cell>
          <cell r="AB33">
            <v>2.96</v>
          </cell>
          <cell r="AC33">
            <v>3.32</v>
          </cell>
          <cell r="AD33">
            <v>3.72</v>
          </cell>
          <cell r="AE33">
            <v>4.16</v>
          </cell>
          <cell r="AF33">
            <v>4.65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</row>
        <row r="34">
          <cell r="A34">
            <v>13</v>
          </cell>
          <cell r="B34">
            <v>0.61</v>
          </cell>
          <cell r="C34">
            <v>0.61</v>
          </cell>
          <cell r="D34">
            <v>0.61</v>
          </cell>
          <cell r="E34">
            <v>0.62</v>
          </cell>
          <cell r="F34">
            <v>0.62</v>
          </cell>
          <cell r="G34">
            <v>0.63</v>
          </cell>
          <cell r="H34">
            <v>0.64</v>
          </cell>
          <cell r="I34">
            <v>0.66</v>
          </cell>
          <cell r="J34">
            <v>0.68</v>
          </cell>
          <cell r="K34">
            <v>0.71</v>
          </cell>
          <cell r="L34">
            <v>0.74</v>
          </cell>
          <cell r="M34">
            <v>0.78</v>
          </cell>
          <cell r="N34">
            <v>0.84</v>
          </cell>
          <cell r="O34">
            <v>0.9</v>
          </cell>
          <cell r="P34">
            <v>0.97</v>
          </cell>
          <cell r="Q34">
            <v>1.05</v>
          </cell>
          <cell r="R34">
            <v>1.14</v>
          </cell>
          <cell r="S34">
            <v>1.25</v>
          </cell>
          <cell r="T34">
            <v>1.37</v>
          </cell>
          <cell r="U34">
            <v>1.51</v>
          </cell>
          <cell r="V34">
            <v>1.67</v>
          </cell>
          <cell r="W34">
            <v>1.86</v>
          </cell>
          <cell r="X34">
            <v>2.08</v>
          </cell>
          <cell r="Y34">
            <v>2.34</v>
          </cell>
          <cell r="Z34">
            <v>2.63</v>
          </cell>
          <cell r="AA34">
            <v>2.96</v>
          </cell>
          <cell r="AB34">
            <v>3.32</v>
          </cell>
          <cell r="AC34">
            <v>3.73</v>
          </cell>
          <cell r="AD34">
            <v>4.17</v>
          </cell>
          <cell r="AE34">
            <v>4.67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</row>
        <row r="35">
          <cell r="A35">
            <v>14</v>
          </cell>
          <cell r="B35">
            <v>0.66</v>
          </cell>
          <cell r="C35">
            <v>0.66</v>
          </cell>
          <cell r="D35">
            <v>0.66</v>
          </cell>
          <cell r="E35">
            <v>0.66</v>
          </cell>
          <cell r="F35">
            <v>0.67</v>
          </cell>
          <cell r="G35">
            <v>0.68</v>
          </cell>
          <cell r="H35">
            <v>0.7</v>
          </cell>
          <cell r="I35">
            <v>0.71</v>
          </cell>
          <cell r="J35">
            <v>0.74</v>
          </cell>
          <cell r="K35">
            <v>0.77</v>
          </cell>
          <cell r="L35">
            <v>0.81</v>
          </cell>
          <cell r="M35">
            <v>0.86</v>
          </cell>
          <cell r="N35">
            <v>0.92</v>
          </cell>
          <cell r="O35">
            <v>0.99</v>
          </cell>
          <cell r="P35">
            <v>1.07</v>
          </cell>
          <cell r="Q35">
            <v>1.16</v>
          </cell>
          <cell r="R35">
            <v>1.27</v>
          </cell>
          <cell r="S35">
            <v>1.39</v>
          </cell>
          <cell r="T35">
            <v>1.53</v>
          </cell>
          <cell r="U35">
            <v>1.69</v>
          </cell>
          <cell r="V35">
            <v>1.87</v>
          </cell>
          <cell r="W35">
            <v>2.08</v>
          </cell>
          <cell r="X35">
            <v>2.33</v>
          </cell>
          <cell r="Y35">
            <v>2.61</v>
          </cell>
          <cell r="Z35">
            <v>2.94</v>
          </cell>
          <cell r="AA35">
            <v>3.3</v>
          </cell>
          <cell r="AB35">
            <v>3.71</v>
          </cell>
          <cell r="AC35">
            <v>4.16</v>
          </cell>
          <cell r="AD35">
            <v>4.65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</row>
        <row r="36">
          <cell r="A36">
            <v>15</v>
          </cell>
          <cell r="B36">
            <v>0.71</v>
          </cell>
          <cell r="C36">
            <v>0.71</v>
          </cell>
          <cell r="D36">
            <v>0.71</v>
          </cell>
          <cell r="E36">
            <v>0.72</v>
          </cell>
          <cell r="F36">
            <v>0.73</v>
          </cell>
          <cell r="G36">
            <v>0.74</v>
          </cell>
          <cell r="H36">
            <v>0.76</v>
          </cell>
          <cell r="I36">
            <v>0.78</v>
          </cell>
          <cell r="J36">
            <v>0.81</v>
          </cell>
          <cell r="K36">
            <v>0.85</v>
          </cell>
          <cell r="L36">
            <v>0.89</v>
          </cell>
          <cell r="M36">
            <v>0.95</v>
          </cell>
          <cell r="N36">
            <v>1.02</v>
          </cell>
          <cell r="O36">
            <v>1.09</v>
          </cell>
          <cell r="P36">
            <v>1.19</v>
          </cell>
          <cell r="Q36">
            <v>1.29</v>
          </cell>
          <cell r="R36">
            <v>1.41</v>
          </cell>
          <cell r="S36">
            <v>1.55</v>
          </cell>
          <cell r="T36">
            <v>1.71</v>
          </cell>
          <cell r="U36">
            <v>1.89</v>
          </cell>
          <cell r="V36">
            <v>2.1</v>
          </cell>
          <cell r="W36">
            <v>2.34</v>
          </cell>
          <cell r="X36">
            <v>2.62</v>
          </cell>
          <cell r="Y36">
            <v>2.94</v>
          </cell>
          <cell r="Z36">
            <v>3.3</v>
          </cell>
          <cell r="AA36">
            <v>3.71</v>
          </cell>
          <cell r="AB36">
            <v>4.16</v>
          </cell>
          <cell r="AC36">
            <v>4.66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</row>
        <row r="37">
          <cell r="A37">
            <v>16</v>
          </cell>
          <cell r="B37">
            <v>0.75</v>
          </cell>
          <cell r="C37">
            <v>0.75</v>
          </cell>
          <cell r="D37">
            <v>0.76</v>
          </cell>
          <cell r="E37">
            <v>0.77</v>
          </cell>
          <cell r="F37">
            <v>0.78</v>
          </cell>
          <cell r="G37">
            <v>0.79</v>
          </cell>
          <cell r="H37">
            <v>0.82</v>
          </cell>
          <cell r="I37">
            <v>0.84</v>
          </cell>
          <cell r="J37">
            <v>0.88</v>
          </cell>
          <cell r="K37">
            <v>0.92</v>
          </cell>
          <cell r="L37">
            <v>0.97</v>
          </cell>
          <cell r="M37">
            <v>1.03</v>
          </cell>
          <cell r="N37">
            <v>1.11</v>
          </cell>
          <cell r="O37">
            <v>1.2</v>
          </cell>
          <cell r="P37">
            <v>1.3</v>
          </cell>
          <cell r="Q37">
            <v>1.42</v>
          </cell>
          <cell r="R37">
            <v>1.55</v>
          </cell>
          <cell r="S37">
            <v>1.71</v>
          </cell>
          <cell r="T37">
            <v>1.89</v>
          </cell>
          <cell r="U37">
            <v>2.09</v>
          </cell>
          <cell r="V37">
            <v>2.32</v>
          </cell>
          <cell r="W37">
            <v>2.59</v>
          </cell>
          <cell r="X37">
            <v>2.9</v>
          </cell>
          <cell r="Y37">
            <v>3.25</v>
          </cell>
          <cell r="Z37">
            <v>3.65</v>
          </cell>
          <cell r="AA37">
            <v>4.09</v>
          </cell>
          <cell r="AB37">
            <v>4.59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</row>
        <row r="40">
          <cell r="A40" t="str">
            <v>age/term</v>
          </cell>
          <cell r="B40">
            <v>5</v>
          </cell>
          <cell r="C40">
            <v>6</v>
          </cell>
          <cell r="D40">
            <v>7</v>
          </cell>
          <cell r="E40">
            <v>8</v>
          </cell>
          <cell r="F40">
            <v>9</v>
          </cell>
          <cell r="G40">
            <v>10</v>
          </cell>
          <cell r="H40">
            <v>11</v>
          </cell>
          <cell r="I40">
            <v>12</v>
          </cell>
          <cell r="J40">
            <v>13</v>
          </cell>
          <cell r="K40">
            <v>14</v>
          </cell>
          <cell r="L40">
            <v>15</v>
          </cell>
          <cell r="M40">
            <v>16</v>
          </cell>
          <cell r="N40">
            <v>17</v>
          </cell>
          <cell r="O40">
            <v>18</v>
          </cell>
          <cell r="P40">
            <v>19</v>
          </cell>
          <cell r="Q40">
            <v>20</v>
          </cell>
          <cell r="R40">
            <v>21</v>
          </cell>
          <cell r="S40">
            <v>22</v>
          </cell>
          <cell r="T40">
            <v>23</v>
          </cell>
          <cell r="U40">
            <v>24</v>
          </cell>
          <cell r="V40">
            <v>25</v>
          </cell>
          <cell r="W40">
            <v>26</v>
          </cell>
          <cell r="X40">
            <v>27</v>
          </cell>
          <cell r="Y40">
            <v>28</v>
          </cell>
          <cell r="Z40">
            <v>29</v>
          </cell>
          <cell r="AA40">
            <v>30</v>
          </cell>
          <cell r="AB40">
            <v>31</v>
          </cell>
          <cell r="AC40">
            <v>32</v>
          </cell>
          <cell r="AD40">
            <v>33</v>
          </cell>
          <cell r="AE40">
            <v>34</v>
          </cell>
          <cell r="AF40">
            <v>35</v>
          </cell>
          <cell r="AG40">
            <v>36</v>
          </cell>
          <cell r="AH40">
            <v>37</v>
          </cell>
          <cell r="AI40">
            <v>38</v>
          </cell>
          <cell r="AJ40">
            <v>39</v>
          </cell>
          <cell r="AK40">
            <v>40</v>
          </cell>
          <cell r="AL40">
            <v>41</v>
          </cell>
          <cell r="AM40">
            <v>42</v>
          </cell>
          <cell r="AN40">
            <v>43</v>
          </cell>
          <cell r="AO40">
            <v>44</v>
          </cell>
          <cell r="AP40">
            <v>45</v>
          </cell>
          <cell r="AQ40">
            <v>46</v>
          </cell>
          <cell r="AR40">
            <v>47</v>
          </cell>
          <cell r="AS40">
            <v>48</v>
          </cell>
          <cell r="AT40">
            <v>49</v>
          </cell>
          <cell r="AU40">
            <v>50</v>
          </cell>
          <cell r="AV40">
            <v>51</v>
          </cell>
          <cell r="AW40">
            <v>52</v>
          </cell>
          <cell r="AX40">
            <v>53</v>
          </cell>
          <cell r="AY40">
            <v>54</v>
          </cell>
        </row>
        <row r="41">
          <cell r="A41">
            <v>16</v>
          </cell>
          <cell r="B41">
            <v>3.91</v>
          </cell>
          <cell r="C41">
            <v>3.33</v>
          </cell>
          <cell r="D41">
            <v>2.92</v>
          </cell>
          <cell r="E41">
            <v>2.63</v>
          </cell>
          <cell r="F41">
            <v>2.39</v>
          </cell>
          <cell r="G41">
            <v>2.23</v>
          </cell>
          <cell r="H41">
            <v>2.06</v>
          </cell>
          <cell r="I41">
            <v>1.93</v>
          </cell>
          <cell r="J41">
            <v>1.81</v>
          </cell>
          <cell r="K41">
            <v>1.72</v>
          </cell>
          <cell r="L41">
            <v>1.65</v>
          </cell>
          <cell r="M41">
            <v>1.58</v>
          </cell>
          <cell r="N41">
            <v>1.51</v>
          </cell>
          <cell r="O41">
            <v>1.46</v>
          </cell>
          <cell r="P41">
            <v>1.41</v>
          </cell>
          <cell r="Q41">
            <v>1.38</v>
          </cell>
          <cell r="R41">
            <v>1.34</v>
          </cell>
          <cell r="S41">
            <v>1.3</v>
          </cell>
          <cell r="T41">
            <v>1.27</v>
          </cell>
          <cell r="U41">
            <v>1.24</v>
          </cell>
          <cell r="V41">
            <v>1.22</v>
          </cell>
          <cell r="W41">
            <v>1.19</v>
          </cell>
          <cell r="X41">
            <v>1.17</v>
          </cell>
          <cell r="Y41">
            <v>1.15</v>
          </cell>
          <cell r="Z41">
            <v>1.13</v>
          </cell>
          <cell r="AA41">
            <v>1.12</v>
          </cell>
          <cell r="AB41">
            <v>1.1</v>
          </cell>
          <cell r="AC41">
            <v>1.09</v>
          </cell>
          <cell r="AD41">
            <v>1.08</v>
          </cell>
          <cell r="AE41">
            <v>1.07</v>
          </cell>
          <cell r="AF41">
            <v>1.06</v>
          </cell>
          <cell r="AG41">
            <v>1.05</v>
          </cell>
          <cell r="AH41">
            <v>1.04</v>
          </cell>
          <cell r="AI41">
            <v>1.03</v>
          </cell>
          <cell r="AJ41">
            <v>1.03</v>
          </cell>
          <cell r="AK41">
            <v>1.02</v>
          </cell>
          <cell r="AL41">
            <v>1.02</v>
          </cell>
          <cell r="AM41">
            <v>1.01</v>
          </cell>
          <cell r="AN41">
            <v>1.01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  <cell r="AT41">
            <v>1</v>
          </cell>
          <cell r="AU41">
            <v>1</v>
          </cell>
          <cell r="AV41">
            <v>1</v>
          </cell>
          <cell r="AW41">
            <v>1</v>
          </cell>
          <cell r="AX41">
            <v>1</v>
          </cell>
          <cell r="AY41">
            <v>1</v>
          </cell>
        </row>
        <row r="42">
          <cell r="A42">
            <v>17</v>
          </cell>
          <cell r="B42">
            <v>3.89</v>
          </cell>
          <cell r="C42">
            <v>3.32</v>
          </cell>
          <cell r="D42">
            <v>2.91</v>
          </cell>
          <cell r="E42">
            <v>2.62</v>
          </cell>
          <cell r="F42">
            <v>2.38</v>
          </cell>
          <cell r="G42">
            <v>2.22</v>
          </cell>
          <cell r="H42">
            <v>2.05</v>
          </cell>
          <cell r="I42">
            <v>1.92</v>
          </cell>
          <cell r="J42">
            <v>1.8</v>
          </cell>
          <cell r="K42">
            <v>1.71</v>
          </cell>
          <cell r="L42">
            <v>1.64</v>
          </cell>
          <cell r="M42">
            <v>1.57</v>
          </cell>
          <cell r="N42">
            <v>1.51</v>
          </cell>
          <cell r="O42">
            <v>1.45</v>
          </cell>
          <cell r="P42">
            <v>1.4</v>
          </cell>
          <cell r="Q42">
            <v>1.37</v>
          </cell>
          <cell r="R42">
            <v>1.33</v>
          </cell>
          <cell r="S42">
            <v>1.29</v>
          </cell>
          <cell r="T42">
            <v>1.26</v>
          </cell>
          <cell r="U42">
            <v>1.23</v>
          </cell>
          <cell r="V42">
            <v>1.21</v>
          </cell>
          <cell r="W42">
            <v>1.19</v>
          </cell>
          <cell r="X42">
            <v>1.17</v>
          </cell>
          <cell r="Y42">
            <v>1.15</v>
          </cell>
          <cell r="Z42">
            <v>1.13</v>
          </cell>
          <cell r="AA42">
            <v>1.11</v>
          </cell>
          <cell r="AB42">
            <v>1.1</v>
          </cell>
          <cell r="AC42">
            <v>1.09</v>
          </cell>
          <cell r="AD42">
            <v>1.07</v>
          </cell>
          <cell r="AE42">
            <v>1.06</v>
          </cell>
          <cell r="AF42">
            <v>1.05</v>
          </cell>
          <cell r="AG42">
            <v>1.04</v>
          </cell>
          <cell r="AH42">
            <v>1.04</v>
          </cell>
          <cell r="AI42">
            <v>1.03</v>
          </cell>
          <cell r="AJ42">
            <v>1.02</v>
          </cell>
          <cell r="AK42">
            <v>1.02</v>
          </cell>
          <cell r="AL42">
            <v>1.01</v>
          </cell>
          <cell r="AM42">
            <v>1.01</v>
          </cell>
          <cell r="AN42">
            <v>1</v>
          </cell>
          <cell r="AO42">
            <v>1</v>
          </cell>
          <cell r="AP42">
            <v>1</v>
          </cell>
          <cell r="AQ42">
            <v>1</v>
          </cell>
          <cell r="AR42">
            <v>1</v>
          </cell>
          <cell r="AS42">
            <v>1</v>
          </cell>
          <cell r="AT42">
            <v>1</v>
          </cell>
          <cell r="AU42">
            <v>1</v>
          </cell>
          <cell r="AV42">
            <v>1</v>
          </cell>
          <cell r="AW42">
            <v>1</v>
          </cell>
          <cell r="AX42">
            <v>1</v>
          </cell>
          <cell r="AY42">
            <v>0</v>
          </cell>
        </row>
        <row r="43">
          <cell r="A43">
            <v>18</v>
          </cell>
          <cell r="B43">
            <v>3.87</v>
          </cell>
          <cell r="C43">
            <v>3.3</v>
          </cell>
          <cell r="D43">
            <v>2.89</v>
          </cell>
          <cell r="E43">
            <v>2.61</v>
          </cell>
          <cell r="F43">
            <v>2.37</v>
          </cell>
          <cell r="G43">
            <v>2.21</v>
          </cell>
          <cell r="H43">
            <v>2.04</v>
          </cell>
          <cell r="I43">
            <v>1.91</v>
          </cell>
          <cell r="J43">
            <v>1.8</v>
          </cell>
          <cell r="K43">
            <v>1.7</v>
          </cell>
          <cell r="L43">
            <v>1.63</v>
          </cell>
          <cell r="M43">
            <v>1.56</v>
          </cell>
          <cell r="N43">
            <v>1.5</v>
          </cell>
          <cell r="O43">
            <v>1.44</v>
          </cell>
          <cell r="P43">
            <v>1.39</v>
          </cell>
          <cell r="Q43">
            <v>1.36</v>
          </cell>
          <cell r="R43">
            <v>1.32</v>
          </cell>
          <cell r="S43">
            <v>1.29</v>
          </cell>
          <cell r="T43">
            <v>1.26</v>
          </cell>
          <cell r="U43">
            <v>1.23</v>
          </cell>
          <cell r="V43">
            <v>1.2</v>
          </cell>
          <cell r="W43">
            <v>1.18</v>
          </cell>
          <cell r="X43">
            <v>1.16</v>
          </cell>
          <cell r="Y43">
            <v>1.14</v>
          </cell>
          <cell r="Z43">
            <v>1.12</v>
          </cell>
          <cell r="AA43">
            <v>1.11</v>
          </cell>
          <cell r="AB43">
            <v>1.09</v>
          </cell>
          <cell r="AC43">
            <v>1.08</v>
          </cell>
          <cell r="AD43">
            <v>1.07</v>
          </cell>
          <cell r="AE43">
            <v>1.06</v>
          </cell>
          <cell r="AF43">
            <v>1.05</v>
          </cell>
          <cell r="AG43">
            <v>1.04</v>
          </cell>
          <cell r="AH43">
            <v>1.03</v>
          </cell>
          <cell r="AI43">
            <v>1.02</v>
          </cell>
          <cell r="AJ43">
            <v>1.02</v>
          </cell>
          <cell r="AK43">
            <v>1.01</v>
          </cell>
          <cell r="AL43">
            <v>1</v>
          </cell>
          <cell r="AM43">
            <v>1</v>
          </cell>
          <cell r="AN43">
            <v>1</v>
          </cell>
          <cell r="AO43">
            <v>1</v>
          </cell>
          <cell r="AP43">
            <v>1</v>
          </cell>
          <cell r="AQ43">
            <v>1</v>
          </cell>
          <cell r="AR43">
            <v>1</v>
          </cell>
          <cell r="AS43">
            <v>1</v>
          </cell>
          <cell r="AT43">
            <v>1</v>
          </cell>
          <cell r="AU43">
            <v>1</v>
          </cell>
          <cell r="AV43">
            <v>1</v>
          </cell>
          <cell r="AW43">
            <v>1</v>
          </cell>
          <cell r="AX43">
            <v>0</v>
          </cell>
          <cell r="AY43">
            <v>0</v>
          </cell>
        </row>
        <row r="44">
          <cell r="A44">
            <v>19</v>
          </cell>
          <cell r="B44">
            <v>3.85</v>
          </cell>
          <cell r="C44">
            <v>3.28</v>
          </cell>
          <cell r="D44">
            <v>2.88</v>
          </cell>
          <cell r="E44">
            <v>2.6</v>
          </cell>
          <cell r="F44">
            <v>2.36</v>
          </cell>
          <cell r="G44">
            <v>2.2</v>
          </cell>
          <cell r="H44">
            <v>2.03</v>
          </cell>
          <cell r="I44">
            <v>1.9</v>
          </cell>
          <cell r="J44">
            <v>1.79</v>
          </cell>
          <cell r="K44">
            <v>1.69</v>
          </cell>
          <cell r="L44">
            <v>1.62</v>
          </cell>
          <cell r="M44">
            <v>1.55</v>
          </cell>
          <cell r="N44">
            <v>1.49</v>
          </cell>
          <cell r="O44">
            <v>1.44</v>
          </cell>
          <cell r="P44">
            <v>1.39</v>
          </cell>
          <cell r="Q44">
            <v>1.36</v>
          </cell>
          <cell r="R44">
            <v>1.32</v>
          </cell>
          <cell r="S44">
            <v>1.28</v>
          </cell>
          <cell r="T44">
            <v>1.25</v>
          </cell>
          <cell r="U44">
            <v>1.22</v>
          </cell>
          <cell r="V44">
            <v>1.2</v>
          </cell>
          <cell r="W44">
            <v>1.17</v>
          </cell>
          <cell r="X44">
            <v>1.15</v>
          </cell>
          <cell r="Y44">
            <v>1.13</v>
          </cell>
          <cell r="Z44">
            <v>1.12</v>
          </cell>
          <cell r="AA44">
            <v>1.1</v>
          </cell>
          <cell r="AB44">
            <v>1.09</v>
          </cell>
          <cell r="AC44">
            <v>1.07</v>
          </cell>
          <cell r="AD44">
            <v>1.06</v>
          </cell>
          <cell r="AE44">
            <v>1.05</v>
          </cell>
          <cell r="AF44">
            <v>1.04</v>
          </cell>
          <cell r="AG44">
            <v>1.03</v>
          </cell>
          <cell r="AH44">
            <v>1.03</v>
          </cell>
          <cell r="AI44">
            <v>1.02</v>
          </cell>
          <cell r="AJ44">
            <v>1.01</v>
          </cell>
          <cell r="AK44">
            <v>1.01</v>
          </cell>
          <cell r="AL44">
            <v>1</v>
          </cell>
          <cell r="AM44">
            <v>1</v>
          </cell>
          <cell r="AN44">
            <v>1</v>
          </cell>
          <cell r="AO44">
            <v>1</v>
          </cell>
          <cell r="AP44">
            <v>1</v>
          </cell>
          <cell r="AQ44">
            <v>1</v>
          </cell>
          <cell r="AR44">
            <v>1</v>
          </cell>
          <cell r="AS44">
            <v>1</v>
          </cell>
          <cell r="AT44">
            <v>1</v>
          </cell>
          <cell r="AU44">
            <v>1</v>
          </cell>
          <cell r="AV44">
            <v>1</v>
          </cell>
          <cell r="AW44">
            <v>0</v>
          </cell>
          <cell r="AX44">
            <v>0</v>
          </cell>
          <cell r="AY44">
            <v>0</v>
          </cell>
        </row>
        <row r="45">
          <cell r="A45">
            <v>20</v>
          </cell>
          <cell r="B45">
            <v>3.83</v>
          </cell>
          <cell r="C45">
            <v>3.27</v>
          </cell>
          <cell r="D45">
            <v>2.86</v>
          </cell>
          <cell r="E45">
            <v>2.58</v>
          </cell>
          <cell r="F45">
            <v>2.35</v>
          </cell>
          <cell r="G45">
            <v>2.19</v>
          </cell>
          <cell r="H45">
            <v>2.02</v>
          </cell>
          <cell r="I45">
            <v>1.89</v>
          </cell>
          <cell r="J45">
            <v>1.78</v>
          </cell>
          <cell r="K45">
            <v>1.68</v>
          </cell>
          <cell r="L45">
            <v>1.62</v>
          </cell>
          <cell r="M45">
            <v>1.54</v>
          </cell>
          <cell r="N45">
            <v>1.48</v>
          </cell>
          <cell r="O45">
            <v>1.43</v>
          </cell>
          <cell r="P45">
            <v>1.38</v>
          </cell>
          <cell r="Q45">
            <v>1.35</v>
          </cell>
          <cell r="R45">
            <v>1.31</v>
          </cell>
          <cell r="S45">
            <v>1.27</v>
          </cell>
          <cell r="T45">
            <v>1.24</v>
          </cell>
          <cell r="U45">
            <v>1.22</v>
          </cell>
          <cell r="V45">
            <v>1.19</v>
          </cell>
          <cell r="W45">
            <v>1.17</v>
          </cell>
          <cell r="X45">
            <v>1.15</v>
          </cell>
          <cell r="Y45">
            <v>1.13</v>
          </cell>
          <cell r="Z45">
            <v>1.11</v>
          </cell>
          <cell r="AA45">
            <v>1.1</v>
          </cell>
          <cell r="AB45">
            <v>1.08</v>
          </cell>
          <cell r="AC45">
            <v>1.07</v>
          </cell>
          <cell r="AD45">
            <v>1.06</v>
          </cell>
          <cell r="AE45">
            <v>1.05</v>
          </cell>
          <cell r="AF45">
            <v>1.04</v>
          </cell>
          <cell r="AG45">
            <v>1.03</v>
          </cell>
          <cell r="AH45">
            <v>1.02</v>
          </cell>
          <cell r="AI45">
            <v>1.01</v>
          </cell>
          <cell r="AJ45">
            <v>1.01</v>
          </cell>
          <cell r="AK45">
            <v>1</v>
          </cell>
          <cell r="AL45">
            <v>1</v>
          </cell>
          <cell r="AM45">
            <v>1</v>
          </cell>
          <cell r="AN45">
            <v>1</v>
          </cell>
          <cell r="AO45">
            <v>1</v>
          </cell>
          <cell r="AP45">
            <v>1</v>
          </cell>
          <cell r="AQ45">
            <v>1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</row>
        <row r="46">
          <cell r="A46">
            <v>21</v>
          </cell>
          <cell r="B46">
            <v>3.81</v>
          </cell>
          <cell r="C46">
            <v>3.25</v>
          </cell>
          <cell r="D46">
            <v>2.85</v>
          </cell>
          <cell r="E46">
            <v>2.57</v>
          </cell>
          <cell r="F46">
            <v>2.33</v>
          </cell>
          <cell r="G46">
            <v>2.17</v>
          </cell>
          <cell r="H46">
            <v>2.01</v>
          </cell>
          <cell r="I46">
            <v>1.88</v>
          </cell>
          <cell r="J46">
            <v>1.77</v>
          </cell>
          <cell r="K46">
            <v>1.67</v>
          </cell>
          <cell r="L46">
            <v>1.61</v>
          </cell>
          <cell r="M46">
            <v>1.54</v>
          </cell>
          <cell r="N46">
            <v>1.47</v>
          </cell>
          <cell r="O46">
            <v>1.42</v>
          </cell>
          <cell r="P46">
            <v>1.37</v>
          </cell>
          <cell r="Q46">
            <v>1.34</v>
          </cell>
          <cell r="R46">
            <v>1.3</v>
          </cell>
          <cell r="S46">
            <v>1.27</v>
          </cell>
          <cell r="T46">
            <v>1.24</v>
          </cell>
          <cell r="U46">
            <v>1.21</v>
          </cell>
          <cell r="V46">
            <v>1.18</v>
          </cell>
          <cell r="W46">
            <v>1.16</v>
          </cell>
          <cell r="X46">
            <v>1.14</v>
          </cell>
          <cell r="Y46">
            <v>1.12</v>
          </cell>
          <cell r="Z46">
            <v>1.1</v>
          </cell>
          <cell r="AA46">
            <v>1.09</v>
          </cell>
          <cell r="AB46">
            <v>1.08</v>
          </cell>
          <cell r="AC46">
            <v>1.06</v>
          </cell>
          <cell r="AD46">
            <v>1.05</v>
          </cell>
          <cell r="AE46">
            <v>1.04</v>
          </cell>
          <cell r="AF46">
            <v>1.03</v>
          </cell>
          <cell r="AG46">
            <v>1.02</v>
          </cell>
          <cell r="AH46">
            <v>1.01</v>
          </cell>
          <cell r="AI46">
            <v>1.01</v>
          </cell>
          <cell r="AJ46">
            <v>1</v>
          </cell>
          <cell r="AK46">
            <v>1</v>
          </cell>
          <cell r="AL46">
            <v>1</v>
          </cell>
          <cell r="AM46">
            <v>1</v>
          </cell>
          <cell r="AN46">
            <v>1</v>
          </cell>
          <cell r="AO46">
            <v>1</v>
          </cell>
          <cell r="AP46">
            <v>1</v>
          </cell>
          <cell r="AQ46">
            <v>1</v>
          </cell>
          <cell r="AR46">
            <v>1</v>
          </cell>
          <cell r="AS46">
            <v>1</v>
          </cell>
          <cell r="AT46">
            <v>1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</row>
        <row r="47">
          <cell r="A47">
            <v>22</v>
          </cell>
          <cell r="B47">
            <v>3.79</v>
          </cell>
          <cell r="C47">
            <v>3.23</v>
          </cell>
          <cell r="D47">
            <v>2.83</v>
          </cell>
          <cell r="E47">
            <v>2.55</v>
          </cell>
          <cell r="F47">
            <v>2.32</v>
          </cell>
          <cell r="G47">
            <v>2.16</v>
          </cell>
          <cell r="H47">
            <v>2</v>
          </cell>
          <cell r="I47">
            <v>1.87</v>
          </cell>
          <cell r="J47">
            <v>1.75</v>
          </cell>
          <cell r="K47">
            <v>1.66</v>
          </cell>
          <cell r="L47">
            <v>1.6</v>
          </cell>
          <cell r="M47">
            <v>1.53</v>
          </cell>
          <cell r="N47">
            <v>1.46</v>
          </cell>
          <cell r="O47">
            <v>1.41</v>
          </cell>
          <cell r="P47">
            <v>1.36</v>
          </cell>
          <cell r="Q47">
            <v>1.33</v>
          </cell>
          <cell r="R47">
            <v>1.29</v>
          </cell>
          <cell r="S47">
            <v>1.26</v>
          </cell>
          <cell r="T47">
            <v>1.23</v>
          </cell>
          <cell r="U47">
            <v>1.2</v>
          </cell>
          <cell r="V47">
            <v>1.18</v>
          </cell>
          <cell r="W47">
            <v>1.15</v>
          </cell>
          <cell r="X47">
            <v>1.13</v>
          </cell>
          <cell r="Y47">
            <v>1.11</v>
          </cell>
          <cell r="Z47">
            <v>1.1</v>
          </cell>
          <cell r="AA47">
            <v>1.08</v>
          </cell>
          <cell r="AB47">
            <v>1.07</v>
          </cell>
          <cell r="AC47">
            <v>1.06</v>
          </cell>
          <cell r="AD47">
            <v>1.04</v>
          </cell>
          <cell r="AE47">
            <v>1.03</v>
          </cell>
          <cell r="AF47">
            <v>1.02</v>
          </cell>
          <cell r="AG47">
            <v>1.02</v>
          </cell>
          <cell r="AH47">
            <v>1.01</v>
          </cell>
          <cell r="AI47">
            <v>1</v>
          </cell>
          <cell r="AJ47">
            <v>1</v>
          </cell>
          <cell r="AK47">
            <v>1</v>
          </cell>
          <cell r="AL47">
            <v>1</v>
          </cell>
          <cell r="AM47">
            <v>1</v>
          </cell>
          <cell r="AN47">
            <v>1</v>
          </cell>
          <cell r="AO47">
            <v>1</v>
          </cell>
          <cell r="AP47">
            <v>1</v>
          </cell>
          <cell r="AQ47">
            <v>1</v>
          </cell>
          <cell r="AR47">
            <v>1</v>
          </cell>
          <cell r="AS47">
            <v>1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</row>
        <row r="48">
          <cell r="A48">
            <v>23</v>
          </cell>
          <cell r="B48">
            <v>3.76</v>
          </cell>
          <cell r="C48">
            <v>3.21</v>
          </cell>
          <cell r="D48">
            <v>2.81</v>
          </cell>
          <cell r="E48">
            <v>2.53</v>
          </cell>
          <cell r="F48">
            <v>2.3</v>
          </cell>
          <cell r="G48">
            <v>2.15</v>
          </cell>
          <cell r="H48">
            <v>1.99</v>
          </cell>
          <cell r="I48">
            <v>1.85</v>
          </cell>
          <cell r="J48">
            <v>1.74</v>
          </cell>
          <cell r="K48">
            <v>1.65</v>
          </cell>
          <cell r="L48">
            <v>1.59</v>
          </cell>
          <cell r="M48">
            <v>1.52</v>
          </cell>
          <cell r="N48">
            <v>1.46</v>
          </cell>
          <cell r="O48">
            <v>1.4</v>
          </cell>
          <cell r="P48">
            <v>1.35</v>
          </cell>
          <cell r="Q48">
            <v>1.32</v>
          </cell>
          <cell r="R48">
            <v>1.28</v>
          </cell>
          <cell r="S48">
            <v>1.25</v>
          </cell>
          <cell r="T48">
            <v>1.22</v>
          </cell>
          <cell r="U48">
            <v>1.19</v>
          </cell>
          <cell r="V48">
            <v>1.17</v>
          </cell>
          <cell r="W48">
            <v>1.15</v>
          </cell>
          <cell r="X48">
            <v>1.13</v>
          </cell>
          <cell r="Y48">
            <v>1.11</v>
          </cell>
          <cell r="Z48">
            <v>1.09</v>
          </cell>
          <cell r="AA48">
            <v>1.08</v>
          </cell>
          <cell r="AB48">
            <v>1.06</v>
          </cell>
          <cell r="AC48">
            <v>1.05</v>
          </cell>
          <cell r="AD48">
            <v>1.04</v>
          </cell>
          <cell r="AE48">
            <v>1.03</v>
          </cell>
          <cell r="AF48">
            <v>1.02</v>
          </cell>
          <cell r="AG48">
            <v>1.01</v>
          </cell>
          <cell r="AH48">
            <v>1</v>
          </cell>
          <cell r="AI48">
            <v>1</v>
          </cell>
          <cell r="AJ48">
            <v>1</v>
          </cell>
          <cell r="AK48">
            <v>1</v>
          </cell>
          <cell r="AL48">
            <v>1</v>
          </cell>
          <cell r="AM48">
            <v>1</v>
          </cell>
          <cell r="AN48">
            <v>1</v>
          </cell>
          <cell r="AO48">
            <v>1</v>
          </cell>
          <cell r="AP48">
            <v>1</v>
          </cell>
          <cell r="AQ48">
            <v>1</v>
          </cell>
          <cell r="AR48">
            <v>1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</row>
        <row r="49">
          <cell r="A49">
            <v>24</v>
          </cell>
          <cell r="B49">
            <v>3.74</v>
          </cell>
          <cell r="C49">
            <v>3.18</v>
          </cell>
          <cell r="D49">
            <v>2.79</v>
          </cell>
          <cell r="E49">
            <v>2.52</v>
          </cell>
          <cell r="F49">
            <v>2.29</v>
          </cell>
          <cell r="G49">
            <v>2.13</v>
          </cell>
          <cell r="H49">
            <v>1.97</v>
          </cell>
          <cell r="I49">
            <v>1.84</v>
          </cell>
          <cell r="J49">
            <v>1.73</v>
          </cell>
          <cell r="K49">
            <v>1.64</v>
          </cell>
          <cell r="L49">
            <v>1.58</v>
          </cell>
          <cell r="M49">
            <v>1.51</v>
          </cell>
          <cell r="N49">
            <v>1.44</v>
          </cell>
          <cell r="O49">
            <v>1.39</v>
          </cell>
          <cell r="P49">
            <v>1.35</v>
          </cell>
          <cell r="Q49">
            <v>1.31</v>
          </cell>
          <cell r="R49">
            <v>1.28</v>
          </cell>
          <cell r="S49">
            <v>1.24</v>
          </cell>
          <cell r="T49">
            <v>1.21</v>
          </cell>
          <cell r="U49">
            <v>1.19</v>
          </cell>
          <cell r="V49">
            <v>1.16</v>
          </cell>
          <cell r="W49">
            <v>1.14</v>
          </cell>
          <cell r="X49">
            <v>1.12</v>
          </cell>
          <cell r="Y49">
            <v>1.1</v>
          </cell>
          <cell r="Z49">
            <v>1.08</v>
          </cell>
          <cell r="AA49">
            <v>1.07</v>
          </cell>
          <cell r="AB49">
            <v>1.05</v>
          </cell>
          <cell r="AC49">
            <v>1.04</v>
          </cell>
          <cell r="AD49">
            <v>1.03</v>
          </cell>
          <cell r="AE49">
            <v>1.02</v>
          </cell>
          <cell r="AF49">
            <v>1.01</v>
          </cell>
          <cell r="AG49">
            <v>1</v>
          </cell>
          <cell r="AH49">
            <v>1</v>
          </cell>
          <cell r="AI49">
            <v>1</v>
          </cell>
          <cell r="AJ49">
            <v>1</v>
          </cell>
          <cell r="AK49">
            <v>1</v>
          </cell>
          <cell r="AL49">
            <v>1</v>
          </cell>
          <cell r="AM49">
            <v>1</v>
          </cell>
          <cell r="AN49">
            <v>1</v>
          </cell>
          <cell r="AO49">
            <v>1</v>
          </cell>
          <cell r="AP49">
            <v>1</v>
          </cell>
          <cell r="AQ49">
            <v>1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</row>
        <row r="50">
          <cell r="A50">
            <v>25</v>
          </cell>
          <cell r="B50">
            <v>3.71</v>
          </cell>
          <cell r="C50">
            <v>3.16</v>
          </cell>
          <cell r="D50">
            <v>2.77</v>
          </cell>
          <cell r="E50">
            <v>2.5</v>
          </cell>
          <cell r="F50">
            <v>2.27</v>
          </cell>
          <cell r="G50">
            <v>2.12</v>
          </cell>
          <cell r="H50">
            <v>1.96</v>
          </cell>
          <cell r="I50">
            <v>1.83</v>
          </cell>
          <cell r="J50">
            <v>1.72</v>
          </cell>
          <cell r="K50">
            <v>1.63</v>
          </cell>
          <cell r="L50">
            <v>1.56</v>
          </cell>
          <cell r="M50">
            <v>1.49</v>
          </cell>
          <cell r="N50">
            <v>1.43</v>
          </cell>
          <cell r="O50">
            <v>1.38</v>
          </cell>
          <cell r="P50">
            <v>1.34</v>
          </cell>
          <cell r="Q50">
            <v>1.3</v>
          </cell>
          <cell r="R50">
            <v>1.27</v>
          </cell>
          <cell r="S50">
            <v>1.23</v>
          </cell>
          <cell r="T50">
            <v>1.2</v>
          </cell>
          <cell r="U50">
            <v>1.18</v>
          </cell>
          <cell r="V50">
            <v>1.15</v>
          </cell>
          <cell r="W50">
            <v>1.13</v>
          </cell>
          <cell r="X50">
            <v>1.11</v>
          </cell>
          <cell r="Y50">
            <v>1.09</v>
          </cell>
          <cell r="Z50">
            <v>1.08</v>
          </cell>
          <cell r="AA50">
            <v>1.06</v>
          </cell>
          <cell r="AB50">
            <v>1.05</v>
          </cell>
          <cell r="AC50">
            <v>1.03</v>
          </cell>
          <cell r="AD50">
            <v>1.02</v>
          </cell>
          <cell r="AE50">
            <v>1.01</v>
          </cell>
          <cell r="AF50">
            <v>1</v>
          </cell>
          <cell r="AG50">
            <v>1</v>
          </cell>
          <cell r="AH50">
            <v>1</v>
          </cell>
          <cell r="AI50">
            <v>1</v>
          </cell>
          <cell r="AJ50">
            <v>1</v>
          </cell>
          <cell r="AK50">
            <v>1</v>
          </cell>
          <cell r="AL50">
            <v>1</v>
          </cell>
          <cell r="AM50">
            <v>1</v>
          </cell>
          <cell r="AN50">
            <v>1</v>
          </cell>
          <cell r="AO50">
            <v>1</v>
          </cell>
          <cell r="AP50">
            <v>1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</row>
        <row r="51">
          <cell r="A51">
            <v>26</v>
          </cell>
          <cell r="B51">
            <v>3.68</v>
          </cell>
          <cell r="C51">
            <v>3.14</v>
          </cell>
          <cell r="D51">
            <v>2.75</v>
          </cell>
          <cell r="E51">
            <v>2.48</v>
          </cell>
          <cell r="F51">
            <v>2.25</v>
          </cell>
          <cell r="G51">
            <v>2.1</v>
          </cell>
          <cell r="H51">
            <v>1.94</v>
          </cell>
          <cell r="I51">
            <v>1.81</v>
          </cell>
          <cell r="J51">
            <v>1.71</v>
          </cell>
          <cell r="K51">
            <v>1.61</v>
          </cell>
          <cell r="L51">
            <v>1.55</v>
          </cell>
          <cell r="M51">
            <v>1.48</v>
          </cell>
          <cell r="N51">
            <v>1.42</v>
          </cell>
          <cell r="O51">
            <v>1.37</v>
          </cell>
          <cell r="P51">
            <v>1.32</v>
          </cell>
          <cell r="Q51">
            <v>1.29</v>
          </cell>
          <cell r="R51">
            <v>1.26</v>
          </cell>
          <cell r="S51">
            <v>1.22</v>
          </cell>
          <cell r="T51">
            <v>1.19</v>
          </cell>
          <cell r="U51">
            <v>1.17</v>
          </cell>
          <cell r="V51">
            <v>1.14</v>
          </cell>
          <cell r="W51">
            <v>1.12</v>
          </cell>
          <cell r="X51">
            <v>1.1</v>
          </cell>
          <cell r="Y51">
            <v>1.08</v>
          </cell>
          <cell r="Z51">
            <v>1.07</v>
          </cell>
          <cell r="AA51">
            <v>1.05</v>
          </cell>
          <cell r="AB51">
            <v>1.04</v>
          </cell>
          <cell r="AC51">
            <v>1.03</v>
          </cell>
          <cell r="AD51">
            <v>1.02</v>
          </cell>
          <cell r="AE51">
            <v>1</v>
          </cell>
          <cell r="AF51">
            <v>1</v>
          </cell>
          <cell r="AG51">
            <v>1</v>
          </cell>
          <cell r="AH51">
            <v>1</v>
          </cell>
          <cell r="AI51">
            <v>1</v>
          </cell>
          <cell r="AJ51">
            <v>1</v>
          </cell>
          <cell r="AK51">
            <v>1</v>
          </cell>
          <cell r="AL51">
            <v>1</v>
          </cell>
          <cell r="AM51">
            <v>1</v>
          </cell>
          <cell r="AN51">
            <v>1</v>
          </cell>
          <cell r="AO51">
            <v>1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</row>
        <row r="52">
          <cell r="A52">
            <v>27</v>
          </cell>
          <cell r="B52">
            <v>3.65</v>
          </cell>
          <cell r="C52">
            <v>3.11</v>
          </cell>
          <cell r="D52">
            <v>2.73</v>
          </cell>
          <cell r="E52">
            <v>2.46</v>
          </cell>
          <cell r="F52">
            <v>2.23</v>
          </cell>
          <cell r="G52">
            <v>2.08</v>
          </cell>
          <cell r="H52">
            <v>0.93</v>
          </cell>
          <cell r="I52">
            <v>1.8</v>
          </cell>
          <cell r="J52">
            <v>1.69</v>
          </cell>
          <cell r="K52">
            <v>1.6</v>
          </cell>
          <cell r="L52">
            <v>1.54</v>
          </cell>
          <cell r="M52">
            <v>1.47</v>
          </cell>
          <cell r="N52">
            <v>1.41</v>
          </cell>
          <cell r="O52">
            <v>1.36</v>
          </cell>
          <cell r="P52">
            <v>1.31</v>
          </cell>
          <cell r="Q52">
            <v>1.28</v>
          </cell>
          <cell r="R52">
            <v>1.25</v>
          </cell>
          <cell r="S52">
            <v>1.21</v>
          </cell>
          <cell r="T52">
            <v>1.18</v>
          </cell>
          <cell r="U52">
            <v>1.16</v>
          </cell>
          <cell r="V52">
            <v>1.13</v>
          </cell>
          <cell r="W52">
            <v>1.11</v>
          </cell>
          <cell r="X52">
            <v>1.09</v>
          </cell>
          <cell r="Y52">
            <v>1.07</v>
          </cell>
          <cell r="Z52">
            <v>1.06</v>
          </cell>
          <cell r="AA52">
            <v>1.04</v>
          </cell>
          <cell r="AB52">
            <v>1.03</v>
          </cell>
          <cell r="AC52">
            <v>1.02</v>
          </cell>
          <cell r="AD52">
            <v>1.01</v>
          </cell>
          <cell r="AE52">
            <v>1</v>
          </cell>
          <cell r="AF52">
            <v>1</v>
          </cell>
          <cell r="AG52">
            <v>1</v>
          </cell>
          <cell r="AH52">
            <v>1</v>
          </cell>
          <cell r="AI52">
            <v>1</v>
          </cell>
          <cell r="AJ52">
            <v>1</v>
          </cell>
          <cell r="AK52">
            <v>1</v>
          </cell>
          <cell r="AL52">
            <v>1</v>
          </cell>
          <cell r="AM52">
            <v>1</v>
          </cell>
          <cell r="AN52">
            <v>1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</row>
        <row r="53">
          <cell r="A53">
            <v>28</v>
          </cell>
          <cell r="B53">
            <v>3.62</v>
          </cell>
          <cell r="C53">
            <v>3.08</v>
          </cell>
          <cell r="D53">
            <v>2.7</v>
          </cell>
          <cell r="E53">
            <v>2.44</v>
          </cell>
          <cell r="F53">
            <v>2.21</v>
          </cell>
          <cell r="G53">
            <v>2.06</v>
          </cell>
          <cell r="H53">
            <v>1.91</v>
          </cell>
          <cell r="I53">
            <v>1.78</v>
          </cell>
          <cell r="J53">
            <v>1.68</v>
          </cell>
          <cell r="K53">
            <v>1.59</v>
          </cell>
          <cell r="L53">
            <v>1.53</v>
          </cell>
          <cell r="M53">
            <v>1.46</v>
          </cell>
          <cell r="N53">
            <v>1.4</v>
          </cell>
          <cell r="O53">
            <v>1.35</v>
          </cell>
          <cell r="P53">
            <v>1.3</v>
          </cell>
          <cell r="Q53">
            <v>1.27</v>
          </cell>
          <cell r="R53">
            <v>1.24</v>
          </cell>
          <cell r="S53">
            <v>1.2</v>
          </cell>
          <cell r="T53">
            <v>1.17</v>
          </cell>
          <cell r="U53">
            <v>1.15</v>
          </cell>
          <cell r="V53">
            <v>1.12</v>
          </cell>
          <cell r="W53">
            <v>1.1</v>
          </cell>
          <cell r="X53">
            <v>1.08</v>
          </cell>
          <cell r="Y53">
            <v>1.07</v>
          </cell>
          <cell r="Z53">
            <v>1.05</v>
          </cell>
          <cell r="AA53">
            <v>1.03</v>
          </cell>
          <cell r="AB53">
            <v>1.02</v>
          </cell>
          <cell r="AC53">
            <v>1.01</v>
          </cell>
          <cell r="AD53">
            <v>1</v>
          </cell>
          <cell r="AE53">
            <v>1</v>
          </cell>
          <cell r="AF53">
            <v>1</v>
          </cell>
          <cell r="AG53">
            <v>1</v>
          </cell>
          <cell r="AH53">
            <v>1</v>
          </cell>
          <cell r="AI53">
            <v>1</v>
          </cell>
          <cell r="AJ53">
            <v>1</v>
          </cell>
          <cell r="AK53">
            <v>1</v>
          </cell>
          <cell r="AL53">
            <v>1</v>
          </cell>
          <cell r="AM53">
            <v>1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</row>
        <row r="54">
          <cell r="A54">
            <v>29</v>
          </cell>
          <cell r="B54">
            <v>3.59</v>
          </cell>
          <cell r="C54">
            <v>3.05</v>
          </cell>
          <cell r="D54">
            <v>2.68</v>
          </cell>
          <cell r="E54">
            <v>2.41</v>
          </cell>
          <cell r="F54">
            <v>2.19</v>
          </cell>
          <cell r="G54">
            <v>2.05</v>
          </cell>
          <cell r="H54">
            <v>1.89</v>
          </cell>
          <cell r="I54">
            <v>1.77</v>
          </cell>
          <cell r="J54">
            <v>1.66</v>
          </cell>
          <cell r="K54">
            <v>1.57</v>
          </cell>
          <cell r="L54">
            <v>1.51</v>
          </cell>
          <cell r="M54">
            <v>1.44</v>
          </cell>
          <cell r="N54">
            <v>1.39</v>
          </cell>
          <cell r="O54">
            <v>1.34</v>
          </cell>
          <cell r="P54">
            <v>1.29</v>
          </cell>
          <cell r="Q54">
            <v>1.26</v>
          </cell>
          <cell r="R54">
            <v>1.22</v>
          </cell>
          <cell r="S54">
            <v>1.19</v>
          </cell>
          <cell r="T54">
            <v>1.16</v>
          </cell>
          <cell r="U54">
            <v>1.14</v>
          </cell>
          <cell r="V54">
            <v>1.11</v>
          </cell>
          <cell r="W54">
            <v>1.09</v>
          </cell>
          <cell r="X54">
            <v>1.07</v>
          </cell>
          <cell r="Y54">
            <v>1.06</v>
          </cell>
          <cell r="Z54">
            <v>1.04</v>
          </cell>
          <cell r="AA54">
            <v>1.03</v>
          </cell>
          <cell r="AB54">
            <v>1.01</v>
          </cell>
          <cell r="AC54">
            <v>1</v>
          </cell>
          <cell r="AD54">
            <v>1</v>
          </cell>
          <cell r="AE54">
            <v>1</v>
          </cell>
          <cell r="AF54">
            <v>1</v>
          </cell>
          <cell r="AG54">
            <v>1</v>
          </cell>
          <cell r="AH54">
            <v>1</v>
          </cell>
          <cell r="AI54">
            <v>1</v>
          </cell>
          <cell r="AJ54">
            <v>1</v>
          </cell>
          <cell r="AK54">
            <v>1</v>
          </cell>
          <cell r="AL54">
            <v>1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</row>
        <row r="55">
          <cell r="A55">
            <v>30</v>
          </cell>
          <cell r="B55">
            <v>3.55</v>
          </cell>
          <cell r="C55">
            <v>3.03</v>
          </cell>
          <cell r="D55">
            <v>2.65</v>
          </cell>
          <cell r="E55">
            <v>2.39</v>
          </cell>
          <cell r="F55">
            <v>2.17</v>
          </cell>
          <cell r="G55">
            <v>2.03</v>
          </cell>
          <cell r="H55">
            <v>1.87</v>
          </cell>
          <cell r="I55">
            <v>1.75</v>
          </cell>
          <cell r="J55">
            <v>1.65</v>
          </cell>
          <cell r="K55">
            <v>1.56</v>
          </cell>
          <cell r="L55">
            <v>1.5</v>
          </cell>
          <cell r="M55">
            <v>1.43</v>
          </cell>
          <cell r="N55">
            <v>1.37</v>
          </cell>
          <cell r="O55">
            <v>1.32</v>
          </cell>
          <cell r="P55">
            <v>1.28</v>
          </cell>
          <cell r="Q55">
            <v>1.25</v>
          </cell>
          <cell r="R55">
            <v>1.21</v>
          </cell>
          <cell r="S55">
            <v>1.18</v>
          </cell>
          <cell r="T55">
            <v>1.15</v>
          </cell>
          <cell r="U55">
            <v>1.13</v>
          </cell>
          <cell r="V55">
            <v>1.1</v>
          </cell>
          <cell r="W55">
            <v>1.08</v>
          </cell>
          <cell r="X55">
            <v>1.06</v>
          </cell>
          <cell r="Y55">
            <v>1.05</v>
          </cell>
          <cell r="Z55">
            <v>1.03</v>
          </cell>
          <cell r="AA55">
            <v>1.02</v>
          </cell>
          <cell r="AB55">
            <v>1</v>
          </cell>
          <cell r="AC55">
            <v>1</v>
          </cell>
          <cell r="AD55">
            <v>1</v>
          </cell>
          <cell r="AE55">
            <v>1</v>
          </cell>
          <cell r="AF55">
            <v>1</v>
          </cell>
          <cell r="AG55">
            <v>1</v>
          </cell>
          <cell r="AH55">
            <v>1</v>
          </cell>
          <cell r="AI55">
            <v>1</v>
          </cell>
          <cell r="AJ55">
            <v>1</v>
          </cell>
          <cell r="AK55">
            <v>1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</row>
        <row r="56">
          <cell r="A56">
            <v>31</v>
          </cell>
          <cell r="B56">
            <v>3.51</v>
          </cell>
          <cell r="C56">
            <v>2.99</v>
          </cell>
          <cell r="D56">
            <v>2.62</v>
          </cell>
          <cell r="E56">
            <v>2.37</v>
          </cell>
          <cell r="F56">
            <v>2.15</v>
          </cell>
          <cell r="G56">
            <v>2</v>
          </cell>
          <cell r="H56">
            <v>1.85</v>
          </cell>
          <cell r="I56">
            <v>1.73</v>
          </cell>
          <cell r="J56">
            <v>1.63</v>
          </cell>
          <cell r="K56">
            <v>1.54</v>
          </cell>
          <cell r="L56">
            <v>1.48</v>
          </cell>
          <cell r="M56">
            <v>1.42</v>
          </cell>
          <cell r="N56">
            <v>1.36</v>
          </cell>
          <cell r="O56">
            <v>1.31</v>
          </cell>
          <cell r="P56">
            <v>1.27</v>
          </cell>
          <cell r="Q56">
            <v>1.24</v>
          </cell>
          <cell r="R56">
            <v>1.2</v>
          </cell>
          <cell r="S56">
            <v>1.17</v>
          </cell>
          <cell r="T56">
            <v>1.14</v>
          </cell>
          <cell r="U56">
            <v>1.11</v>
          </cell>
          <cell r="V56">
            <v>1.09</v>
          </cell>
          <cell r="W56">
            <v>1.07</v>
          </cell>
          <cell r="X56">
            <v>1.05</v>
          </cell>
          <cell r="Y56">
            <v>1.03</v>
          </cell>
          <cell r="Z56">
            <v>1.02</v>
          </cell>
          <cell r="AA56">
            <v>1</v>
          </cell>
          <cell r="AB56">
            <v>1</v>
          </cell>
          <cell r="AC56">
            <v>1</v>
          </cell>
          <cell r="AD56">
            <v>1</v>
          </cell>
          <cell r="AE56">
            <v>1</v>
          </cell>
          <cell r="AF56">
            <v>1</v>
          </cell>
          <cell r="AG56">
            <v>1</v>
          </cell>
          <cell r="AH56">
            <v>1</v>
          </cell>
          <cell r="AI56">
            <v>1</v>
          </cell>
          <cell r="AJ56">
            <v>1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</row>
        <row r="57">
          <cell r="A57">
            <v>32</v>
          </cell>
          <cell r="B57">
            <v>3.48</v>
          </cell>
          <cell r="C57">
            <v>2.96</v>
          </cell>
          <cell r="D57">
            <v>2.6</v>
          </cell>
          <cell r="E57">
            <v>2.34</v>
          </cell>
          <cell r="F57">
            <v>2.13</v>
          </cell>
          <cell r="G57">
            <v>1.98</v>
          </cell>
          <cell r="H57">
            <v>1.83</v>
          </cell>
          <cell r="I57">
            <v>1.71</v>
          </cell>
          <cell r="J57">
            <v>1.61</v>
          </cell>
          <cell r="K57">
            <v>1.52</v>
          </cell>
          <cell r="L57">
            <v>1.47</v>
          </cell>
          <cell r="M57">
            <v>1.4</v>
          </cell>
          <cell r="N57">
            <v>1.34</v>
          </cell>
          <cell r="O57">
            <v>1.29</v>
          </cell>
          <cell r="P57">
            <v>1.25</v>
          </cell>
          <cell r="Q57">
            <v>1.22</v>
          </cell>
          <cell r="R57">
            <v>1.19</v>
          </cell>
          <cell r="S57">
            <v>1.16</v>
          </cell>
          <cell r="T57">
            <v>1.13</v>
          </cell>
          <cell r="U57">
            <v>1.1</v>
          </cell>
          <cell r="V57">
            <v>1.08</v>
          </cell>
          <cell r="W57">
            <v>1.06</v>
          </cell>
          <cell r="X57">
            <v>1.04</v>
          </cell>
          <cell r="Y57">
            <v>1.02</v>
          </cell>
          <cell r="Z57">
            <v>1.01</v>
          </cell>
          <cell r="AA57">
            <v>1</v>
          </cell>
          <cell r="AB57">
            <v>1</v>
          </cell>
          <cell r="AC57">
            <v>1</v>
          </cell>
          <cell r="AD57">
            <v>1</v>
          </cell>
          <cell r="AE57">
            <v>1</v>
          </cell>
          <cell r="AF57">
            <v>1</v>
          </cell>
          <cell r="AG57">
            <v>1</v>
          </cell>
          <cell r="AH57">
            <v>1</v>
          </cell>
          <cell r="AI57">
            <v>1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</row>
        <row r="58">
          <cell r="A58">
            <v>33</v>
          </cell>
          <cell r="B58">
            <v>3.44</v>
          </cell>
          <cell r="C58">
            <v>2.93</v>
          </cell>
          <cell r="D58">
            <v>2.57</v>
          </cell>
          <cell r="E58">
            <v>2.31</v>
          </cell>
          <cell r="F58">
            <v>2.1</v>
          </cell>
          <cell r="G58">
            <v>1.96</v>
          </cell>
          <cell r="H58">
            <v>1.81</v>
          </cell>
          <cell r="I58">
            <v>1.69</v>
          </cell>
          <cell r="J58">
            <v>1.59</v>
          </cell>
          <cell r="K58">
            <v>1.51</v>
          </cell>
          <cell r="L58">
            <v>1.45</v>
          </cell>
          <cell r="M58">
            <v>1.38</v>
          </cell>
          <cell r="N58">
            <v>1.33</v>
          </cell>
          <cell r="O58">
            <v>1.28</v>
          </cell>
          <cell r="P58">
            <v>1.24</v>
          </cell>
          <cell r="Q58">
            <v>1.21</v>
          </cell>
          <cell r="R58">
            <v>1.17</v>
          </cell>
          <cell r="S58">
            <v>1.14</v>
          </cell>
          <cell r="T58">
            <v>1.11</v>
          </cell>
          <cell r="U58">
            <v>1.09</v>
          </cell>
          <cell r="V58">
            <v>1.07</v>
          </cell>
          <cell r="W58">
            <v>1.05</v>
          </cell>
          <cell r="X58">
            <v>1.03</v>
          </cell>
          <cell r="Y58">
            <v>1.01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D58">
            <v>1</v>
          </cell>
          <cell r="AE58">
            <v>1</v>
          </cell>
          <cell r="AF58">
            <v>1</v>
          </cell>
          <cell r="AG58">
            <v>1</v>
          </cell>
          <cell r="AH58">
            <v>1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</row>
        <row r="59">
          <cell r="A59">
            <v>34</v>
          </cell>
          <cell r="B59">
            <v>3.39</v>
          </cell>
          <cell r="C59">
            <v>2.89</v>
          </cell>
          <cell r="D59">
            <v>2.54</v>
          </cell>
          <cell r="E59">
            <v>2.29</v>
          </cell>
          <cell r="F59">
            <v>2.08</v>
          </cell>
          <cell r="G59">
            <v>1.94</v>
          </cell>
          <cell r="H59">
            <v>1.79</v>
          </cell>
          <cell r="I59">
            <v>1.67</v>
          </cell>
          <cell r="J59">
            <v>1.57</v>
          </cell>
          <cell r="K59">
            <v>1.49</v>
          </cell>
          <cell r="L59">
            <v>1.43</v>
          </cell>
          <cell r="M59">
            <v>1.37</v>
          </cell>
          <cell r="N59">
            <v>1.31</v>
          </cell>
          <cell r="O59">
            <v>1.26</v>
          </cell>
          <cell r="P59">
            <v>1.22</v>
          </cell>
          <cell r="Q59">
            <v>1.19</v>
          </cell>
          <cell r="R59">
            <v>1.16</v>
          </cell>
          <cell r="S59">
            <v>1.13</v>
          </cell>
          <cell r="T59">
            <v>1.1</v>
          </cell>
          <cell r="U59">
            <v>1.08</v>
          </cell>
          <cell r="V59">
            <v>1.05</v>
          </cell>
          <cell r="W59">
            <v>1.03</v>
          </cell>
          <cell r="X59">
            <v>1.02</v>
          </cell>
          <cell r="Y59">
            <v>1</v>
          </cell>
          <cell r="Z59">
            <v>1</v>
          </cell>
          <cell r="AA59">
            <v>1</v>
          </cell>
          <cell r="AB59">
            <v>1</v>
          </cell>
          <cell r="AC59">
            <v>1</v>
          </cell>
          <cell r="AD59">
            <v>1</v>
          </cell>
          <cell r="AE59">
            <v>1</v>
          </cell>
          <cell r="AF59">
            <v>1</v>
          </cell>
          <cell r="AG59">
            <v>1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</row>
        <row r="60">
          <cell r="A60">
            <v>35</v>
          </cell>
          <cell r="B60">
            <v>3.35</v>
          </cell>
          <cell r="C60">
            <v>2.85</v>
          </cell>
          <cell r="D60">
            <v>2.5</v>
          </cell>
          <cell r="E60">
            <v>2.26</v>
          </cell>
          <cell r="F60">
            <v>2.05</v>
          </cell>
          <cell r="G60">
            <v>1.91</v>
          </cell>
          <cell r="H60">
            <v>1.77</v>
          </cell>
          <cell r="I60">
            <v>1.65</v>
          </cell>
          <cell r="J60">
            <v>1.55</v>
          </cell>
          <cell r="K60">
            <v>1.47</v>
          </cell>
          <cell r="L60">
            <v>1.41</v>
          </cell>
          <cell r="M60">
            <v>1.35</v>
          </cell>
          <cell r="N60">
            <v>1.3</v>
          </cell>
          <cell r="O60">
            <v>1.25</v>
          </cell>
          <cell r="P60">
            <v>1.21</v>
          </cell>
          <cell r="Q60">
            <v>1.18</v>
          </cell>
          <cell r="R60">
            <v>1.14</v>
          </cell>
          <cell r="S60">
            <v>1.11</v>
          </cell>
          <cell r="T60">
            <v>1.09</v>
          </cell>
          <cell r="U60">
            <v>1.06</v>
          </cell>
          <cell r="V60">
            <v>1.04</v>
          </cell>
          <cell r="W60">
            <v>1.02</v>
          </cell>
          <cell r="X60">
            <v>1</v>
          </cell>
          <cell r="Y60">
            <v>1</v>
          </cell>
          <cell r="Z60">
            <v>1</v>
          </cell>
          <cell r="AA60">
            <v>1</v>
          </cell>
          <cell r="AB60">
            <v>1</v>
          </cell>
          <cell r="AC60">
            <v>1</v>
          </cell>
          <cell r="AD60">
            <v>1</v>
          </cell>
          <cell r="AE60">
            <v>1</v>
          </cell>
          <cell r="AF60">
            <v>1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</row>
        <row r="61">
          <cell r="A61">
            <v>36</v>
          </cell>
          <cell r="B61">
            <v>3.31</v>
          </cell>
          <cell r="C61">
            <v>2.82</v>
          </cell>
          <cell r="D61">
            <v>2.47</v>
          </cell>
          <cell r="E61">
            <v>2.23</v>
          </cell>
          <cell r="F61">
            <v>2.02</v>
          </cell>
          <cell r="G61">
            <v>1.89</v>
          </cell>
          <cell r="H61">
            <v>1.74</v>
          </cell>
          <cell r="I61">
            <v>1.63</v>
          </cell>
          <cell r="J61">
            <v>1.53</v>
          </cell>
          <cell r="K61">
            <v>1.45</v>
          </cell>
          <cell r="L61">
            <v>1.39</v>
          </cell>
          <cell r="M61">
            <v>1.33</v>
          </cell>
          <cell r="N61">
            <v>1.28</v>
          </cell>
          <cell r="O61">
            <v>1.23</v>
          </cell>
          <cell r="P61">
            <v>1.19</v>
          </cell>
          <cell r="Q61">
            <v>1.16</v>
          </cell>
          <cell r="R61">
            <v>1.13</v>
          </cell>
          <cell r="S61">
            <v>1.1</v>
          </cell>
          <cell r="T61">
            <v>1.07</v>
          </cell>
          <cell r="U61">
            <v>1.05</v>
          </cell>
          <cell r="V61">
            <v>1.03</v>
          </cell>
          <cell r="W61">
            <v>1.01</v>
          </cell>
          <cell r="X61">
            <v>1</v>
          </cell>
          <cell r="Y61">
            <v>1</v>
          </cell>
          <cell r="Z61">
            <v>1</v>
          </cell>
          <cell r="AA61">
            <v>1</v>
          </cell>
          <cell r="AB61">
            <v>1</v>
          </cell>
          <cell r="AC61">
            <v>1</v>
          </cell>
          <cell r="AD61">
            <v>1</v>
          </cell>
          <cell r="AE61">
            <v>1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</row>
        <row r="62">
          <cell r="A62">
            <v>37</v>
          </cell>
          <cell r="B62">
            <v>3.26</v>
          </cell>
          <cell r="C62">
            <v>2.78</v>
          </cell>
          <cell r="D62">
            <v>2.43</v>
          </cell>
          <cell r="E62">
            <v>1.19</v>
          </cell>
          <cell r="F62">
            <v>1.99</v>
          </cell>
          <cell r="G62">
            <v>1.86</v>
          </cell>
          <cell r="H62">
            <v>1.72</v>
          </cell>
          <cell r="I62">
            <v>1.61</v>
          </cell>
          <cell r="J62">
            <v>1.51</v>
          </cell>
          <cell r="K62">
            <v>1.43</v>
          </cell>
          <cell r="L62">
            <v>1.37</v>
          </cell>
          <cell r="M62">
            <v>1.31</v>
          </cell>
          <cell r="N62">
            <v>1.26</v>
          </cell>
          <cell r="O62">
            <v>1.21</v>
          </cell>
          <cell r="P62">
            <v>1.17</v>
          </cell>
          <cell r="Q62">
            <v>1.15</v>
          </cell>
          <cell r="R62">
            <v>1.11</v>
          </cell>
          <cell r="S62">
            <v>1.08</v>
          </cell>
          <cell r="T62">
            <v>1.06</v>
          </cell>
          <cell r="U62">
            <v>1.03</v>
          </cell>
          <cell r="V62">
            <v>1.01</v>
          </cell>
          <cell r="W62">
            <v>1</v>
          </cell>
          <cell r="X62">
            <v>1</v>
          </cell>
          <cell r="Y62">
            <v>1</v>
          </cell>
          <cell r="Z62">
            <v>1</v>
          </cell>
          <cell r="AA62">
            <v>1</v>
          </cell>
          <cell r="AB62">
            <v>1</v>
          </cell>
          <cell r="AC62">
            <v>1</v>
          </cell>
          <cell r="AD62">
            <v>1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</row>
        <row r="63">
          <cell r="A63">
            <v>38</v>
          </cell>
          <cell r="B63">
            <v>3.21</v>
          </cell>
          <cell r="C63">
            <v>2.73</v>
          </cell>
          <cell r="D63">
            <v>2.4</v>
          </cell>
          <cell r="E63">
            <v>2.16</v>
          </cell>
          <cell r="F63">
            <v>1.96</v>
          </cell>
          <cell r="G63">
            <v>1.83</v>
          </cell>
          <cell r="H63">
            <v>1.69</v>
          </cell>
          <cell r="I63">
            <v>1.58</v>
          </cell>
          <cell r="J63">
            <v>1.49</v>
          </cell>
          <cell r="K63">
            <v>1.41</v>
          </cell>
          <cell r="L63">
            <v>1.35</v>
          </cell>
          <cell r="M63">
            <v>1.29</v>
          </cell>
          <cell r="N63">
            <v>1.24</v>
          </cell>
          <cell r="O63">
            <v>1.2</v>
          </cell>
          <cell r="P63">
            <v>1.16</v>
          </cell>
          <cell r="Q63">
            <v>1.13</v>
          </cell>
          <cell r="R63">
            <v>1.1</v>
          </cell>
          <cell r="S63">
            <v>1.07</v>
          </cell>
          <cell r="T63">
            <v>1.04</v>
          </cell>
          <cell r="U63">
            <v>1.02</v>
          </cell>
          <cell r="V63">
            <v>1</v>
          </cell>
          <cell r="W63">
            <v>1</v>
          </cell>
          <cell r="X63">
            <v>1</v>
          </cell>
          <cell r="Y63">
            <v>1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</row>
        <row r="64">
          <cell r="A64">
            <v>39</v>
          </cell>
          <cell r="B64">
            <v>3.16</v>
          </cell>
          <cell r="C64">
            <v>2.69</v>
          </cell>
          <cell r="D64">
            <v>2.36</v>
          </cell>
          <cell r="E64">
            <v>2.13</v>
          </cell>
          <cell r="F64">
            <v>1.93</v>
          </cell>
          <cell r="G64">
            <v>1.8</v>
          </cell>
          <cell r="H64">
            <v>1.67</v>
          </cell>
          <cell r="I64">
            <v>1.56</v>
          </cell>
          <cell r="J64">
            <v>1.46</v>
          </cell>
          <cell r="K64">
            <v>1.38</v>
          </cell>
          <cell r="L64">
            <v>1.33</v>
          </cell>
          <cell r="M64">
            <v>1.27</v>
          </cell>
          <cell r="N64">
            <v>1.22</v>
          </cell>
          <cell r="O64">
            <v>1.18</v>
          </cell>
          <cell r="P64">
            <v>1.14</v>
          </cell>
          <cell r="Q64">
            <v>1.11</v>
          </cell>
          <cell r="R64">
            <v>1.08</v>
          </cell>
          <cell r="S64">
            <v>1.05</v>
          </cell>
          <cell r="T64">
            <v>1.02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1</v>
          </cell>
          <cell r="Z64">
            <v>1</v>
          </cell>
          <cell r="AA64">
            <v>1</v>
          </cell>
          <cell r="AB64">
            <v>1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</row>
        <row r="65">
          <cell r="A65">
            <v>40</v>
          </cell>
          <cell r="B65">
            <v>3.1</v>
          </cell>
          <cell r="C65">
            <v>2.64</v>
          </cell>
          <cell r="D65">
            <v>2.32</v>
          </cell>
          <cell r="E65">
            <v>2.09</v>
          </cell>
          <cell r="F65">
            <v>1.9</v>
          </cell>
          <cell r="G65">
            <v>1.77</v>
          </cell>
          <cell r="H65">
            <v>1.64</v>
          </cell>
          <cell r="I65">
            <v>1.53</v>
          </cell>
          <cell r="J65">
            <v>1.44</v>
          </cell>
          <cell r="K65">
            <v>1.36</v>
          </cell>
          <cell r="L65">
            <v>1.31</v>
          </cell>
          <cell r="M65">
            <v>1.25</v>
          </cell>
          <cell r="N65">
            <v>1.2</v>
          </cell>
          <cell r="O65">
            <v>1.16</v>
          </cell>
          <cell r="P65">
            <v>1.12</v>
          </cell>
          <cell r="Q65">
            <v>1.09</v>
          </cell>
          <cell r="R65">
            <v>1.06</v>
          </cell>
          <cell r="S65">
            <v>1.03</v>
          </cell>
          <cell r="T65">
            <v>1.01</v>
          </cell>
          <cell r="U65">
            <v>1</v>
          </cell>
          <cell r="V65">
            <v>1</v>
          </cell>
          <cell r="W65">
            <v>1</v>
          </cell>
          <cell r="X65">
            <v>1</v>
          </cell>
          <cell r="Y65">
            <v>1</v>
          </cell>
          <cell r="Z65">
            <v>1</v>
          </cell>
          <cell r="AA65">
            <v>1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</row>
        <row r="66">
          <cell r="A66">
            <v>41</v>
          </cell>
          <cell r="B66">
            <v>3.05</v>
          </cell>
          <cell r="C66">
            <v>2.6</v>
          </cell>
          <cell r="D66">
            <v>2.28</v>
          </cell>
          <cell r="E66">
            <v>2.05</v>
          </cell>
          <cell r="F66">
            <v>1.87</v>
          </cell>
          <cell r="G66">
            <v>1.74</v>
          </cell>
          <cell r="H66">
            <v>1.61</v>
          </cell>
          <cell r="I66">
            <v>1.5</v>
          </cell>
          <cell r="J66">
            <v>1.41</v>
          </cell>
          <cell r="K66">
            <v>1.34</v>
          </cell>
          <cell r="L66">
            <v>1.28</v>
          </cell>
          <cell r="M66">
            <v>1.23</v>
          </cell>
          <cell r="N66">
            <v>1.18</v>
          </cell>
          <cell r="O66">
            <v>1.14</v>
          </cell>
          <cell r="P66">
            <v>1.1</v>
          </cell>
          <cell r="Q66">
            <v>1.07</v>
          </cell>
          <cell r="R66">
            <v>1.04</v>
          </cell>
          <cell r="S66">
            <v>1.01</v>
          </cell>
          <cell r="T66">
            <v>1</v>
          </cell>
          <cell r="U66">
            <v>1</v>
          </cell>
          <cell r="V66">
            <v>1</v>
          </cell>
          <cell r="W66">
            <v>1</v>
          </cell>
          <cell r="X66">
            <v>1</v>
          </cell>
          <cell r="Y66">
            <v>1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</row>
        <row r="67">
          <cell r="A67">
            <v>42</v>
          </cell>
          <cell r="B67">
            <v>2.99</v>
          </cell>
          <cell r="C67">
            <v>2.55</v>
          </cell>
          <cell r="D67">
            <v>2.23</v>
          </cell>
          <cell r="E67">
            <v>2.01</v>
          </cell>
          <cell r="F67">
            <v>1.83</v>
          </cell>
          <cell r="G67">
            <v>1.71</v>
          </cell>
          <cell r="H67">
            <v>1.58</v>
          </cell>
          <cell r="I67">
            <v>1.47</v>
          </cell>
          <cell r="J67">
            <v>1.39</v>
          </cell>
          <cell r="K67">
            <v>1.31</v>
          </cell>
          <cell r="L67">
            <v>1.26</v>
          </cell>
          <cell r="M67">
            <v>1.2</v>
          </cell>
          <cell r="N67">
            <v>1.16</v>
          </cell>
          <cell r="O67">
            <v>1.11</v>
          </cell>
          <cell r="P67">
            <v>1.08</v>
          </cell>
          <cell r="Q67">
            <v>1.05</v>
          </cell>
          <cell r="R67">
            <v>1.02</v>
          </cell>
          <cell r="S67">
            <v>1</v>
          </cell>
          <cell r="T67">
            <v>1</v>
          </cell>
          <cell r="U67">
            <v>1</v>
          </cell>
          <cell r="V67">
            <v>1</v>
          </cell>
          <cell r="W67">
            <v>1</v>
          </cell>
          <cell r="X67">
            <v>1</v>
          </cell>
          <cell r="Y67">
            <v>1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</row>
        <row r="68">
          <cell r="A68">
            <v>43</v>
          </cell>
          <cell r="B68">
            <v>2.93</v>
          </cell>
          <cell r="C68">
            <v>2.5</v>
          </cell>
          <cell r="D68">
            <v>2.19</v>
          </cell>
          <cell r="E68">
            <v>1.97</v>
          </cell>
          <cell r="F68">
            <v>1.79</v>
          </cell>
          <cell r="G68">
            <v>1.67</v>
          </cell>
          <cell r="H68">
            <v>1.55</v>
          </cell>
          <cell r="I68">
            <v>1.44</v>
          </cell>
          <cell r="J68">
            <v>1.36</v>
          </cell>
          <cell r="K68">
            <v>1.28</v>
          </cell>
          <cell r="L68">
            <v>1.24</v>
          </cell>
          <cell r="M68">
            <v>1.18</v>
          </cell>
          <cell r="N68">
            <v>1.13</v>
          </cell>
          <cell r="O68">
            <v>1.09</v>
          </cell>
          <cell r="P68">
            <v>1.05</v>
          </cell>
          <cell r="Q68">
            <v>1.03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</row>
        <row r="69">
          <cell r="A69">
            <v>44</v>
          </cell>
          <cell r="B69">
            <v>2.87</v>
          </cell>
          <cell r="C69">
            <v>2.44</v>
          </cell>
          <cell r="D69">
            <v>2.14</v>
          </cell>
          <cell r="E69">
            <v>1.93</v>
          </cell>
          <cell r="F69">
            <v>1.75</v>
          </cell>
          <cell r="G69">
            <v>1.64</v>
          </cell>
          <cell r="H69">
            <v>1.51</v>
          </cell>
          <cell r="I69">
            <v>1.41</v>
          </cell>
          <cell r="J69">
            <v>1.33</v>
          </cell>
          <cell r="K69">
            <v>1.26</v>
          </cell>
          <cell r="L69">
            <v>1.21</v>
          </cell>
          <cell r="M69">
            <v>1.16</v>
          </cell>
          <cell r="N69">
            <v>1.11</v>
          </cell>
          <cell r="O69">
            <v>1.07</v>
          </cell>
          <cell r="P69">
            <v>1.03</v>
          </cell>
          <cell r="Q69">
            <v>1.01</v>
          </cell>
          <cell r="R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</row>
        <row r="70">
          <cell r="A70">
            <v>45</v>
          </cell>
          <cell r="B70">
            <v>2.8</v>
          </cell>
          <cell r="C70">
            <v>2.39</v>
          </cell>
          <cell r="D70">
            <v>2.09</v>
          </cell>
          <cell r="E70">
            <v>1.89</v>
          </cell>
          <cell r="F70">
            <v>1.71</v>
          </cell>
          <cell r="G70">
            <v>1.6</v>
          </cell>
          <cell r="H70">
            <v>1.48</v>
          </cell>
          <cell r="I70">
            <v>1.38</v>
          </cell>
          <cell r="J70">
            <v>1.3</v>
          </cell>
          <cell r="K70">
            <v>1.23</v>
          </cell>
          <cell r="L70">
            <v>1.18</v>
          </cell>
          <cell r="M70">
            <v>1.13</v>
          </cell>
          <cell r="N70">
            <v>1.08</v>
          </cell>
          <cell r="O70">
            <v>1.04</v>
          </cell>
          <cell r="P70">
            <v>1.01</v>
          </cell>
          <cell r="Q70">
            <v>1</v>
          </cell>
          <cell r="R70">
            <v>1</v>
          </cell>
          <cell r="S70">
            <v>1</v>
          </cell>
          <cell r="T70">
            <v>1</v>
          </cell>
          <cell r="U70">
            <v>1</v>
          </cell>
          <cell r="V70">
            <v>1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</row>
        <row r="71">
          <cell r="A71">
            <v>46</v>
          </cell>
          <cell r="B71">
            <v>2.74</v>
          </cell>
          <cell r="C71">
            <v>2.33</v>
          </cell>
          <cell r="D71">
            <v>2.04</v>
          </cell>
          <cell r="E71">
            <v>1.84</v>
          </cell>
          <cell r="F71">
            <v>1.67</v>
          </cell>
          <cell r="G71">
            <v>1.56</v>
          </cell>
          <cell r="H71">
            <v>1.44</v>
          </cell>
          <cell r="I71">
            <v>1.35</v>
          </cell>
          <cell r="J71">
            <v>1.27</v>
          </cell>
          <cell r="K71">
            <v>1.2</v>
          </cell>
          <cell r="L71">
            <v>1.15</v>
          </cell>
          <cell r="M71">
            <v>1.1</v>
          </cell>
          <cell r="N71">
            <v>1.06</v>
          </cell>
          <cell r="O71">
            <v>1.02</v>
          </cell>
          <cell r="P71">
            <v>1</v>
          </cell>
          <cell r="Q71">
            <v>1</v>
          </cell>
          <cell r="R71">
            <v>1</v>
          </cell>
          <cell r="S71">
            <v>1</v>
          </cell>
          <cell r="T71">
            <v>1</v>
          </cell>
          <cell r="U71">
            <v>1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</row>
        <row r="72">
          <cell r="A72">
            <v>47</v>
          </cell>
          <cell r="B72">
            <v>2.67</v>
          </cell>
          <cell r="C72">
            <v>2.27</v>
          </cell>
          <cell r="D72">
            <v>1.99</v>
          </cell>
          <cell r="E72">
            <v>1.8</v>
          </cell>
          <cell r="F72">
            <v>1.63</v>
          </cell>
          <cell r="G72">
            <v>1.52</v>
          </cell>
          <cell r="H72">
            <v>1.41</v>
          </cell>
          <cell r="I72">
            <v>1.31</v>
          </cell>
          <cell r="J72">
            <v>1.24</v>
          </cell>
          <cell r="K72">
            <v>1.17</v>
          </cell>
          <cell r="L72">
            <v>1.12</v>
          </cell>
          <cell r="M72">
            <v>1.07</v>
          </cell>
          <cell r="N72">
            <v>1.03</v>
          </cell>
          <cell r="O72">
            <v>1</v>
          </cell>
          <cell r="P72">
            <v>1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</row>
        <row r="73">
          <cell r="A73">
            <v>48</v>
          </cell>
          <cell r="B73">
            <v>2.59</v>
          </cell>
          <cell r="C73">
            <v>2.21</v>
          </cell>
          <cell r="D73">
            <v>1.94</v>
          </cell>
          <cell r="E73">
            <v>1.75</v>
          </cell>
          <cell r="F73">
            <v>1.59</v>
          </cell>
          <cell r="G73">
            <v>1.48</v>
          </cell>
          <cell r="H73">
            <v>1.37</v>
          </cell>
          <cell r="I73">
            <v>1.28</v>
          </cell>
          <cell r="J73">
            <v>1.2</v>
          </cell>
          <cell r="K73">
            <v>1.14</v>
          </cell>
          <cell r="L73">
            <v>1.09</v>
          </cell>
          <cell r="M73">
            <v>1.05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</row>
        <row r="74">
          <cell r="A74">
            <v>49</v>
          </cell>
          <cell r="B74">
            <v>2.52</v>
          </cell>
          <cell r="C74">
            <v>2.15</v>
          </cell>
          <cell r="D74">
            <v>1.88</v>
          </cell>
          <cell r="E74">
            <v>1.7</v>
          </cell>
          <cell r="F74">
            <v>1.54</v>
          </cell>
          <cell r="G74">
            <v>1.44</v>
          </cell>
          <cell r="H74">
            <v>1.33</v>
          </cell>
          <cell r="I74">
            <v>1.24</v>
          </cell>
          <cell r="J74">
            <v>1.17</v>
          </cell>
          <cell r="K74">
            <v>1.11</v>
          </cell>
          <cell r="L74">
            <v>1.06</v>
          </cell>
          <cell r="M74">
            <v>1.02</v>
          </cell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</row>
        <row r="75">
          <cell r="A75">
            <v>50</v>
          </cell>
          <cell r="B75">
            <v>2.44</v>
          </cell>
          <cell r="C75">
            <v>2.08</v>
          </cell>
          <cell r="D75">
            <v>1.83</v>
          </cell>
          <cell r="E75">
            <v>1.65</v>
          </cell>
          <cell r="F75">
            <v>1.5</v>
          </cell>
          <cell r="G75">
            <v>1.39</v>
          </cell>
          <cell r="H75">
            <v>1.29</v>
          </cell>
          <cell r="I75">
            <v>1.2</v>
          </cell>
          <cell r="J75">
            <v>1.13</v>
          </cell>
          <cell r="K75">
            <v>1.07</v>
          </cell>
          <cell r="L75">
            <v>1.03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</row>
        <row r="76">
          <cell r="A76">
            <v>51</v>
          </cell>
          <cell r="B76">
            <v>2.36</v>
          </cell>
          <cell r="C76">
            <v>2.01</v>
          </cell>
          <cell r="D76">
            <v>1.77</v>
          </cell>
          <cell r="E76">
            <v>1.59</v>
          </cell>
          <cell r="F76">
            <v>1.45</v>
          </cell>
          <cell r="G76">
            <v>1.35</v>
          </cell>
          <cell r="H76">
            <v>1.25</v>
          </cell>
          <cell r="I76">
            <v>1.16</v>
          </cell>
          <cell r="J76">
            <v>1.1</v>
          </cell>
          <cell r="K76">
            <v>1.04</v>
          </cell>
          <cell r="L76">
            <v>1</v>
          </cell>
          <cell r="M76">
            <v>1</v>
          </cell>
          <cell r="N76">
            <v>1</v>
          </cell>
          <cell r="O76">
            <v>1</v>
          </cell>
          <cell r="P76">
            <v>1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</row>
        <row r="77">
          <cell r="A77">
            <v>52</v>
          </cell>
          <cell r="B77">
            <v>2.28</v>
          </cell>
          <cell r="C77">
            <v>1.95</v>
          </cell>
          <cell r="D77">
            <v>1.71</v>
          </cell>
          <cell r="E77">
            <v>1.54</v>
          </cell>
          <cell r="F77">
            <v>1.4</v>
          </cell>
          <cell r="G77">
            <v>1.3</v>
          </cell>
          <cell r="H77">
            <v>1.2</v>
          </cell>
          <cell r="I77">
            <v>1.12</v>
          </cell>
          <cell r="J77">
            <v>1.06</v>
          </cell>
          <cell r="K77">
            <v>1</v>
          </cell>
          <cell r="L77">
            <v>1</v>
          </cell>
          <cell r="M77">
            <v>1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</row>
        <row r="78">
          <cell r="A78">
            <v>53</v>
          </cell>
          <cell r="B78">
            <v>2.2</v>
          </cell>
          <cell r="C78">
            <v>1.87</v>
          </cell>
          <cell r="D78">
            <v>1.64</v>
          </cell>
          <cell r="E78">
            <v>1.48</v>
          </cell>
          <cell r="F78">
            <v>1.35</v>
          </cell>
          <cell r="G78">
            <v>1.25</v>
          </cell>
          <cell r="H78">
            <v>1.16</v>
          </cell>
          <cell r="I78">
            <v>1.08</v>
          </cell>
          <cell r="J78">
            <v>1.02</v>
          </cell>
          <cell r="K78">
            <v>1</v>
          </cell>
          <cell r="L78">
            <v>1</v>
          </cell>
          <cell r="M78">
            <v>1</v>
          </cell>
          <cell r="N78">
            <v>1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</row>
        <row r="79">
          <cell r="A79">
            <v>54</v>
          </cell>
          <cell r="B79">
            <v>2.11</v>
          </cell>
          <cell r="C79">
            <v>1.8</v>
          </cell>
          <cell r="D79">
            <v>1.58</v>
          </cell>
          <cell r="E79">
            <v>1.42</v>
          </cell>
          <cell r="F79">
            <v>1.29</v>
          </cell>
          <cell r="G79">
            <v>1.2</v>
          </cell>
          <cell r="H79">
            <v>1.11</v>
          </cell>
          <cell r="I79">
            <v>1.04</v>
          </cell>
          <cell r="J79">
            <v>1</v>
          </cell>
          <cell r="K79">
            <v>1</v>
          </cell>
          <cell r="L79">
            <v>1</v>
          </cell>
          <cell r="M79">
            <v>1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</row>
        <row r="80">
          <cell r="A80">
            <v>55</v>
          </cell>
          <cell r="B80">
            <v>2.02</v>
          </cell>
          <cell r="C80">
            <v>1.72</v>
          </cell>
          <cell r="D80">
            <v>1.51</v>
          </cell>
          <cell r="E80">
            <v>1.36</v>
          </cell>
          <cell r="F80">
            <v>1.24</v>
          </cell>
          <cell r="G80">
            <v>1.15</v>
          </cell>
          <cell r="H80">
            <v>1.07</v>
          </cell>
          <cell r="I80">
            <v>1</v>
          </cell>
          <cell r="J80">
            <v>1</v>
          </cell>
          <cell r="K80">
            <v>1</v>
          </cell>
          <cell r="L80">
            <v>1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</row>
        <row r="81">
          <cell r="A81">
            <v>56</v>
          </cell>
          <cell r="B81">
            <v>1.93</v>
          </cell>
          <cell r="C81">
            <v>1.64</v>
          </cell>
          <cell r="D81">
            <v>1.44</v>
          </cell>
          <cell r="E81">
            <v>1.3</v>
          </cell>
          <cell r="F81">
            <v>1.18</v>
          </cell>
          <cell r="G81">
            <v>1.1</v>
          </cell>
          <cell r="H81">
            <v>1.02</v>
          </cell>
          <cell r="I81">
            <v>1</v>
          </cell>
          <cell r="J81">
            <v>1</v>
          </cell>
          <cell r="K81">
            <v>1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</row>
        <row r="82">
          <cell r="A82">
            <v>57</v>
          </cell>
          <cell r="B82">
            <v>1.83</v>
          </cell>
          <cell r="C82">
            <v>1.56</v>
          </cell>
          <cell r="D82">
            <v>1.37</v>
          </cell>
          <cell r="E82">
            <v>1.23</v>
          </cell>
          <cell r="F82">
            <v>1.12</v>
          </cell>
          <cell r="G82">
            <v>1.04</v>
          </cell>
          <cell r="H82">
            <v>1</v>
          </cell>
          <cell r="I82">
            <v>1</v>
          </cell>
          <cell r="J82">
            <v>1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</row>
        <row r="83">
          <cell r="A83">
            <v>58</v>
          </cell>
          <cell r="B83">
            <v>1.73</v>
          </cell>
          <cell r="C83">
            <v>1.47</v>
          </cell>
          <cell r="D83">
            <v>1.29</v>
          </cell>
          <cell r="E83">
            <v>1.17</v>
          </cell>
          <cell r="F83">
            <v>1.06</v>
          </cell>
          <cell r="G83">
            <v>1</v>
          </cell>
          <cell r="H83">
            <v>1</v>
          </cell>
          <cell r="I83">
            <v>1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</row>
        <row r="84">
          <cell r="A84">
            <v>59</v>
          </cell>
          <cell r="B84">
            <v>1.63</v>
          </cell>
          <cell r="C84">
            <v>1.38</v>
          </cell>
          <cell r="D84">
            <v>1.21</v>
          </cell>
          <cell r="E84">
            <v>1.09</v>
          </cell>
          <cell r="F84">
            <v>1</v>
          </cell>
          <cell r="G84">
            <v>1</v>
          </cell>
          <cell r="H84">
            <v>1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</row>
        <row r="85">
          <cell r="A85">
            <v>60</v>
          </cell>
          <cell r="B85">
            <v>1.52</v>
          </cell>
          <cell r="C85">
            <v>1.29</v>
          </cell>
          <cell r="D85">
            <v>1.13</v>
          </cell>
          <cell r="E85">
            <v>1.02</v>
          </cell>
          <cell r="F85">
            <v>1</v>
          </cell>
          <cell r="G85">
            <v>1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</row>
      </sheetData>
    </sheetDataSet>
  </externalBook>
</externalLink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R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19" activeCellId="0" sqref="L19"/>
    </sheetView>
  </sheetViews>
  <sheetFormatPr defaultColWidth="9.171875" defaultRowHeight="13" zeroHeight="false" outlineLevelRow="0" outlineLevelCol="0"/>
  <cols>
    <col collapsed="false" customWidth="true" hidden="false" outlineLevel="0" max="1" min="1" style="1" width="5.34"/>
    <col collapsed="false" customWidth="true" hidden="false" outlineLevel="0" max="2" min="2" style="1" width="24.66"/>
    <col collapsed="false" customWidth="true" hidden="false" outlineLevel="0" max="3" min="3" style="1" width="1.34"/>
    <col collapsed="false" customWidth="true" hidden="false" outlineLevel="0" max="4" min="4" style="1" width="22.67"/>
    <col collapsed="false" customWidth="true" hidden="false" outlineLevel="0" max="5" min="5" style="2" width="10.51"/>
    <col collapsed="false" customWidth="true" hidden="false" outlineLevel="0" max="6" min="6" style="2" width="11"/>
    <col collapsed="false" customWidth="true" hidden="false" outlineLevel="0" max="7" min="7" style="2" width="12.17"/>
    <col collapsed="false" customWidth="true" hidden="false" outlineLevel="0" max="8" min="8" style="2" width="7.51"/>
    <col collapsed="false" customWidth="true" hidden="false" outlineLevel="0" max="9" min="9" style="1" width="8.33"/>
    <col collapsed="false" customWidth="true" hidden="false" outlineLevel="0" max="10" min="10" style="1" width="23"/>
    <col collapsed="false" customWidth="true" hidden="false" outlineLevel="0" max="11" min="11" style="1" width="1.34"/>
    <col collapsed="false" customWidth="true" hidden="false" outlineLevel="0" max="12" min="12" style="1" width="20.67"/>
    <col collapsed="false" customWidth="true" hidden="false" outlineLevel="0" max="13" min="13" style="1" width="1.5"/>
    <col collapsed="false" customWidth="true" hidden="false" outlineLevel="0" max="14" min="14" style="1" width="20.33"/>
    <col collapsed="false" customWidth="true" hidden="false" outlineLevel="0" max="15" min="15" style="1" width="1.5"/>
    <col collapsed="false" customWidth="true" hidden="false" outlineLevel="0" max="16" min="16" style="1" width="21.33"/>
    <col collapsed="false" customWidth="true" hidden="false" outlineLevel="0" max="17" min="17" style="1" width="1.5"/>
    <col collapsed="false" customWidth="true" hidden="false" outlineLevel="0" max="18" min="18" style="1" width="20.83"/>
    <col collapsed="false" customWidth="false" hidden="false" outlineLevel="0" max="260" min="19" style="1" width="9.17"/>
    <col collapsed="false" customWidth="true" hidden="false" outlineLevel="0" max="261" min="261" style="1" width="11.51"/>
    <col collapsed="false" customWidth="true" hidden="false" outlineLevel="0" max="262" min="262" style="1" width="29.17"/>
    <col collapsed="false" customWidth="true" hidden="false" outlineLevel="0" max="263" min="263" style="1" width="24.5"/>
    <col collapsed="false" customWidth="true" hidden="false" outlineLevel="0" max="264" min="264" style="1" width="11"/>
    <col collapsed="false" customWidth="true" hidden="false" outlineLevel="0" max="265" min="265" style="1" width="23.5"/>
    <col collapsed="false" customWidth="false" hidden="false" outlineLevel="0" max="516" min="266" style="1" width="9.17"/>
    <col collapsed="false" customWidth="true" hidden="false" outlineLevel="0" max="517" min="517" style="1" width="11.51"/>
    <col collapsed="false" customWidth="true" hidden="false" outlineLevel="0" max="518" min="518" style="1" width="29.17"/>
    <col collapsed="false" customWidth="true" hidden="false" outlineLevel="0" max="519" min="519" style="1" width="24.5"/>
    <col collapsed="false" customWidth="true" hidden="false" outlineLevel="0" max="520" min="520" style="1" width="11"/>
    <col collapsed="false" customWidth="true" hidden="false" outlineLevel="0" max="521" min="521" style="1" width="23.5"/>
    <col collapsed="false" customWidth="false" hidden="false" outlineLevel="0" max="772" min="522" style="1" width="9.17"/>
    <col collapsed="false" customWidth="true" hidden="false" outlineLevel="0" max="773" min="773" style="1" width="11.51"/>
    <col collapsed="false" customWidth="true" hidden="false" outlineLevel="0" max="774" min="774" style="1" width="29.17"/>
    <col collapsed="false" customWidth="true" hidden="false" outlineLevel="0" max="775" min="775" style="1" width="24.5"/>
    <col collapsed="false" customWidth="true" hidden="false" outlineLevel="0" max="776" min="776" style="1" width="11"/>
    <col collapsed="false" customWidth="true" hidden="false" outlineLevel="0" max="777" min="777" style="1" width="23.5"/>
    <col collapsed="false" customWidth="false" hidden="false" outlineLevel="0" max="1024" min="778" style="1" width="9.17"/>
  </cols>
  <sheetData>
    <row r="5" customFormat="false" ht="13" hidden="false" customHeight="false" outlineLevel="0" collapsed="false">
      <c r="A5" s="3"/>
      <c r="B5" s="2"/>
      <c r="C5" s="2"/>
      <c r="D5" s="2"/>
      <c r="J5" s="2"/>
    </row>
    <row r="6" customFormat="false" ht="13" hidden="false" customHeight="false" outlineLevel="0" collapsed="false">
      <c r="A6" s="3"/>
      <c r="B6" s="4"/>
      <c r="C6" s="4"/>
    </row>
    <row r="7" customFormat="false" ht="13" hidden="false" customHeight="false" outlineLevel="0" collapsed="false">
      <c r="A7" s="3"/>
      <c r="B7" s="4"/>
      <c r="C7" s="4"/>
      <c r="G7" s="5"/>
      <c r="H7" s="5"/>
    </row>
    <row r="8" customFormat="false" ht="20.25" hidden="false" customHeight="true" outlineLevel="0" collapsed="false">
      <c r="A8" s="3"/>
      <c r="B8" s="4"/>
      <c r="C8" s="4"/>
      <c r="D8" s="6" t="n">
        <v>33540</v>
      </c>
      <c r="L8" s="7" t="n">
        <f aca="false">IF($D$12="ENDOWMENT",INDEX(ASIAN, MATCH($D$14,'ASIAN LIFE'!$B$4:$B$49,), MATCH($D$18,'ASIAN LIFE'!$B$4:$AU$4,)),0)</f>
        <v>211.6</v>
      </c>
      <c r="M8" s="8"/>
      <c r="N8" s="7" t="n">
        <f aca="false">IF($D$12="ENDOWMENT",INDEX(RELAIBLE, MATCH($D$14,'Reliable endowment plan '!$B$5:$B$55,), MATCH($D$18,'Reliable endowment plan '!$B$5:$AZ$5,)),0)</f>
        <v>236.61</v>
      </c>
      <c r="O8" s="8"/>
      <c r="P8" s="7" t="n">
        <f aca="false">IF($D$12="ENDOWMENT",INDEX(PRABHU, MATCH($D$14,'prbhu endowment'!B4:B59,), MATCH($D$18,'prbhu endowment'!B4:BE4,)),0)</f>
        <v>231.7</v>
      </c>
      <c r="Q8" s="8"/>
      <c r="R8" s="7" t="n">
        <f aca="false">IF($D$12="ENDOWMENT",INDEX(SURYA, MATCH($D$14,'SURYA LIFE'!B2:B47,), MATCH($D$18,'SURYA LIFE'!B2:AV2,)),0)</f>
        <v>223.01</v>
      </c>
    </row>
    <row r="9" customFormat="false" ht="6.75" hidden="false" customHeight="true" outlineLevel="0" collapsed="false">
      <c r="A9" s="3"/>
      <c r="B9" s="4"/>
      <c r="C9" s="4"/>
      <c r="D9" s="4"/>
      <c r="L9" s="8"/>
      <c r="M9" s="8"/>
      <c r="N9" s="8"/>
      <c r="O9" s="8"/>
      <c r="P9" s="8"/>
      <c r="Q9" s="8"/>
      <c r="R9" s="8"/>
    </row>
    <row r="10" customFormat="false" ht="20.25" hidden="false" customHeight="true" outlineLevel="0" collapsed="false">
      <c r="A10" s="3"/>
      <c r="B10" s="4"/>
      <c r="C10" s="4"/>
      <c r="D10" s="9" t="str">
        <f aca="true">DATEDIF(D8,TODAY(),"y")&amp;" Y, "&amp; DATEDIF(D8,TODAY(),"ym")&amp;" M, " &amp; DATEDIF(D8,TODAY(),"md") &amp; " D"</f>
        <v>31 Y, 8 M, 4 D</v>
      </c>
      <c r="L10" s="7" t="n">
        <v>0</v>
      </c>
      <c r="M10" s="8"/>
      <c r="N10" s="7"/>
      <c r="O10" s="8"/>
      <c r="P10" s="7"/>
      <c r="Q10" s="8"/>
      <c r="R10" s="7"/>
    </row>
    <row r="11" customFormat="false" ht="6.75" hidden="false" customHeight="true" outlineLevel="0" collapsed="false">
      <c r="A11" s="3"/>
      <c r="B11" s="4"/>
      <c r="C11" s="4"/>
      <c r="D11" s="10"/>
      <c r="L11" s="8"/>
      <c r="M11" s="8"/>
      <c r="N11" s="8"/>
      <c r="O11" s="8"/>
      <c r="P11" s="8"/>
      <c r="Q11" s="8"/>
      <c r="R11" s="8"/>
    </row>
    <row r="12" customFormat="false" ht="21" hidden="false" customHeight="true" outlineLevel="0" collapsed="false">
      <c r="A12" s="3"/>
      <c r="B12" s="4"/>
      <c r="C12" s="4"/>
      <c r="D12" s="11" t="s">
        <v>0</v>
      </c>
      <c r="L12" s="7"/>
      <c r="M12" s="8"/>
      <c r="N12" s="7"/>
      <c r="O12" s="8"/>
      <c r="P12" s="7"/>
      <c r="Q12" s="8"/>
      <c r="R12" s="7"/>
    </row>
    <row r="13" customFormat="false" ht="6.75" hidden="false" customHeight="true" outlineLevel="0" collapsed="false">
      <c r="A13" s="3"/>
      <c r="B13" s="4"/>
      <c r="C13" s="4"/>
      <c r="D13" s="10"/>
      <c r="L13" s="8"/>
      <c r="M13" s="8"/>
      <c r="N13" s="8"/>
      <c r="O13" s="8"/>
      <c r="P13" s="8"/>
      <c r="Q13" s="8"/>
      <c r="R13" s="8"/>
    </row>
    <row r="14" customFormat="false" ht="21" hidden="false" customHeight="true" outlineLevel="0" collapsed="false">
      <c r="A14" s="3"/>
      <c r="B14" s="4"/>
      <c r="C14" s="4"/>
      <c r="D14" s="9" t="n">
        <f aca="true">ROUND((TODAY()-D8)/365,0)</f>
        <v>32</v>
      </c>
      <c r="L14" s="7"/>
      <c r="M14" s="8"/>
      <c r="N14" s="7"/>
      <c r="O14" s="8"/>
      <c r="P14" s="7"/>
      <c r="Q14" s="8"/>
      <c r="R14" s="7"/>
    </row>
    <row r="15" customFormat="false" ht="6.75" hidden="false" customHeight="true" outlineLevel="0" collapsed="false">
      <c r="A15" s="3"/>
      <c r="B15" s="4"/>
      <c r="C15" s="4"/>
      <c r="D15" s="12"/>
      <c r="L15" s="8"/>
      <c r="M15" s="8"/>
      <c r="N15" s="8"/>
      <c r="O15" s="8"/>
      <c r="P15" s="8"/>
      <c r="Q15" s="8"/>
      <c r="R15" s="8"/>
    </row>
    <row r="16" customFormat="false" ht="21" hidden="false" customHeight="true" outlineLevel="0" collapsed="false">
      <c r="A16" s="3"/>
      <c r="B16" s="4"/>
      <c r="C16" s="4"/>
      <c r="D16" s="13" t="n">
        <v>500000</v>
      </c>
      <c r="L16" s="7"/>
      <c r="M16" s="8"/>
      <c r="N16" s="7"/>
      <c r="O16" s="8"/>
      <c r="P16" s="7"/>
      <c r="Q16" s="8"/>
      <c r="R16" s="7"/>
    </row>
    <row r="17" customFormat="false" ht="6.75" hidden="false" customHeight="true" outlineLevel="0" collapsed="false">
      <c r="A17" s="3"/>
      <c r="B17" s="4"/>
      <c r="C17" s="4"/>
      <c r="D17" s="10"/>
      <c r="L17" s="8"/>
      <c r="M17" s="8"/>
      <c r="N17" s="8"/>
      <c r="O17" s="8"/>
      <c r="P17" s="8"/>
      <c r="Q17" s="8"/>
      <c r="R17" s="8"/>
    </row>
    <row r="18" customFormat="false" ht="21" hidden="false" customHeight="true" outlineLevel="0" collapsed="false">
      <c r="A18" s="3"/>
      <c r="B18" s="4"/>
      <c r="C18" s="4"/>
      <c r="D18" s="9" t="n">
        <v>5</v>
      </c>
      <c r="L18" s="7" t="n">
        <f aca="false">IF(AND(OR($D$12="ENDOWMENT",$D$12="MONEY BACK"),$D$22=1),(L8-L14)*$D$16/1000,IF(AND(OR($D$12="ENDOWMENT",$D$12="MONEY BACK"),$D$22=2),(L8-L14)*$D$16/2000,IF(AND(OR($D$12="ENDOWMENT",$D$12="MONEY BACK"),$D$22=4),(L8-L14)*$D$16/4000,IF(AND(OR($D$12=52,$D$12=71,$D$12=73),$D$22=1),(L8-L16-L14)*$D$16/1000,IF(AND(OR($D$12=52,$D$12=71,$D$12=73),$D$22=2),(L8-L16-L14)*$D$16/2000,IF(AND(OR($D$12=52,$D$12=71,$D$12=73),$D$22=4),(L8-L16-L14)*$D$16/4000, "check your data Thank you"))))))</f>
        <v>52900</v>
      </c>
      <c r="M18" s="8"/>
      <c r="N18" s="7" t="n">
        <f aca="false">IF(AND(OR($D$12="ENDOWMENT",$D$12="MONEY BACK"),$D$22=1),(N8-N14)*$D$16/1000,IF(AND(OR($D$12="ENDOWMENT",$D$12="MONEY BACK"),$D$22=2),(N8-N14)*$D$16/2000,IF(AND(OR($D$12="ENDOWMENT",$D$12="MONEY BACK"),$D$22=4),(N8-N14)*$D$16/4000,IF(AND(OR($D$12=52,$D$12=71,$D$12=73),$D$22=1),(N8-N16-N14)*$D$16/1000,IF(AND(OR($D$12=52,$D$12=71,$D$12=73),$D$22=2),(N8-N16-N14)*$D$16/2000,IF(AND(OR($D$12=52,$D$12=71,$D$12=73),$D$22=4),(N8-N16-N14)*$D$16/4000, "check your data Thank you"))))))</f>
        <v>59152.5</v>
      </c>
      <c r="O18" s="8"/>
      <c r="P18" s="7" t="n">
        <f aca="false">IF(AND(OR($D$12="ENDOWMENT",$D$12="MONEY BACK"),$D$22=1),(P8-P14)*$D$16/1000,IF(AND(OR($D$12="ENDOWMENT",$D$12="MONEY BACK"),$D$22=2),(P8-P14)*$D$16/2000,IF(AND(OR($D$12="ENDOWMENT",$D$12="MONEY BACK"),$D$22=4),(P8-P14)*$D$16/4000,IF(AND(OR($D$12=52,$D$12=71,$D$12=73),$D$22=1),(P8-P16-P14)*$D$16/1000,IF(AND(OR($D$12=52,$D$12=71,$D$12=73),$D$22=2),(P8-P16-P14)*$D$16/2000,IF(AND(OR($D$12=52,$D$12=71,$D$12=73),$D$22=4),(P8-P16-P14)*$D$16/4000, "check your data Thank you"))))))</f>
        <v>57925</v>
      </c>
      <c r="Q18" s="8"/>
      <c r="R18" s="7" t="n">
        <f aca="false">IF(AND(OR($D$12="ENDOWMENT",$D$12="MONEY BACK"),$D$22=1),(R8-R14)*$D$16/1000,IF(AND(OR($D$12="ENDOWMENT",$D$12="MONEY BACK"),$D$22=2),(R8-R14)*$D$16/2000,IF(AND(OR($D$12="ENDOWMENT",$D$12="MONEY BACK"),$D$22=4),(R8-R14)*$D$16/4000,IF(AND(OR($D$12=52,$D$12=71,$D$12=73),$D$22=1),(R8-R16-R14)*$D$16/1000,IF(AND(OR($D$12=52,$D$12=71,$D$12=73),$D$22=2),(R8-R16-R14)*$D$16/2000,IF(AND(OR($D$12=52,$D$12=71,$D$12=73),$D$22=4),(R8-R16-R14)*$D$16/4000, "check your data Thank you"))))))</f>
        <v>55752.5</v>
      </c>
    </row>
    <row r="19" customFormat="false" ht="6.75" hidden="false" customHeight="true" outlineLevel="0" collapsed="false">
      <c r="A19" s="3"/>
      <c r="B19" s="4"/>
      <c r="C19" s="4"/>
      <c r="D19" s="10"/>
      <c r="L19" s="8"/>
      <c r="M19" s="8"/>
      <c r="N19" s="8"/>
      <c r="O19" s="8"/>
      <c r="P19" s="8"/>
      <c r="Q19" s="8"/>
      <c r="R19" s="8"/>
    </row>
    <row r="20" customFormat="false" ht="21" hidden="false" customHeight="true" outlineLevel="0" collapsed="false">
      <c r="A20" s="3"/>
      <c r="B20" s="4"/>
      <c r="C20" s="4"/>
      <c r="D20" s="9"/>
      <c r="L20" s="7"/>
      <c r="M20" s="8"/>
      <c r="N20" s="7"/>
      <c r="O20" s="8"/>
      <c r="P20" s="7"/>
      <c r="Q20" s="8"/>
      <c r="R20" s="7"/>
    </row>
    <row r="21" customFormat="false" ht="6.75" hidden="false" customHeight="true" outlineLevel="0" collapsed="false">
      <c r="A21" s="3"/>
      <c r="B21" s="4"/>
      <c r="C21" s="4"/>
      <c r="D21" s="10"/>
      <c r="L21" s="8"/>
      <c r="M21" s="8"/>
      <c r="N21" s="8"/>
      <c r="O21" s="8"/>
      <c r="P21" s="8"/>
      <c r="Q21" s="8"/>
      <c r="R21" s="8"/>
    </row>
    <row r="22" customFormat="false" ht="21" hidden="false" customHeight="true" outlineLevel="0" collapsed="false">
      <c r="A22" s="3"/>
      <c r="B22" s="4"/>
      <c r="C22" s="4"/>
      <c r="D22" s="14" t="n">
        <v>2</v>
      </c>
      <c r="L22" s="15" t="n">
        <f aca="false">L18+L20</f>
        <v>52900</v>
      </c>
      <c r="M22" s="16"/>
      <c r="N22" s="15" t="n">
        <f aca="false">N18+N20</f>
        <v>59152.5</v>
      </c>
      <c r="O22" s="16"/>
      <c r="P22" s="15" t="n">
        <f aca="false">P18+P20</f>
        <v>57925</v>
      </c>
      <c r="Q22" s="16"/>
      <c r="R22" s="15" t="n">
        <f aca="false">R18+R20</f>
        <v>55752.5</v>
      </c>
    </row>
    <row r="23" customFormat="false" ht="13" hidden="false" customHeight="false" outlineLevel="0" collapsed="false">
      <c r="A23" s="3"/>
      <c r="B23" s="4"/>
      <c r="C23" s="4"/>
      <c r="D23" s="10" t="str">
        <f aca="false">IF(D22=1, "YEARLY", IF(D22=2, "HALFY", IF(D22=4, "QTLY", "ENTER MODE TYPE")))</f>
        <v>HALFY</v>
      </c>
    </row>
    <row r="24" customFormat="false" ht="21" hidden="false" customHeight="true" outlineLevel="0" collapsed="false">
      <c r="A24" s="3"/>
      <c r="B24" s="4"/>
      <c r="C24" s="4"/>
      <c r="D24" s="10"/>
    </row>
    <row r="25" customFormat="false" ht="13" hidden="false" customHeight="false" outlineLevel="0" collapsed="false">
      <c r="A25" s="3"/>
      <c r="B25" s="4"/>
      <c r="C25" s="4"/>
      <c r="D25" s="10"/>
    </row>
    <row r="26" customFormat="false" ht="13" hidden="false" customHeight="false" outlineLevel="0" collapsed="false">
      <c r="A26" s="3"/>
      <c r="B26" s="4"/>
      <c r="C26" s="4"/>
    </row>
    <row r="27" customFormat="false" ht="13" hidden="false" customHeight="false" outlineLevel="0" collapsed="false">
      <c r="A27" s="3"/>
      <c r="B27" s="4"/>
      <c r="C27" s="4"/>
      <c r="D27" s="1" t="str">
        <f aca="false">IF($D$12="ENDOWMENT","ADB+PTD+PWB",IF($D$12="MONEY BACK","ADB+PTD+PWB",IF($D$12="ENDOWMENT &amp; WHOLE","ADB E&amp;W LIFE",IF($D$12="CHILD MONEY BACK","PWB",IF($D$12="CHILD ENDOWMENT","PWB","RIDER")))))&amp;"  RATE"</f>
        <v>ADB+PTD+PWB  RATE</v>
      </c>
    </row>
    <row r="28" customFormat="false" ht="13" hidden="false" customHeight="false" outlineLevel="0" collapsed="false">
      <c r="A28" s="3"/>
      <c r="B28" s="4"/>
      <c r="C28" s="4"/>
      <c r="D28" s="1" t="str">
        <f aca="false">IF(OR(D12="CHILD MONEY BACK",D12="CHILD ENDOWMENT"),"MIB",IF(OR(D12="ENDOWMENT",D12="MONEY BACK"),"ADB","RIDER"))&amp; "  RATE"</f>
        <v>ADB  RATE</v>
      </c>
    </row>
    <row r="29" customFormat="false" ht="13" hidden="false" customHeight="false" outlineLevel="0" collapsed="false">
      <c r="A29" s="3"/>
      <c r="B29" s="4"/>
      <c r="C29" s="4"/>
    </row>
    <row r="30" customFormat="false" ht="13" hidden="false" customHeight="false" outlineLevel="0" collapsed="false">
      <c r="A30" s="3"/>
      <c r="B30" s="4"/>
      <c r="C30" s="4"/>
      <c r="D30" s="17" t="n">
        <f aca="false">MIN(L22:R22)</f>
        <v>52900</v>
      </c>
    </row>
    <row r="31" customFormat="false" ht="13" hidden="false" customHeight="false" outlineLevel="0" collapsed="false">
      <c r="A31" s="3"/>
      <c r="B31" s="4"/>
      <c r="C31" s="4"/>
      <c r="D31" s="1" t="str">
        <f aca="false">IF(D30=L22,"ASIAN LIFE",IF(D30=N22,"RELIABLE",IF(D30=P22,"PRABHU LIFE",IF(D30=R22,"SURYA LIFE"))))</f>
        <v>ASIAN LIFE</v>
      </c>
    </row>
    <row r="32" customFormat="false" ht="13" hidden="false" customHeight="false" outlineLevel="0" collapsed="false">
      <c r="B32" s="18"/>
      <c r="C32" s="18"/>
    </row>
    <row r="35" customFormat="false" ht="13" hidden="false" customHeight="false" outlineLevel="0" collapsed="false">
      <c r="D35" s="19"/>
    </row>
    <row r="38" customFormat="false" ht="14" hidden="false" customHeight="false" outlineLevel="0" collapsed="false">
      <c r="G38" s="2" t="s">
        <v>1</v>
      </c>
    </row>
    <row r="45" customFormat="false" ht="13" hidden="false" customHeight="false" outlineLevel="0" collapsed="false">
      <c r="I45" s="19"/>
    </row>
    <row r="48" customFormat="false" ht="13" hidden="false" customHeight="false" outlineLevel="0" collapsed="false">
      <c r="B48" s="20"/>
      <c r="C48" s="20"/>
    </row>
    <row r="54" customFormat="false" ht="13" hidden="false" customHeight="false" outlineLevel="0" collapsed="false">
      <c r="B54" s="21"/>
      <c r="C54" s="21"/>
      <c r="D54" s="21"/>
    </row>
  </sheetData>
  <mergeCells count="1">
    <mergeCell ref="B54:D54"/>
  </mergeCells>
  <dataValidations count="2">
    <dataValidation allowBlank="true" operator="between" showDropDown="false" showErrorMessage="true" showInputMessage="true" sqref="D12" type="list">
      <formula1>PLAN</formula1>
      <formula2>0</formula2>
    </dataValidation>
    <dataValidation allowBlank="true" operator="between" showDropDown="false" showErrorMessage="true" showInputMessage="true" sqref="D22" type="list">
      <formula1>"1,2,4"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66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pane xSplit="6" ySplit="0" topLeftCell="G4" activePane="topRight" state="frozen"/>
      <selection pane="topLeft" activeCell="A4" activeCellId="0" sqref="A4"/>
      <selection pane="topRight" activeCell="B29" activeCellId="0" sqref="B29"/>
    </sheetView>
  </sheetViews>
  <sheetFormatPr defaultColWidth="9.171875" defaultRowHeight="13" zeroHeight="false" outlineLevelRow="0" outlineLevelCol="0"/>
  <cols>
    <col collapsed="false" customWidth="false" hidden="false" outlineLevel="0" max="1" min="1" style="22" width="9.17"/>
    <col collapsed="false" customWidth="true" hidden="false" outlineLevel="0" max="2" min="2" style="22" width="40.51"/>
    <col collapsed="false" customWidth="true" hidden="false" outlineLevel="0" max="3" min="3" style="22" width="12.33"/>
    <col collapsed="false" customWidth="true" hidden="false" outlineLevel="0" max="4" min="4" style="22" width="32.66"/>
    <col collapsed="false" customWidth="true" hidden="false" outlineLevel="0" max="5" min="5" style="22" width="10.33"/>
    <col collapsed="false" customWidth="true" hidden="false" outlineLevel="0" max="6" min="6" style="23" width="11.66"/>
    <col collapsed="false" customWidth="true" hidden="false" outlineLevel="0" max="8" min="7" style="22" width="11.66"/>
    <col collapsed="false" customWidth="true" hidden="false" outlineLevel="0" max="9" min="9" style="22" width="17.17"/>
    <col collapsed="false" customWidth="true" hidden="false" outlineLevel="0" max="11" min="10" style="22" width="11.66"/>
    <col collapsed="false" customWidth="true" hidden="false" outlineLevel="0" max="21" min="12" style="22" width="9.51"/>
    <col collapsed="false" customWidth="true" hidden="false" outlineLevel="0" max="22" min="22" style="22" width="13.66"/>
    <col collapsed="false" customWidth="true" hidden="false" outlineLevel="0" max="23" min="23" style="22" width="17.83"/>
    <col collapsed="false" customWidth="true" hidden="false" outlineLevel="0" max="24" min="24" style="22" width="10.51"/>
    <col collapsed="false" customWidth="false" hidden="false" outlineLevel="0" max="26" min="25" style="22" width="9.17"/>
    <col collapsed="false" customWidth="true" hidden="false" outlineLevel="0" max="27" min="27" style="22" width="11"/>
    <col collapsed="false" customWidth="false" hidden="false" outlineLevel="0" max="257" min="28" style="22" width="9.17"/>
    <col collapsed="false" customWidth="true" hidden="false" outlineLevel="0" max="258" min="258" style="22" width="40.51"/>
    <col collapsed="false" customWidth="true" hidden="false" outlineLevel="0" max="259" min="259" style="22" width="12.33"/>
    <col collapsed="false" customWidth="true" hidden="false" outlineLevel="0" max="260" min="260" style="22" width="32.66"/>
    <col collapsed="false" customWidth="true" hidden="false" outlineLevel="0" max="261" min="261" style="22" width="10.33"/>
    <col collapsed="false" customWidth="true" hidden="false" outlineLevel="0" max="267" min="262" style="22" width="11.66"/>
    <col collapsed="false" customWidth="true" hidden="false" outlineLevel="0" max="277" min="268" style="22" width="9.51"/>
    <col collapsed="false" customWidth="true" hidden="false" outlineLevel="0" max="278" min="278" style="22" width="13.66"/>
    <col collapsed="false" customWidth="true" hidden="false" outlineLevel="0" max="279" min="279" style="22" width="17.83"/>
    <col collapsed="false" customWidth="true" hidden="false" outlineLevel="0" max="280" min="280" style="22" width="10.51"/>
    <col collapsed="false" customWidth="false" hidden="false" outlineLevel="0" max="282" min="281" style="22" width="9.17"/>
    <col collapsed="false" customWidth="true" hidden="false" outlineLevel="0" max="283" min="283" style="22" width="11"/>
    <col collapsed="false" customWidth="false" hidden="false" outlineLevel="0" max="513" min="284" style="22" width="9.17"/>
    <col collapsed="false" customWidth="true" hidden="false" outlineLevel="0" max="514" min="514" style="22" width="40.51"/>
    <col collapsed="false" customWidth="true" hidden="false" outlineLevel="0" max="515" min="515" style="22" width="12.33"/>
    <col collapsed="false" customWidth="true" hidden="false" outlineLevel="0" max="516" min="516" style="22" width="32.66"/>
    <col collapsed="false" customWidth="true" hidden="false" outlineLevel="0" max="517" min="517" style="22" width="10.33"/>
    <col collapsed="false" customWidth="true" hidden="false" outlineLevel="0" max="523" min="518" style="22" width="11.66"/>
    <col collapsed="false" customWidth="true" hidden="false" outlineLevel="0" max="533" min="524" style="22" width="9.51"/>
    <col collapsed="false" customWidth="true" hidden="false" outlineLevel="0" max="534" min="534" style="22" width="13.66"/>
    <col collapsed="false" customWidth="true" hidden="false" outlineLevel="0" max="535" min="535" style="22" width="17.83"/>
    <col collapsed="false" customWidth="true" hidden="false" outlineLevel="0" max="536" min="536" style="22" width="10.51"/>
    <col collapsed="false" customWidth="false" hidden="false" outlineLevel="0" max="538" min="537" style="22" width="9.17"/>
    <col collapsed="false" customWidth="true" hidden="false" outlineLevel="0" max="539" min="539" style="22" width="11"/>
    <col collapsed="false" customWidth="false" hidden="false" outlineLevel="0" max="769" min="540" style="22" width="9.17"/>
    <col collapsed="false" customWidth="true" hidden="false" outlineLevel="0" max="770" min="770" style="22" width="40.51"/>
    <col collapsed="false" customWidth="true" hidden="false" outlineLevel="0" max="771" min="771" style="22" width="12.33"/>
    <col collapsed="false" customWidth="true" hidden="false" outlineLevel="0" max="772" min="772" style="22" width="32.66"/>
    <col collapsed="false" customWidth="true" hidden="false" outlineLevel="0" max="773" min="773" style="22" width="10.33"/>
    <col collapsed="false" customWidth="true" hidden="false" outlineLevel="0" max="779" min="774" style="22" width="11.66"/>
    <col collapsed="false" customWidth="true" hidden="false" outlineLevel="0" max="789" min="780" style="22" width="9.51"/>
    <col collapsed="false" customWidth="true" hidden="false" outlineLevel="0" max="790" min="790" style="22" width="13.66"/>
    <col collapsed="false" customWidth="true" hidden="false" outlineLevel="0" max="791" min="791" style="22" width="17.83"/>
    <col collapsed="false" customWidth="true" hidden="false" outlineLevel="0" max="792" min="792" style="22" width="10.51"/>
    <col collapsed="false" customWidth="false" hidden="false" outlineLevel="0" max="794" min="793" style="22" width="9.17"/>
    <col collapsed="false" customWidth="true" hidden="false" outlineLevel="0" max="795" min="795" style="22" width="11"/>
    <col collapsed="false" customWidth="false" hidden="false" outlineLevel="0" max="1024" min="796" style="22" width="9.17"/>
  </cols>
  <sheetData>
    <row r="2" customFormat="false" ht="13" hidden="false" customHeight="false" outlineLevel="0" collapsed="false">
      <c r="B2" s="22" t="s">
        <v>2</v>
      </c>
      <c r="C2" s="24" t="n">
        <f aca="true">TODAY()</f>
        <v>45110</v>
      </c>
    </row>
    <row r="4" customFormat="false" ht="18" hidden="false" customHeight="true" outlineLevel="0" collapsed="false">
      <c r="B4" s="25" t="s">
        <v>3</v>
      </c>
      <c r="C4" s="25"/>
      <c r="D4" s="26" t="s">
        <v>4</v>
      </c>
      <c r="E4" s="26"/>
    </row>
    <row r="5" customFormat="false" ht="16.5" hidden="false" customHeight="true" outlineLevel="0" collapsed="false">
      <c r="B5" s="25"/>
      <c r="C5" s="25"/>
      <c r="D5" s="26"/>
      <c r="E5" s="26"/>
    </row>
    <row r="6" s="27" customFormat="true" ht="21" hidden="false" customHeight="false" outlineLevel="0" collapsed="false">
      <c r="B6" s="28" t="s">
        <v>5</v>
      </c>
      <c r="C6" s="29" t="n">
        <v>51</v>
      </c>
      <c r="D6" s="30" t="str">
        <f aca="false">IF(C6=51,"Endowment",IF(C6=61,"Money Back",IF(C6=52,"Whole life cum endowment",IF(C6=71,"Child Endowment",IF(C6=73,"Child Money Back","ENTER CORRECT PLAN CODE")))))</f>
        <v>Endowment</v>
      </c>
      <c r="E6" s="30"/>
      <c r="F6" s="31"/>
    </row>
    <row r="7" s="27" customFormat="true" ht="20" hidden="false" customHeight="false" outlineLevel="0" collapsed="false">
      <c r="B7" s="28" t="s">
        <v>6</v>
      </c>
      <c r="C7" s="32" t="n">
        <v>500000</v>
      </c>
      <c r="D7" s="33" t="s">
        <v>7</v>
      </c>
      <c r="E7" s="33"/>
      <c r="F7" s="31"/>
    </row>
    <row r="8" s="27" customFormat="true" ht="20" hidden="false" customHeight="false" outlineLevel="0" collapsed="false">
      <c r="B8" s="28" t="s">
        <v>8</v>
      </c>
      <c r="C8" s="34" t="n">
        <v>32</v>
      </c>
      <c r="D8" s="35" t="s">
        <v>9</v>
      </c>
      <c r="E8" s="36" t="n">
        <v>25</v>
      </c>
      <c r="F8" s="31"/>
    </row>
    <row r="9" s="27" customFormat="true" ht="21" hidden="false" customHeight="false" outlineLevel="0" collapsed="false">
      <c r="B9" s="28" t="s">
        <v>10</v>
      </c>
      <c r="C9" s="34" t="n">
        <v>6</v>
      </c>
      <c r="D9" s="37" t="s">
        <v>11</v>
      </c>
      <c r="E9" s="38" t="n">
        <f aca="false">IF(OR(C6=71,C6=73),16-C8,0)</f>
        <v>0</v>
      </c>
      <c r="F9" s="31"/>
    </row>
    <row r="10" s="27" customFormat="true" ht="20" hidden="false" customHeight="false" outlineLevel="0" collapsed="false">
      <c r="B10" s="28" t="s">
        <v>12</v>
      </c>
      <c r="C10" s="29" t="n">
        <v>1</v>
      </c>
      <c r="D10" s="30" t="str">
        <f aca="false">IF(C10=1, "YEARLY", IF(C10=2, "HALFY", IF(C10=4, "QTLY", "ENTER MODE TYPE")))</f>
        <v>YEARLY</v>
      </c>
      <c r="E10" s="30"/>
      <c r="F10" s="31"/>
    </row>
    <row r="11" s="27" customFormat="true" ht="20" hidden="false" customHeight="false" outlineLevel="0" collapsed="false">
      <c r="B11" s="39" t="str">
        <f aca="false">IF(OR(C6=51,C6=52,C6,61), "Occupation",IF(OR(C6=71,C6=73), "Parents Occupation",""))</f>
        <v>Occupation</v>
      </c>
      <c r="C11" s="40"/>
      <c r="D11" s="41" t="s">
        <v>13</v>
      </c>
      <c r="E11" s="42" t="n">
        <v>2</v>
      </c>
      <c r="F11" s="31"/>
    </row>
    <row r="12" s="27" customFormat="true" ht="20" hidden="false" customHeight="false" outlineLevel="0" collapsed="false">
      <c r="B12" s="28" t="s">
        <v>14</v>
      </c>
      <c r="C12" s="43" t="n">
        <f aca="false">IF(C6=51,E18,IF(C6=61,E17,IF(C6=52,E19,IF(C6=71,E20,IF(C6=73,E21, "CHECK YOUR PLAN OR  CALCULATE  MANUALLY")))))</f>
        <v>184.2</v>
      </c>
      <c r="D12" s="44" t="s">
        <v>15</v>
      </c>
      <c r="E12" s="45"/>
      <c r="F12" s="31"/>
    </row>
    <row r="13" s="27" customFormat="true" ht="20" hidden="false" customHeight="false" outlineLevel="0" collapsed="false">
      <c r="B13" s="28" t="str">
        <f aca="false">IF(C6=51,"ADB+PTD+PWB",IF(C6=61,"ADB+PTD+PWB",IF(C6=52,"ADB E&amp;W LIFE",IF(C6=73,"PWB",IF(C6=71,"PWB","Rider")))))&amp;"  rate"</f>
        <v>ADB+PTD+PWB  rate</v>
      </c>
      <c r="C13" s="46" t="n">
        <f aca="false">IF(OR(C6=51,C6=61),2,IF(C6=52,E15,IF(OR(C6=71,C6=73),E14,0)))</f>
        <v>2</v>
      </c>
      <c r="D13" s="45" t="s">
        <v>1</v>
      </c>
      <c r="E13" s="47" t="n">
        <f aca="false">IF(OR(C6=71,C6=73),INDEX('[1]Rider rate'!$A$2:$AQ$18, MATCH(E9,'[1]Rider rate'!$A$2:$A$18,), MATCH(E8,'[1]Rider rate'!$A$2:$AQ$2,)),0)</f>
        <v>0</v>
      </c>
      <c r="F13" s="31"/>
    </row>
    <row r="14" s="27" customFormat="true" ht="20" hidden="false" customHeight="false" outlineLevel="0" collapsed="false">
      <c r="B14" s="28" t="str">
        <f aca="false">IF(OR(C6=73,C6=71),"MIB",IF(OR(C6=51,C6=61),"ADB","Rider2"))&amp; "    rate"</f>
        <v>ADB    rate</v>
      </c>
      <c r="C14" s="46" t="n">
        <f aca="false">IF(OR(C6=71,C6=73),E13,0)</f>
        <v>0</v>
      </c>
      <c r="D14" s="45" t="s">
        <v>16</v>
      </c>
      <c r="E14" s="47" t="n">
        <f aca="false">IF(OR(C6=71,C6=73),INDEX('[1]Rider rate'!$A$22:$AP$37, MATCH(E9,'[1]Rider rate'!$A$22:$A$37,), MATCH(E8,'[1]Rider rate'!$A$22:$AP$22,)),0)</f>
        <v>0</v>
      </c>
      <c r="F14" s="31"/>
      <c r="I14" s="48"/>
    </row>
    <row r="15" s="27" customFormat="true" ht="20" hidden="false" customHeight="false" outlineLevel="0" collapsed="false">
      <c r="B15" s="28" t="s">
        <v>17</v>
      </c>
      <c r="C15" s="49" t="n">
        <f aca="false">IF(AND(OR(C6=51,C6=61),C10=1),C12*3%, IF(AND(OR(C6=51,C6=61),C10=2),C12*1.5%, IF(AND(OR(C6=52,C6=71,C6=73),C10=1),C12*2%,  IF(AND(OR(C6=52,C6=71,C6=73),C10=2),C12*1%,0))))</f>
        <v>5.526</v>
      </c>
      <c r="D15" s="45" t="s">
        <v>18</v>
      </c>
      <c r="E15" s="47" t="n">
        <f aca="false">IF(C6=52,INDEX('[1]Rider rate'!$A$40:$AY$85, MATCH(C8,'[1]Rider rate'!$A$40:$A$85,), MATCH(C9,'[1]Rider rate'!$A$40:$AY$40,)),0)</f>
        <v>0</v>
      </c>
      <c r="F15" s="31"/>
    </row>
    <row r="16" s="27" customFormat="true" ht="20" hidden="false" customHeight="false" outlineLevel="0" collapsed="false">
      <c r="B16" s="28" t="s">
        <v>19</v>
      </c>
      <c r="C16" s="49" t="n">
        <f aca="false">IF(AND(OR(C6=51,C6=61),C18&gt;=25001), C18*3%, IF(AND(OR(C6=51,C6=61),C18&gt;=5001),C18*2%, IF(AND(OR(C6=51,C6=61),C18&gt;=2501), C18*1%, 0)))</f>
        <v>2680.11</v>
      </c>
      <c r="D16" s="50" t="s">
        <v>20</v>
      </c>
      <c r="E16" s="51"/>
      <c r="F16" s="31"/>
      <c r="G16" s="48"/>
    </row>
    <row r="17" s="27" customFormat="true" ht="20" hidden="false" customHeight="false" outlineLevel="0" collapsed="false">
      <c r="B17" s="28" t="s">
        <v>21</v>
      </c>
      <c r="C17" s="49" t="n">
        <f aca="false">IF(AND(OR(C6=71,C6=73),C7&gt;=500000),2,IF(AND(OR(C6=71,C6=73),C7&gt;=250000),1,IF(AND(C7&gt;=300000,C6=52),2,IF(AND(C7&gt;=200000,C6=52),1,0))))</f>
        <v>0</v>
      </c>
      <c r="D17" s="52" t="s">
        <v>22</v>
      </c>
      <c r="E17" s="53" t="n">
        <f aca="false">IF(C6=61,INDEX('[1]SURYA LIFE TABLE RATE'!$A$4:$C$44, MATCH(C8,'[1]SURYA LIFE TABLE RATE'!$A$4:$A$44,), MATCH(C9,'[1]SURYA LIFE TABLE RATE'!$A$4:$C$4,)),0)</f>
        <v>0</v>
      </c>
      <c r="F17" s="31"/>
      <c r="I17" s="48"/>
    </row>
    <row r="18" s="27" customFormat="true" ht="20" hidden="false" customHeight="false" outlineLevel="0" collapsed="false">
      <c r="B18" s="28" t="s">
        <v>23</v>
      </c>
      <c r="C18" s="43" t="n">
        <f aca="false">IF(AND(OR(C6=51,C6=61),C10=1),(C12-C15)*C7/1000,IF(AND(OR(C6=51,C6=61),C10=2),(C12-C15)*C7/2000,IF(AND(OR(C6=51,C6=61),C10=4),(C12-C15)*C7/4000,IF(AND(OR(C6=52,C6=71,C6=73),C10=1),(C12-C17-C15)*C7/1000,IF(AND(OR(C6=52,C6=71,C6=73),C10=2),(C12-C17-C15)*C7/2000,IF(AND(OR(C6=52,C6=71,C6=73),C10=4),(C12-C17-C15)*C7/4000, "check your data Thank you"))))))</f>
        <v>89337</v>
      </c>
      <c r="D18" s="52" t="s">
        <v>24</v>
      </c>
      <c r="E18" s="53" t="n">
        <f aca="false">IF(C6=51,INDEX('[1]SURYA LIFE TABLE RATE'!$E$4:$AY$49, MATCH(C8,'[1]SURYA LIFE TABLE RATE'!$E$4:$E$49,), MATCH(C9,'[1]SURYA LIFE TABLE RATE'!$E$4:$AY$4,)),0)</f>
        <v>184.2</v>
      </c>
      <c r="F18" s="54"/>
    </row>
    <row r="19" s="27" customFormat="true" ht="20" hidden="false" customHeight="false" outlineLevel="0" collapsed="false">
      <c r="B19" s="55" t="s">
        <v>23</v>
      </c>
      <c r="C19" s="43" t="n">
        <f aca="false">C18-C16</f>
        <v>86656.89</v>
      </c>
      <c r="D19" s="52" t="s">
        <v>25</v>
      </c>
      <c r="E19" s="53" t="n">
        <f aca="false">IF(C6=52,INDEX('[1]SURYA LIFE TABLE RATE'!$E$52:$BC$97, MATCH(C8,'[1]SURYA LIFE TABLE RATE'!$E$52:$E$97,), MATCH(C9,'[1]SURYA LIFE TABLE RATE'!$E$52:$BC$52,)),0)</f>
        <v>0</v>
      </c>
      <c r="F19" s="31"/>
    </row>
    <row r="20" s="27" customFormat="true" ht="20" hidden="false" customHeight="false" outlineLevel="0" collapsed="false">
      <c r="B20" s="55" t="s">
        <v>26</v>
      </c>
      <c r="C20" s="43" t="n">
        <f aca="false">IF(AND(OR(C6=51,C6=61),C10=1,C7&gt;400000),800,IF(AND(OR(C6=51,C6=61),C10=1,C7&lt;=400000),C33,IF(AND(OR(C6=51,C6=61),C10=2,C7&gt;400000),400,IF(AND(OR(C6=51,C6=61),C10=2,C7&lt;=400000),C33,IF(AND(OR(C6=51,C6=61),C10=4,C7&gt;400000),200,IF(AND(OR(C6=51,C6=61),C10=4,C7&lt;=400000),C33,))))))</f>
        <v>800</v>
      </c>
      <c r="D20" s="56" t="s">
        <v>27</v>
      </c>
      <c r="E20" s="53" t="n">
        <f aca="false">IF(C6=71,INDEX('[1]SURYA LIFE TABLE RATE'!$BA$4:$BV$20, MATCH(C8,'[1]SURYA LIFE TABLE RATE'!$BA$4:$BA$20,), MATCH(C9,'[1]SURYA LIFE TABLE RATE'!$BA$4:$BV$4,)),0)</f>
        <v>0</v>
      </c>
      <c r="F20" s="54"/>
    </row>
    <row r="21" s="27" customFormat="true" ht="20" hidden="false" customHeight="false" outlineLevel="0" collapsed="false">
      <c r="B21" s="55" t="s">
        <v>28</v>
      </c>
      <c r="C21" s="43" t="n">
        <f aca="false">IF(AND(C6=52,C7&gt;500000,C10=1),C13*500,IF(AND(C6=52,C7&gt;500000,C10=2),C13*250,IF(AND(C6=52,C7&gt;500000,C10=4),C13*125,IF(AND(C6=52,C7&lt;=500000),C33,0))))</f>
        <v>0</v>
      </c>
      <c r="D21" s="57" t="s">
        <v>29</v>
      </c>
      <c r="E21" s="53" t="n">
        <f aca="false">IF(C6=73,INDEX('[1]SURYA LIFE TABLE RATE'!$BA$23:$BV$39, MATCH(C8,'[1]SURYA LIFE TABLE RATE'!$BA$23:$BA$39,), MATCH(C9,'[1]SURYA LIFE TABLE RATE'!$BA$23:$BV$23,)),0)</f>
        <v>0</v>
      </c>
      <c r="F21" s="54"/>
    </row>
    <row r="22" customFormat="false" ht="15" hidden="false" customHeight="true" outlineLevel="0" collapsed="false">
      <c r="B22" s="55" t="s">
        <v>16</v>
      </c>
      <c r="C22" s="43" t="n">
        <f aca="false">IF(AND(OR(C6=71,C6=73),C10=1,C7&gt;=500000),(C12-C15-C17)*500*C13%,IF(AND(OR(C6=71,C6=73),C10=2,C7&gt;=500000),(C12-C15-C17)*250*C13%,IF(AND(OR(C6=71,C6=73),C10=4,C7&gt;=500000),(C12-C15-C17)*125*C13%,IF(AND(OR(C6=71,C6=73),C7&lt;500000),C33,0))))</f>
        <v>0</v>
      </c>
      <c r="D22" s="58" t="s">
        <v>30</v>
      </c>
      <c r="E22" s="58"/>
    </row>
    <row r="23" customFormat="false" ht="15" hidden="false" customHeight="false" outlineLevel="0" collapsed="false">
      <c r="B23" s="55" t="s">
        <v>31</v>
      </c>
      <c r="C23" s="43" t="n">
        <f aca="false">IF(C11&gt;0,(C11*C7)/(C10*1000),0)</f>
        <v>0</v>
      </c>
      <c r="D23" s="58"/>
      <c r="E23" s="58"/>
    </row>
    <row r="24" customFormat="false" ht="15" hidden="false" customHeight="false" outlineLevel="0" collapsed="false">
      <c r="B24" s="55" t="s">
        <v>32</v>
      </c>
      <c r="C24" s="43" t="n">
        <f aca="false">IF(AND(OR(C6=51,C6=61),C11&gt;0),C20,0)</f>
        <v>0</v>
      </c>
      <c r="D24" s="58"/>
      <c r="E24" s="58"/>
    </row>
    <row r="25" customFormat="false" ht="15" hidden="false" customHeight="false" outlineLevel="0" collapsed="false">
      <c r="B25" s="55" t="s">
        <v>33</v>
      </c>
      <c r="C25" s="43" t="n">
        <f aca="false">IF(AND(OR(C6=71,C6=73),C7&gt;500000,C10=1),C14*500,IF(AND(OR(C6=71,C6=73),C7&gt;500000,C10=2),C14*250,IF(AND(OR(C6=71,C6=73),C7&gt;500000,C10=4),C14*125,C34)))</f>
        <v>0</v>
      </c>
      <c r="D25" s="58"/>
      <c r="E25" s="58"/>
    </row>
    <row r="26" customFormat="false" ht="15" hidden="false" customHeight="false" outlineLevel="0" collapsed="false">
      <c r="B26" s="55" t="s">
        <v>34</v>
      </c>
      <c r="C26" s="43" t="n">
        <f aca="false">ROUND(SUM(C19:C25),0)</f>
        <v>87457</v>
      </c>
      <c r="D26" s="59" t="s">
        <v>35</v>
      </c>
      <c r="E26" s="59"/>
    </row>
    <row r="27" customFormat="false" ht="16" hidden="false" customHeight="false" outlineLevel="0" collapsed="false">
      <c r="B27" s="60" t="s">
        <v>36</v>
      </c>
      <c r="C27" s="60"/>
      <c r="D27" s="60"/>
      <c r="E27" s="60"/>
    </row>
    <row r="28" s="61" customFormat="true" ht="13" hidden="false" customHeight="false" outlineLevel="0" collapsed="false">
      <c r="B28" s="62" t="s">
        <v>37</v>
      </c>
      <c r="C28" s="63" t="n">
        <f aca="false">C26-200</f>
        <v>87257</v>
      </c>
    </row>
    <row r="29" s="64" customFormat="true" ht="13" hidden="false" customHeight="false" outlineLevel="0" collapsed="false"/>
    <row r="30" s="64" customFormat="true" ht="13" hidden="false" customHeight="false" outlineLevel="0" collapsed="false"/>
    <row r="31" s="64" customFormat="true" ht="13" hidden="false" customHeight="false" outlineLevel="0" collapsed="false"/>
    <row r="32" s="64" customFormat="true" ht="13" hidden="true" customHeight="false" outlineLevel="0" collapsed="false"/>
    <row r="33" s="64" customFormat="true" ht="13" hidden="true" customHeight="false" outlineLevel="0" collapsed="false">
      <c r="B33" s="64" t="str">
        <f aca="false">IF(C6=51,"ADB+PTD+PWB",IF(C6=6,"ADB+PTD+PWB",IF(C6=52,"ADB",IF(C6=73,"PWB",IF(C6=71,"PWB","Rider")))))</f>
        <v>ADB+PTD+PWB</v>
      </c>
      <c r="C33" s="65" t="n">
        <f aca="false">IF(AND(OR(C6=71,C6=73),C10=4),(C18*C13%),IF(AND(OR(C6=71,C6=73),C10=2),(C18*C13%),IF(AND(OR(C6=71,C6=73),C10=1),C18*C13%,IF(AND(OR(C6=51,C6=52,C6=61),C10=4),C13*C7/4000,IF(AND(OR(C6=51,C6=52,C6=61),C10=2),C13*C7/2000,IF(AND(OR(C6=51,C6=52,C6=61),C10=1),C13*C7/1000,"check your data"))))))</f>
        <v>1000</v>
      </c>
    </row>
    <row r="34" s="64" customFormat="true" ht="13" hidden="true" customHeight="false" outlineLevel="0" collapsed="false">
      <c r="B34" s="64" t="str">
        <f aca="false">IF(C6=73,"MIB",IF(C6=71,"MIB","Rider2"))</f>
        <v>Rider2</v>
      </c>
      <c r="C34" s="65" t="n">
        <f aca="false">IF(C10=1,C14*C7/1000, IF(C10=2,C14*C7/2000, IF(C10=4,C14*C7/4000, "check your entry")))</f>
        <v>0</v>
      </c>
    </row>
    <row r="35" s="64" customFormat="true" ht="13" hidden="false" customHeight="false" outlineLevel="0" collapsed="false"/>
    <row r="36" s="64" customFormat="true" ht="13" hidden="false" customHeight="false" outlineLevel="0" collapsed="false"/>
    <row r="37" s="64" customFormat="true" ht="13" hidden="false" customHeight="false" outlineLevel="0" collapsed="false"/>
    <row r="38" s="64" customFormat="true" ht="13" hidden="false" customHeight="false" outlineLevel="0" collapsed="false"/>
    <row r="39" s="64" customFormat="true" ht="13" hidden="false" customHeight="false" outlineLevel="0" collapsed="false"/>
    <row r="40" s="64" customFormat="true" ht="13" hidden="false" customHeight="false" outlineLevel="0" collapsed="false"/>
    <row r="41" s="64" customFormat="true" ht="13" hidden="false" customHeight="false" outlineLevel="0" collapsed="false"/>
    <row r="42" s="64" customFormat="true" ht="13" hidden="false" customHeight="false" outlineLevel="0" collapsed="false"/>
    <row r="43" s="64" customFormat="true" ht="13" hidden="false" customHeight="false" outlineLevel="0" collapsed="false"/>
    <row r="44" s="64" customFormat="true" ht="13" hidden="false" customHeight="false" outlineLevel="0" collapsed="false"/>
    <row r="45" s="64" customFormat="true" ht="13" hidden="false" customHeight="false" outlineLevel="0" collapsed="false"/>
    <row r="46" s="64" customFormat="true" ht="13" hidden="false" customHeight="false" outlineLevel="0" collapsed="false"/>
    <row r="47" s="64" customFormat="true" ht="13" hidden="false" customHeight="false" outlineLevel="0" collapsed="false"/>
    <row r="48" s="64" customFormat="true" ht="13" hidden="false" customHeight="false" outlineLevel="0" collapsed="false"/>
    <row r="49" s="64" customFormat="true" ht="13" hidden="false" customHeight="false" outlineLevel="0" collapsed="false"/>
    <row r="50" s="64" customFormat="true" ht="13" hidden="false" customHeight="false" outlineLevel="0" collapsed="false"/>
    <row r="51" s="64" customFormat="true" ht="13" hidden="false" customHeight="false" outlineLevel="0" collapsed="false"/>
    <row r="52" s="64" customFormat="true" ht="13" hidden="false" customHeight="false" outlineLevel="0" collapsed="false"/>
    <row r="53" s="64" customFormat="true" ht="13" hidden="false" customHeight="false" outlineLevel="0" collapsed="false"/>
    <row r="54" s="64" customFormat="true" ht="13" hidden="false" customHeight="false" outlineLevel="0" collapsed="false"/>
    <row r="55" s="64" customFormat="true" ht="13" hidden="false" customHeight="false" outlineLevel="0" collapsed="false"/>
    <row r="56" s="64" customFormat="true" ht="13" hidden="false" customHeight="false" outlineLevel="0" collapsed="false"/>
    <row r="57" s="64" customFormat="true" ht="13" hidden="false" customHeight="false" outlineLevel="0" collapsed="false"/>
    <row r="58" s="64" customFormat="true" ht="13" hidden="false" customHeight="false" outlineLevel="0" collapsed="false"/>
    <row r="59" s="64" customFormat="true" ht="13" hidden="false" customHeight="false" outlineLevel="0" collapsed="false"/>
    <row r="60" s="64" customFormat="true" ht="13" hidden="false" customHeight="false" outlineLevel="0" collapsed="false"/>
    <row r="61" s="64" customFormat="true" ht="13" hidden="false" customHeight="false" outlineLevel="0" collapsed="false"/>
    <row r="62" s="64" customFormat="true" ht="13" hidden="false" customHeight="false" outlineLevel="0" collapsed="false"/>
    <row r="63" s="64" customFormat="true" ht="13" hidden="false" customHeight="false" outlineLevel="0" collapsed="false"/>
    <row r="64" s="64" customFormat="true" ht="13" hidden="false" customHeight="false" outlineLevel="0" collapsed="false"/>
    <row r="65" s="64" customFormat="true" ht="13" hidden="false" customHeight="false" outlineLevel="0" collapsed="false"/>
    <row r="66" s="64" customFormat="true" ht="13" hidden="false" customHeight="false" outlineLevel="0" collapsed="false"/>
  </sheetData>
  <mergeCells count="8">
    <mergeCell ref="B4:C5"/>
    <mergeCell ref="D4:E5"/>
    <mergeCell ref="D6:E6"/>
    <mergeCell ref="D7:E7"/>
    <mergeCell ref="D10:E10"/>
    <mergeCell ref="D22:E25"/>
    <mergeCell ref="D26:E26"/>
    <mergeCell ref="B27:E27"/>
  </mergeCells>
  <dataValidations count="2">
    <dataValidation allowBlank="true" operator="between" showDropDown="false" showErrorMessage="true" showInputMessage="true" sqref="C10 IY10 SU10 ACQ10" type="list">
      <formula1>"1,2,4"</formula1>
      <formula2>0</formula2>
    </dataValidation>
    <dataValidation allowBlank="true" operator="between" showDropDown="false" showErrorMessage="true" showInputMessage="true" sqref="C6 IY6 SU6 ACQ6" type="list">
      <formula1>"51,52,61,71,73"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V4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9" activeCellId="0" sqref="H19"/>
    </sheetView>
  </sheetViews>
  <sheetFormatPr defaultColWidth="9.171875" defaultRowHeight="12" zeroHeight="false" outlineLevelRow="0" outlineLevelCol="0"/>
  <cols>
    <col collapsed="false" customWidth="false" hidden="false" outlineLevel="0" max="1" min="1" style="66" width="9.17"/>
    <col collapsed="false" customWidth="true" hidden="false" outlineLevel="0" max="2" min="2" style="66" width="8.83"/>
    <col collapsed="false" customWidth="true" hidden="false" outlineLevel="0" max="4" min="3" style="66" width="5.66"/>
    <col collapsed="false" customWidth="false" hidden="false" outlineLevel="0" max="5" min="5" style="66" width="9.17"/>
    <col collapsed="false" customWidth="true" hidden="false" outlineLevel="0" max="6" min="6" style="66" width="5.66"/>
    <col collapsed="false" customWidth="true" hidden="false" outlineLevel="0" max="7" min="7" style="66" width="7.83"/>
    <col collapsed="false" customWidth="true" hidden="false" outlineLevel="0" max="9" min="8" style="66" width="5.66"/>
    <col collapsed="false" customWidth="true" hidden="false" outlineLevel="0" max="10" min="10" style="66" width="9"/>
    <col collapsed="false" customWidth="true" hidden="false" outlineLevel="0" max="47" min="11" style="66" width="4.83"/>
    <col collapsed="false" customWidth="false" hidden="false" outlineLevel="0" max="1024" min="48" style="66" width="9.17"/>
  </cols>
  <sheetData>
    <row r="2" customFormat="false" ht="12" hidden="false" customHeight="false" outlineLevel="0" collapsed="false">
      <c r="E2" s="66" t="s">
        <v>38</v>
      </c>
      <c r="G2" s="66" t="s">
        <v>39</v>
      </c>
      <c r="H2" s="66" t="n">
        <v>65</v>
      </c>
      <c r="J2" s="66" t="s">
        <v>40</v>
      </c>
    </row>
    <row r="4" customFormat="false" ht="12" hidden="false" customHeight="false" outlineLevel="0" collapsed="false">
      <c r="B4" s="66" t="s">
        <v>41</v>
      </c>
      <c r="C4" s="66" t="n">
        <v>5</v>
      </c>
      <c r="D4" s="66" t="n">
        <v>6</v>
      </c>
      <c r="E4" s="66" t="n">
        <v>7</v>
      </c>
      <c r="F4" s="66" t="n">
        <v>8</v>
      </c>
      <c r="G4" s="66" t="n">
        <v>9</v>
      </c>
      <c r="H4" s="66" t="n">
        <v>10</v>
      </c>
      <c r="I4" s="66" t="n">
        <v>11</v>
      </c>
      <c r="J4" s="66" t="n">
        <v>12</v>
      </c>
      <c r="K4" s="66" t="n">
        <v>13</v>
      </c>
      <c r="L4" s="66" t="n">
        <v>14</v>
      </c>
      <c r="M4" s="66" t="n">
        <v>15</v>
      </c>
      <c r="N4" s="66" t="n">
        <v>16</v>
      </c>
      <c r="O4" s="66" t="n">
        <v>17</v>
      </c>
      <c r="P4" s="66" t="n">
        <v>18</v>
      </c>
      <c r="Q4" s="66" t="n">
        <v>19</v>
      </c>
      <c r="R4" s="66" t="n">
        <v>20</v>
      </c>
      <c r="S4" s="66" t="n">
        <v>21</v>
      </c>
      <c r="T4" s="66" t="n">
        <v>22</v>
      </c>
      <c r="U4" s="66" t="n">
        <v>23</v>
      </c>
      <c r="V4" s="66" t="n">
        <v>24</v>
      </c>
      <c r="W4" s="66" t="n">
        <v>25</v>
      </c>
      <c r="X4" s="66" t="n">
        <v>26</v>
      </c>
      <c r="Y4" s="66" t="n">
        <v>27</v>
      </c>
      <c r="Z4" s="66" t="n">
        <v>28</v>
      </c>
      <c r="AA4" s="66" t="n">
        <v>29</v>
      </c>
      <c r="AB4" s="66" t="n">
        <v>30</v>
      </c>
      <c r="AC4" s="66" t="n">
        <v>31</v>
      </c>
      <c r="AD4" s="66" t="n">
        <v>32</v>
      </c>
      <c r="AE4" s="66" t="n">
        <v>33</v>
      </c>
      <c r="AF4" s="66" t="n">
        <v>34</v>
      </c>
      <c r="AG4" s="66" t="n">
        <v>35</v>
      </c>
      <c r="AH4" s="66" t="n">
        <v>36</v>
      </c>
      <c r="AI4" s="66" t="n">
        <v>37</v>
      </c>
      <c r="AJ4" s="66" t="n">
        <v>38</v>
      </c>
      <c r="AK4" s="66" t="n">
        <v>39</v>
      </c>
      <c r="AL4" s="66" t="n">
        <v>40</v>
      </c>
      <c r="AM4" s="66" t="n">
        <v>41</v>
      </c>
      <c r="AN4" s="66" t="n">
        <v>42</v>
      </c>
      <c r="AO4" s="66" t="n">
        <v>43</v>
      </c>
      <c r="AP4" s="66" t="n">
        <v>44</v>
      </c>
      <c r="AQ4" s="66" t="n">
        <v>45</v>
      </c>
      <c r="AR4" s="66" t="n">
        <v>46</v>
      </c>
      <c r="AS4" s="66" t="n">
        <v>47</v>
      </c>
      <c r="AT4" s="66" t="n">
        <v>48</v>
      </c>
      <c r="AU4" s="66" t="n">
        <v>49</v>
      </c>
    </row>
    <row r="5" customFormat="false" ht="12" hidden="false" customHeight="false" outlineLevel="0" collapsed="false">
      <c r="B5" s="66" t="n">
        <v>16</v>
      </c>
      <c r="C5" s="67" t="n">
        <v>211.46</v>
      </c>
      <c r="D5" s="67" t="n">
        <v>175.59</v>
      </c>
      <c r="E5" s="67" t="n">
        <v>149.97</v>
      </c>
      <c r="F5" s="67" t="n">
        <v>131.73</v>
      </c>
      <c r="G5" s="67" t="n">
        <v>116.55</v>
      </c>
      <c r="H5" s="67" t="n">
        <v>105.77</v>
      </c>
      <c r="I5" s="67" t="n">
        <v>95.24</v>
      </c>
      <c r="J5" s="67" t="n">
        <v>86.52</v>
      </c>
      <c r="K5" s="67" t="n">
        <v>79.18</v>
      </c>
      <c r="L5" s="67" t="n">
        <v>72.91</v>
      </c>
      <c r="M5" s="67" t="n">
        <v>68.17</v>
      </c>
      <c r="N5" s="67" t="n">
        <v>63.36</v>
      </c>
      <c r="O5" s="67" t="n">
        <v>59.13</v>
      </c>
      <c r="P5" s="67" t="n">
        <v>55.37</v>
      </c>
      <c r="Q5" s="67" t="n">
        <v>52.02</v>
      </c>
      <c r="R5" s="67" t="n">
        <v>49.39</v>
      </c>
      <c r="S5" s="67" t="n">
        <v>46.64</v>
      </c>
      <c r="T5" s="67" t="n">
        <v>44.13</v>
      </c>
      <c r="U5" s="67" t="n">
        <v>41.85</v>
      </c>
      <c r="V5" s="67" t="n">
        <v>39.77</v>
      </c>
      <c r="W5" s="67" t="n">
        <v>37.85</v>
      </c>
      <c r="X5" s="67" t="n">
        <v>36.09</v>
      </c>
      <c r="Y5" s="67" t="n">
        <v>34.46</v>
      </c>
      <c r="Z5" s="67" t="n">
        <v>32.95</v>
      </c>
      <c r="AA5" s="67" t="n">
        <v>31.55</v>
      </c>
      <c r="AB5" s="67" t="n">
        <v>30.25</v>
      </c>
      <c r="AC5" s="67" t="n">
        <v>29.04</v>
      </c>
      <c r="AD5" s="67" t="n">
        <v>27.91</v>
      </c>
      <c r="AE5" s="67" t="n">
        <v>26.85</v>
      </c>
      <c r="AF5" s="67" t="n">
        <v>25.87</v>
      </c>
      <c r="AG5" s="67" t="n">
        <v>24.95</v>
      </c>
      <c r="AH5" s="67" t="n">
        <v>24.09</v>
      </c>
      <c r="AI5" s="67" t="n">
        <v>23.28</v>
      </c>
      <c r="AJ5" s="67" t="n">
        <v>22.53</v>
      </c>
      <c r="AK5" s="67" t="n">
        <v>21.82</v>
      </c>
      <c r="AL5" s="67" t="n">
        <v>21.16</v>
      </c>
      <c r="AM5" s="67" t="n">
        <v>20.54</v>
      </c>
      <c r="AN5" s="67" t="n">
        <v>19.96</v>
      </c>
      <c r="AO5" s="67" t="n">
        <v>19.42</v>
      </c>
      <c r="AP5" s="67" t="n">
        <v>18.92</v>
      </c>
      <c r="AQ5" s="67" t="n">
        <v>18.45</v>
      </c>
      <c r="AR5" s="67" t="n">
        <v>18.01</v>
      </c>
      <c r="AS5" s="67" t="n">
        <v>17.6</v>
      </c>
      <c r="AT5" s="67" t="n">
        <v>17.22</v>
      </c>
      <c r="AU5" s="67" t="n">
        <v>16.87</v>
      </c>
      <c r="AV5" s="67"/>
    </row>
    <row r="6" customFormat="false" ht="12" hidden="false" customHeight="false" outlineLevel="0" collapsed="false">
      <c r="B6" s="66" t="n">
        <v>17</v>
      </c>
      <c r="C6" s="67" t="n">
        <v>211.46</v>
      </c>
      <c r="D6" s="67" t="n">
        <v>175.59</v>
      </c>
      <c r="E6" s="67" t="n">
        <v>149.97</v>
      </c>
      <c r="F6" s="67" t="n">
        <v>131.73</v>
      </c>
      <c r="G6" s="67" t="n">
        <v>116.55</v>
      </c>
      <c r="H6" s="67" t="n">
        <v>105.77</v>
      </c>
      <c r="I6" s="67" t="n">
        <v>95.24</v>
      </c>
      <c r="J6" s="67" t="n">
        <v>86.52</v>
      </c>
      <c r="K6" s="67" t="n">
        <v>79.18</v>
      </c>
      <c r="L6" s="67" t="n">
        <v>72.91</v>
      </c>
      <c r="M6" s="67" t="n">
        <v>68.17</v>
      </c>
      <c r="N6" s="67" t="n">
        <v>63.36</v>
      </c>
      <c r="O6" s="67" t="n">
        <v>59.13</v>
      </c>
      <c r="P6" s="67" t="n">
        <v>55.38</v>
      </c>
      <c r="Q6" s="67" t="n">
        <v>52.02</v>
      </c>
      <c r="R6" s="67" t="n">
        <v>49.4</v>
      </c>
      <c r="S6" s="67" t="n">
        <v>46.64</v>
      </c>
      <c r="T6" s="67" t="n">
        <v>44.14</v>
      </c>
      <c r="U6" s="67" t="n">
        <v>41.86</v>
      </c>
      <c r="V6" s="67" t="n">
        <v>39.78</v>
      </c>
      <c r="W6" s="67" t="n">
        <v>37.86</v>
      </c>
      <c r="X6" s="67" t="n">
        <v>36.1</v>
      </c>
      <c r="Y6" s="67" t="n">
        <v>34.47</v>
      </c>
      <c r="Z6" s="67" t="n">
        <v>32.97</v>
      </c>
      <c r="AA6" s="67" t="n">
        <v>31.57</v>
      </c>
      <c r="AB6" s="67" t="n">
        <v>30.27</v>
      </c>
      <c r="AC6" s="67" t="n">
        <v>29.07</v>
      </c>
      <c r="AD6" s="67" t="n">
        <v>27.94</v>
      </c>
      <c r="AE6" s="67" t="n">
        <v>26.89</v>
      </c>
      <c r="AF6" s="67" t="n">
        <v>25.91</v>
      </c>
      <c r="AG6" s="67" t="n">
        <v>25</v>
      </c>
      <c r="AH6" s="67" t="n">
        <v>24.14</v>
      </c>
      <c r="AI6" s="67" t="n">
        <v>23.34</v>
      </c>
      <c r="AJ6" s="67" t="n">
        <v>22.59</v>
      </c>
      <c r="AK6" s="67" t="n">
        <v>21.89</v>
      </c>
      <c r="AL6" s="67" t="n">
        <v>21.24</v>
      </c>
      <c r="AM6" s="67" t="n">
        <v>20.63</v>
      </c>
      <c r="AN6" s="67" t="n">
        <v>20.06</v>
      </c>
      <c r="AO6" s="67" t="n">
        <v>19.52</v>
      </c>
      <c r="AP6" s="67" t="n">
        <v>19.03</v>
      </c>
      <c r="AQ6" s="67" t="n">
        <v>18.57</v>
      </c>
      <c r="AR6" s="67" t="n">
        <v>18.14</v>
      </c>
      <c r="AS6" s="67" t="n">
        <v>17.74</v>
      </c>
      <c r="AT6" s="67" t="n">
        <v>17.37</v>
      </c>
      <c r="AU6" s="67"/>
      <c r="AV6" s="67"/>
    </row>
    <row r="7" customFormat="false" ht="12" hidden="false" customHeight="false" outlineLevel="0" collapsed="false">
      <c r="B7" s="66" t="n">
        <v>18</v>
      </c>
      <c r="C7" s="67" t="n">
        <v>211.46</v>
      </c>
      <c r="D7" s="67" t="n">
        <v>175.59</v>
      </c>
      <c r="E7" s="67" t="n">
        <v>149.97</v>
      </c>
      <c r="F7" s="67" t="n">
        <v>131.73</v>
      </c>
      <c r="G7" s="67" t="n">
        <v>116.55</v>
      </c>
      <c r="H7" s="67" t="n">
        <v>105.77</v>
      </c>
      <c r="I7" s="67" t="n">
        <v>95.24</v>
      </c>
      <c r="J7" s="67" t="n">
        <v>86.52</v>
      </c>
      <c r="K7" s="67" t="n">
        <v>79.18</v>
      </c>
      <c r="L7" s="67" t="n">
        <v>72.91</v>
      </c>
      <c r="M7" s="67" t="n">
        <v>68.17</v>
      </c>
      <c r="N7" s="67" t="n">
        <v>63.36</v>
      </c>
      <c r="O7" s="67" t="n">
        <v>59.13</v>
      </c>
      <c r="P7" s="67" t="n">
        <v>55.38</v>
      </c>
      <c r="Q7" s="67" t="n">
        <v>52.03</v>
      </c>
      <c r="R7" s="67" t="n">
        <v>49.41</v>
      </c>
      <c r="S7" s="67" t="n">
        <v>46.65</v>
      </c>
      <c r="T7" s="67" t="n">
        <v>44.15</v>
      </c>
      <c r="U7" s="67" t="n">
        <v>41.88</v>
      </c>
      <c r="V7" s="67" t="n">
        <v>39.79</v>
      </c>
      <c r="W7" s="67" t="n">
        <v>37.88</v>
      </c>
      <c r="X7" s="67" t="n">
        <v>36.12</v>
      </c>
      <c r="Y7" s="67" t="n">
        <v>34.5</v>
      </c>
      <c r="Z7" s="67" t="n">
        <v>32.99</v>
      </c>
      <c r="AA7" s="67" t="n">
        <v>31.6</v>
      </c>
      <c r="AB7" s="67" t="n">
        <v>30.31</v>
      </c>
      <c r="AC7" s="67" t="n">
        <v>29.1</v>
      </c>
      <c r="AD7" s="67" t="n">
        <v>27.98</v>
      </c>
      <c r="AE7" s="67" t="n">
        <v>26.94</v>
      </c>
      <c r="AF7" s="67" t="n">
        <v>25.97</v>
      </c>
      <c r="AG7" s="67" t="n">
        <v>25.06</v>
      </c>
      <c r="AH7" s="67" t="n">
        <v>24.21</v>
      </c>
      <c r="AI7" s="67" t="n">
        <v>23.41</v>
      </c>
      <c r="AJ7" s="67" t="n">
        <v>22.67</v>
      </c>
      <c r="AK7" s="67" t="n">
        <v>21.98</v>
      </c>
      <c r="AL7" s="67" t="n">
        <v>21.33</v>
      </c>
      <c r="AM7" s="67" t="n">
        <v>20.73</v>
      </c>
      <c r="AN7" s="67" t="n">
        <v>20.17</v>
      </c>
      <c r="AO7" s="67" t="n">
        <v>19.64</v>
      </c>
      <c r="AP7" s="67" t="n">
        <v>19.15</v>
      </c>
      <c r="AQ7" s="67" t="n">
        <v>18.7</v>
      </c>
      <c r="AR7" s="67" t="n">
        <v>18.28</v>
      </c>
      <c r="AS7" s="67" t="n">
        <v>17.89</v>
      </c>
      <c r="AT7" s="67"/>
      <c r="AU7" s="67"/>
      <c r="AV7" s="67"/>
    </row>
    <row r="8" customFormat="false" ht="12" hidden="false" customHeight="false" outlineLevel="0" collapsed="false">
      <c r="B8" s="66" t="n">
        <v>19</v>
      </c>
      <c r="C8" s="67" t="n">
        <v>211.46</v>
      </c>
      <c r="D8" s="67" t="n">
        <v>175.59</v>
      </c>
      <c r="E8" s="67" t="n">
        <v>149.97</v>
      </c>
      <c r="F8" s="67" t="n">
        <v>131.73</v>
      </c>
      <c r="G8" s="67" t="n">
        <v>116.55</v>
      </c>
      <c r="H8" s="67" t="n">
        <v>105.77</v>
      </c>
      <c r="I8" s="67" t="n">
        <v>95.24</v>
      </c>
      <c r="J8" s="67" t="n">
        <v>86.52</v>
      </c>
      <c r="K8" s="67" t="n">
        <v>79.18</v>
      </c>
      <c r="L8" s="67" t="n">
        <v>72.91</v>
      </c>
      <c r="M8" s="67" t="n">
        <v>68.17</v>
      </c>
      <c r="N8" s="67" t="n">
        <v>63.37</v>
      </c>
      <c r="O8" s="67" t="n">
        <v>59.14</v>
      </c>
      <c r="P8" s="67" t="n">
        <v>55.39</v>
      </c>
      <c r="Q8" s="67" t="n">
        <v>52.04</v>
      </c>
      <c r="R8" s="67" t="n">
        <v>49.42</v>
      </c>
      <c r="S8" s="67" t="n">
        <v>46.67</v>
      </c>
      <c r="T8" s="67" t="n">
        <v>44.17</v>
      </c>
      <c r="U8" s="67" t="n">
        <v>41.89</v>
      </c>
      <c r="V8" s="67" t="n">
        <v>39.81</v>
      </c>
      <c r="W8" s="67" t="n">
        <v>37.9</v>
      </c>
      <c r="X8" s="67" t="n">
        <v>36.15</v>
      </c>
      <c r="Y8" s="67" t="n">
        <v>34.53</v>
      </c>
      <c r="Z8" s="67" t="n">
        <v>33.03</v>
      </c>
      <c r="AA8" s="67" t="n">
        <v>31.64</v>
      </c>
      <c r="AB8" s="67" t="n">
        <v>30.35</v>
      </c>
      <c r="AC8" s="67" t="n">
        <v>29.15</v>
      </c>
      <c r="AD8" s="67" t="n">
        <v>28.03</v>
      </c>
      <c r="AE8" s="67" t="n">
        <v>27</v>
      </c>
      <c r="AF8" s="67" t="n">
        <v>26.03</v>
      </c>
      <c r="AG8" s="67" t="n">
        <v>25.12</v>
      </c>
      <c r="AH8" s="67" t="n">
        <v>24.28</v>
      </c>
      <c r="AI8" s="67" t="n">
        <v>23.49</v>
      </c>
      <c r="AJ8" s="67" t="n">
        <v>22.76</v>
      </c>
      <c r="AK8" s="67" t="n">
        <v>22.08</v>
      </c>
      <c r="AL8" s="67" t="n">
        <v>21.44</v>
      </c>
      <c r="AM8" s="67" t="n">
        <v>20.84</v>
      </c>
      <c r="AN8" s="67" t="n">
        <v>20.29</v>
      </c>
      <c r="AO8" s="67" t="n">
        <v>19.77</v>
      </c>
      <c r="AP8" s="67" t="n">
        <v>19.3</v>
      </c>
      <c r="AQ8" s="67" t="n">
        <v>18.85</v>
      </c>
      <c r="AR8" s="67" t="n">
        <v>18.44</v>
      </c>
      <c r="AS8" s="67"/>
      <c r="AT8" s="67"/>
      <c r="AU8" s="67"/>
      <c r="AV8" s="67"/>
    </row>
    <row r="9" customFormat="false" ht="12" hidden="false" customHeight="false" outlineLevel="0" collapsed="false">
      <c r="B9" s="66" t="n">
        <v>20</v>
      </c>
      <c r="C9" s="67" t="n">
        <v>211.46</v>
      </c>
      <c r="D9" s="67" t="n">
        <v>175.59</v>
      </c>
      <c r="E9" s="67" t="n">
        <v>149.97</v>
      </c>
      <c r="F9" s="67" t="n">
        <v>131.73</v>
      </c>
      <c r="G9" s="67" t="n">
        <v>116.55</v>
      </c>
      <c r="H9" s="67" t="n">
        <v>105.77</v>
      </c>
      <c r="I9" s="67" t="n">
        <v>95.24</v>
      </c>
      <c r="J9" s="67" t="n">
        <v>86.52</v>
      </c>
      <c r="K9" s="67" t="n">
        <v>79.18</v>
      </c>
      <c r="L9" s="67" t="n">
        <v>72.92</v>
      </c>
      <c r="M9" s="67" t="n">
        <v>68.18</v>
      </c>
      <c r="N9" s="67" t="n">
        <v>63.37</v>
      </c>
      <c r="O9" s="67" t="n">
        <v>59.15</v>
      </c>
      <c r="P9" s="67" t="n">
        <v>55.4</v>
      </c>
      <c r="Q9" s="67" t="n">
        <v>52.05</v>
      </c>
      <c r="R9" s="67" t="n">
        <v>49.43</v>
      </c>
      <c r="S9" s="67" t="n">
        <v>46.68</v>
      </c>
      <c r="T9" s="67" t="n">
        <v>44.19</v>
      </c>
      <c r="U9" s="67" t="n">
        <v>41.91</v>
      </c>
      <c r="V9" s="67" t="n">
        <v>39.84</v>
      </c>
      <c r="W9" s="67" t="n">
        <v>37.93</v>
      </c>
      <c r="X9" s="67" t="n">
        <v>36.18</v>
      </c>
      <c r="Y9" s="67" t="n">
        <v>34.56</v>
      </c>
      <c r="Z9" s="67" t="n">
        <v>33.07</v>
      </c>
      <c r="AA9" s="67" t="n">
        <v>31.68</v>
      </c>
      <c r="AB9" s="67" t="n">
        <v>30.4</v>
      </c>
      <c r="AC9" s="67" t="n">
        <v>29.2</v>
      </c>
      <c r="AD9" s="67" t="n">
        <v>28.09</v>
      </c>
      <c r="AE9" s="67" t="n">
        <v>27.06</v>
      </c>
      <c r="AF9" s="67" t="n">
        <v>26.1</v>
      </c>
      <c r="AG9" s="67" t="n">
        <v>25.2</v>
      </c>
      <c r="AH9" s="67" t="n">
        <v>24.37</v>
      </c>
      <c r="AI9" s="67" t="n">
        <v>23.59</v>
      </c>
      <c r="AJ9" s="67" t="n">
        <v>22.86</v>
      </c>
      <c r="AK9" s="67" t="n">
        <v>22.19</v>
      </c>
      <c r="AL9" s="67" t="n">
        <v>21.56</v>
      </c>
      <c r="AM9" s="67" t="n">
        <v>20.97</v>
      </c>
      <c r="AN9" s="67" t="n">
        <v>20.43</v>
      </c>
      <c r="AO9" s="67" t="n">
        <v>19.92</v>
      </c>
      <c r="AP9" s="67" t="n">
        <v>19.46</v>
      </c>
      <c r="AQ9" s="67" t="n">
        <v>19.02</v>
      </c>
      <c r="AR9" s="67"/>
      <c r="AS9" s="67"/>
      <c r="AT9" s="67"/>
      <c r="AU9" s="67"/>
      <c r="AV9" s="67"/>
    </row>
    <row r="10" customFormat="false" ht="12" hidden="false" customHeight="false" outlineLevel="0" collapsed="false">
      <c r="B10" s="66" t="n">
        <v>21</v>
      </c>
      <c r="C10" s="67" t="n">
        <v>211.46</v>
      </c>
      <c r="D10" s="67" t="n">
        <v>175.59</v>
      </c>
      <c r="E10" s="67" t="n">
        <v>149.97</v>
      </c>
      <c r="F10" s="67" t="n">
        <v>131.73</v>
      </c>
      <c r="G10" s="67" t="n">
        <v>116.55</v>
      </c>
      <c r="H10" s="67" t="n">
        <v>105.77</v>
      </c>
      <c r="I10" s="67" t="n">
        <v>95.24</v>
      </c>
      <c r="J10" s="67" t="n">
        <v>86.52</v>
      </c>
      <c r="K10" s="67" t="n">
        <v>79.19</v>
      </c>
      <c r="L10" s="67" t="n">
        <v>72.92</v>
      </c>
      <c r="M10" s="67" t="n">
        <v>68.18</v>
      </c>
      <c r="N10" s="67" t="n">
        <v>63.38</v>
      </c>
      <c r="O10" s="67" t="n">
        <v>59.16</v>
      </c>
      <c r="P10" s="67" t="n">
        <v>55.41</v>
      </c>
      <c r="Q10" s="67" t="n">
        <v>52.06</v>
      </c>
      <c r="R10" s="67" t="n">
        <v>49.45</v>
      </c>
      <c r="S10" s="67" t="n">
        <v>46.7</v>
      </c>
      <c r="T10" s="67" t="n">
        <v>44.21</v>
      </c>
      <c r="U10" s="67" t="n">
        <v>41.94</v>
      </c>
      <c r="V10" s="67" t="n">
        <v>39.87</v>
      </c>
      <c r="W10" s="67" t="n">
        <v>37.96</v>
      </c>
      <c r="X10" s="67" t="n">
        <v>36.21</v>
      </c>
      <c r="Y10" s="67" t="n">
        <v>34.6</v>
      </c>
      <c r="Z10" s="67" t="n">
        <v>33.11</v>
      </c>
      <c r="AA10" s="67" t="n">
        <v>31.73</v>
      </c>
      <c r="AB10" s="67" t="n">
        <v>30.45</v>
      </c>
      <c r="AC10" s="67" t="n">
        <v>29.27</v>
      </c>
      <c r="AD10" s="67" t="n">
        <v>28.17</v>
      </c>
      <c r="AE10" s="67" t="n">
        <v>27.14</v>
      </c>
      <c r="AF10" s="67" t="n">
        <v>26.19</v>
      </c>
      <c r="AG10" s="67" t="n">
        <v>25.3</v>
      </c>
      <c r="AH10" s="67" t="n">
        <v>24.27</v>
      </c>
      <c r="AI10" s="67" t="n">
        <v>23.7</v>
      </c>
      <c r="AJ10" s="67" t="n">
        <v>22.98</v>
      </c>
      <c r="AK10" s="67" t="n">
        <v>22.32</v>
      </c>
      <c r="AL10" s="67" t="n">
        <v>21.7</v>
      </c>
      <c r="AM10" s="67" t="n">
        <v>21.12</v>
      </c>
      <c r="AN10" s="67" t="n">
        <v>20.59</v>
      </c>
      <c r="AO10" s="67" t="n">
        <v>20.09</v>
      </c>
      <c r="AP10" s="67" t="n">
        <v>19.64</v>
      </c>
      <c r="AQ10" s="67"/>
      <c r="AR10" s="67"/>
      <c r="AS10" s="67"/>
      <c r="AT10" s="67"/>
      <c r="AU10" s="67"/>
      <c r="AV10" s="67"/>
    </row>
    <row r="11" customFormat="false" ht="12" hidden="false" customHeight="false" outlineLevel="0" collapsed="false">
      <c r="B11" s="66" t="n">
        <v>22</v>
      </c>
      <c r="C11" s="67" t="n">
        <v>211.46</v>
      </c>
      <c r="D11" s="67" t="n">
        <v>175.59</v>
      </c>
      <c r="E11" s="67" t="n">
        <v>149.97</v>
      </c>
      <c r="F11" s="67" t="n">
        <v>131.73</v>
      </c>
      <c r="G11" s="67" t="n">
        <v>116.55</v>
      </c>
      <c r="H11" s="67" t="n">
        <v>105.77</v>
      </c>
      <c r="I11" s="67" t="n">
        <v>95.24</v>
      </c>
      <c r="J11" s="67" t="n">
        <v>86.53</v>
      </c>
      <c r="K11" s="67" t="n">
        <v>79.19</v>
      </c>
      <c r="L11" s="67" t="n">
        <v>72.93</v>
      </c>
      <c r="M11" s="67" t="n">
        <v>68.19</v>
      </c>
      <c r="N11" s="67" t="n">
        <v>63.39</v>
      </c>
      <c r="O11" s="67" t="n">
        <v>59.17</v>
      </c>
      <c r="P11" s="67" t="n">
        <v>55.43</v>
      </c>
      <c r="Q11" s="67" t="n">
        <v>52.08</v>
      </c>
      <c r="R11" s="67" t="n">
        <v>49.47</v>
      </c>
      <c r="S11" s="67" t="n">
        <v>46.73</v>
      </c>
      <c r="T11" s="67" t="n">
        <v>44.24</v>
      </c>
      <c r="U11" s="67" t="n">
        <v>41.97</v>
      </c>
      <c r="V11" s="67" t="n">
        <v>39.9</v>
      </c>
      <c r="W11" s="67" t="n">
        <v>38</v>
      </c>
      <c r="X11" s="67" t="n">
        <v>36.26</v>
      </c>
      <c r="Y11" s="67" t="n">
        <v>34.65</v>
      </c>
      <c r="Z11" s="67" t="n">
        <v>33.17</v>
      </c>
      <c r="AA11" s="67" t="n">
        <v>31.8</v>
      </c>
      <c r="AB11" s="67" t="n">
        <v>30.52</v>
      </c>
      <c r="AC11" s="67" t="n">
        <v>29.34</v>
      </c>
      <c r="AD11" s="67" t="n">
        <v>28.25</v>
      </c>
      <c r="AE11" s="67" t="n">
        <v>27.23</v>
      </c>
      <c r="AF11" s="67" t="n">
        <v>26.28</v>
      </c>
      <c r="AG11" s="67" t="n">
        <v>25.4</v>
      </c>
      <c r="AH11" s="67" t="n">
        <v>24.58</v>
      </c>
      <c r="AI11" s="67" t="n">
        <v>23.82</v>
      </c>
      <c r="AJ11" s="67" t="n">
        <v>23.12</v>
      </c>
      <c r="AK11" s="67" t="n">
        <v>22.46</v>
      </c>
      <c r="AL11" s="67" t="n">
        <v>21.85</v>
      </c>
      <c r="AM11" s="67" t="n">
        <v>21.29</v>
      </c>
      <c r="AN11" s="67" t="n">
        <v>20.76</v>
      </c>
      <c r="AO11" s="67" t="n">
        <v>20.28</v>
      </c>
      <c r="AP11" s="67"/>
      <c r="AQ11" s="67"/>
      <c r="AR11" s="67"/>
      <c r="AS11" s="67"/>
      <c r="AT11" s="67"/>
      <c r="AU11" s="67"/>
      <c r="AV11" s="67"/>
    </row>
    <row r="12" customFormat="false" ht="12" hidden="false" customHeight="false" outlineLevel="0" collapsed="false">
      <c r="B12" s="66" t="n">
        <v>23</v>
      </c>
      <c r="C12" s="67" t="n">
        <v>211.46</v>
      </c>
      <c r="D12" s="67" t="n">
        <v>175.59</v>
      </c>
      <c r="E12" s="67" t="n">
        <v>149.97</v>
      </c>
      <c r="F12" s="67" t="n">
        <v>131.73</v>
      </c>
      <c r="G12" s="67" t="n">
        <v>116.55</v>
      </c>
      <c r="H12" s="67" t="n">
        <v>105.78</v>
      </c>
      <c r="I12" s="67" t="n">
        <v>95.25</v>
      </c>
      <c r="J12" s="67" t="n">
        <v>86.53</v>
      </c>
      <c r="K12" s="67" t="n">
        <v>79.2</v>
      </c>
      <c r="L12" s="67" t="n">
        <v>72.94</v>
      </c>
      <c r="M12" s="67" t="n">
        <v>68.21</v>
      </c>
      <c r="N12" s="67" t="n">
        <v>63.41</v>
      </c>
      <c r="O12" s="67" t="n">
        <v>59.19</v>
      </c>
      <c r="P12" s="67" t="n">
        <v>55.45</v>
      </c>
      <c r="Q12" s="67" t="n">
        <v>52.11</v>
      </c>
      <c r="R12" s="67" t="n">
        <v>49.5</v>
      </c>
      <c r="S12" s="67" t="n">
        <v>46.76</v>
      </c>
      <c r="T12" s="67" t="n">
        <v>44.27</v>
      </c>
      <c r="U12" s="67" t="n">
        <v>42.01</v>
      </c>
      <c r="V12" s="67" t="n">
        <v>39.95</v>
      </c>
      <c r="W12" s="67" t="n">
        <v>38.05</v>
      </c>
      <c r="X12" s="67" t="n">
        <v>36.31</v>
      </c>
      <c r="Y12" s="67" t="n">
        <v>34.71</v>
      </c>
      <c r="Z12" s="67" t="n">
        <v>33.23</v>
      </c>
      <c r="AA12" s="67" t="n">
        <v>31.87</v>
      </c>
      <c r="AB12" s="67" t="n">
        <v>30.6</v>
      </c>
      <c r="AC12" s="67" t="n">
        <v>29.43</v>
      </c>
      <c r="AD12" s="67" t="n">
        <v>28.34</v>
      </c>
      <c r="AE12" s="67" t="n">
        <v>27.33</v>
      </c>
      <c r="AF12" s="67" t="n">
        <v>26.4</v>
      </c>
      <c r="AG12" s="67" t="n">
        <v>25.53</v>
      </c>
      <c r="AH12" s="67" t="n">
        <v>24.72</v>
      </c>
      <c r="AI12" s="67" t="n">
        <v>23.97</v>
      </c>
      <c r="AJ12" s="67" t="n">
        <v>23.27</v>
      </c>
      <c r="AK12" s="67" t="n">
        <v>22.62</v>
      </c>
      <c r="AL12" s="67" t="n">
        <v>22.03</v>
      </c>
      <c r="AM12" s="67" t="n">
        <v>21.47</v>
      </c>
      <c r="AN12" s="67" t="n">
        <v>20.96</v>
      </c>
      <c r="AO12" s="67"/>
      <c r="AP12" s="67"/>
      <c r="AQ12" s="67"/>
      <c r="AR12" s="67"/>
      <c r="AS12" s="67"/>
      <c r="AT12" s="67"/>
      <c r="AU12" s="67"/>
      <c r="AV12" s="67"/>
    </row>
    <row r="13" customFormat="false" ht="12" hidden="false" customHeight="false" outlineLevel="0" collapsed="false">
      <c r="B13" s="66" t="n">
        <v>24</v>
      </c>
      <c r="C13" s="67" t="n">
        <v>211.46</v>
      </c>
      <c r="D13" s="67" t="n">
        <v>175.59</v>
      </c>
      <c r="E13" s="67" t="n">
        <v>149.98</v>
      </c>
      <c r="F13" s="67" t="n">
        <v>131.73</v>
      </c>
      <c r="G13" s="67" t="n">
        <v>116.56</v>
      </c>
      <c r="H13" s="67" t="n">
        <v>105.78</v>
      </c>
      <c r="I13" s="67" t="n">
        <v>95.26</v>
      </c>
      <c r="J13" s="67" t="n">
        <v>86.55</v>
      </c>
      <c r="K13" s="67" t="n">
        <v>79.21</v>
      </c>
      <c r="L13" s="67" t="n">
        <v>72.96</v>
      </c>
      <c r="M13" s="67" t="n">
        <v>68.23</v>
      </c>
      <c r="N13" s="67" t="n">
        <v>63.43</v>
      </c>
      <c r="O13" s="67" t="n">
        <v>59.22</v>
      </c>
      <c r="P13" s="67" t="n">
        <v>55.48</v>
      </c>
      <c r="Q13" s="67" t="n">
        <v>52.14</v>
      </c>
      <c r="R13" s="67" t="n">
        <v>49.53</v>
      </c>
      <c r="S13" s="67" t="n">
        <v>46.8</v>
      </c>
      <c r="T13" s="67" t="n">
        <v>44.32</v>
      </c>
      <c r="U13" s="67" t="n">
        <v>42.06</v>
      </c>
      <c r="V13" s="67" t="n">
        <v>40</v>
      </c>
      <c r="W13" s="67" t="n">
        <v>38.11</v>
      </c>
      <c r="X13" s="67" t="n">
        <v>36.38</v>
      </c>
      <c r="Y13" s="67" t="n">
        <v>34.78</v>
      </c>
      <c r="Z13" s="67" t="n">
        <v>33.31</v>
      </c>
      <c r="AA13" s="67" t="n">
        <v>31.95</v>
      </c>
      <c r="AB13" s="67" t="n">
        <v>30.7</v>
      </c>
      <c r="AC13" s="67" t="n">
        <v>29.53</v>
      </c>
      <c r="AD13" s="67" t="n">
        <v>28.34</v>
      </c>
      <c r="AE13" s="67" t="n">
        <v>27.46</v>
      </c>
      <c r="AF13" s="67" t="n">
        <v>26.53</v>
      </c>
      <c r="AG13" s="67" t="n">
        <v>25.67</v>
      </c>
      <c r="AH13" s="67" t="n">
        <v>24.87</v>
      </c>
      <c r="AI13" s="67" t="n">
        <v>24.13</v>
      </c>
      <c r="AJ13" s="67" t="n">
        <v>23.44</v>
      </c>
      <c r="AK13" s="67" t="n">
        <v>22.81</v>
      </c>
      <c r="AL13" s="67" t="n">
        <v>22.23</v>
      </c>
      <c r="AM13" s="67" t="n">
        <v>21.69</v>
      </c>
      <c r="AN13" s="67"/>
      <c r="AO13" s="67"/>
      <c r="AP13" s="67"/>
      <c r="AQ13" s="67"/>
      <c r="AR13" s="67"/>
      <c r="AS13" s="67"/>
      <c r="AT13" s="67"/>
      <c r="AU13" s="67"/>
      <c r="AV13" s="67"/>
    </row>
    <row r="14" customFormat="false" ht="12" hidden="false" customHeight="false" outlineLevel="0" collapsed="false">
      <c r="B14" s="66" t="n">
        <v>25</v>
      </c>
      <c r="C14" s="67" t="n">
        <v>211.47</v>
      </c>
      <c r="D14" s="67" t="n">
        <v>175.6</v>
      </c>
      <c r="E14" s="67" t="n">
        <v>149.98</v>
      </c>
      <c r="F14" s="67" t="n">
        <v>131.74</v>
      </c>
      <c r="G14" s="67" t="n">
        <v>116.57</v>
      </c>
      <c r="H14" s="67" t="n">
        <v>105.79</v>
      </c>
      <c r="I14" s="67" t="n">
        <v>95.27</v>
      </c>
      <c r="J14" s="67" t="n">
        <v>86.56</v>
      </c>
      <c r="K14" s="67" t="n">
        <v>79.23</v>
      </c>
      <c r="L14" s="67" t="n">
        <v>72.98</v>
      </c>
      <c r="M14" s="67" t="n">
        <v>68.25</v>
      </c>
      <c r="N14" s="67" t="n">
        <v>63.46</v>
      </c>
      <c r="O14" s="67" t="n">
        <v>59.25</v>
      </c>
      <c r="P14" s="67" t="n">
        <v>55.51</v>
      </c>
      <c r="Q14" s="67" t="n">
        <v>52.18</v>
      </c>
      <c r="R14" s="67" t="n">
        <v>49.57</v>
      </c>
      <c r="S14" s="67" t="n">
        <v>46.84</v>
      </c>
      <c r="T14" s="67" t="n">
        <v>44.37</v>
      </c>
      <c r="U14" s="67" t="n">
        <v>42.12</v>
      </c>
      <c r="V14" s="67" t="n">
        <v>40.06</v>
      </c>
      <c r="W14" s="67" t="n">
        <v>38.18</v>
      </c>
      <c r="X14" s="67" t="n">
        <v>36.46</v>
      </c>
      <c r="Y14" s="67" t="n">
        <v>34.87</v>
      </c>
      <c r="Z14" s="67" t="n">
        <v>33.41</v>
      </c>
      <c r="AA14" s="67" t="n">
        <v>32.06</v>
      </c>
      <c r="AB14" s="67" t="n">
        <v>30.81</v>
      </c>
      <c r="AC14" s="67" t="n">
        <v>29.65</v>
      </c>
      <c r="AD14" s="67" t="n">
        <v>28.46</v>
      </c>
      <c r="AE14" s="67" t="n">
        <v>27.59</v>
      </c>
      <c r="AF14" s="67" t="n">
        <v>26.68</v>
      </c>
      <c r="AG14" s="67" t="n">
        <v>25.83</v>
      </c>
      <c r="AH14" s="67" t="n">
        <v>25.04</v>
      </c>
      <c r="AI14" s="67" t="n">
        <v>24.31</v>
      </c>
      <c r="AJ14" s="67" t="n">
        <v>23.64</v>
      </c>
      <c r="AK14" s="67" t="n">
        <v>23.02</v>
      </c>
      <c r="AL14" s="67" t="n">
        <v>22.45</v>
      </c>
      <c r="AM14" s="67"/>
      <c r="AN14" s="67"/>
      <c r="AO14" s="67"/>
      <c r="AP14" s="67"/>
      <c r="AQ14" s="67"/>
      <c r="AR14" s="67"/>
      <c r="AS14" s="67"/>
      <c r="AT14" s="67"/>
      <c r="AU14" s="67"/>
      <c r="AV14" s="67"/>
    </row>
    <row r="15" customFormat="false" ht="12" hidden="false" customHeight="false" outlineLevel="0" collapsed="false">
      <c r="B15" s="66" t="n">
        <v>26</v>
      </c>
      <c r="C15" s="67" t="n">
        <v>211.47</v>
      </c>
      <c r="D15" s="67" t="n">
        <v>175.6</v>
      </c>
      <c r="E15" s="67" t="n">
        <v>149.99</v>
      </c>
      <c r="F15" s="67" t="n">
        <v>131.75</v>
      </c>
      <c r="G15" s="67" t="n">
        <v>116.58</v>
      </c>
      <c r="H15" s="67" t="n">
        <v>105.81</v>
      </c>
      <c r="I15" s="67" t="n">
        <v>95.29</v>
      </c>
      <c r="J15" s="67" t="n">
        <v>86.58</v>
      </c>
      <c r="K15" s="67" t="n">
        <v>79.26</v>
      </c>
      <c r="L15" s="67" t="n">
        <v>73</v>
      </c>
      <c r="M15" s="67" t="n">
        <v>68.28</v>
      </c>
      <c r="N15" s="67" t="n">
        <v>63.49</v>
      </c>
      <c r="O15" s="67" t="n">
        <v>59.28</v>
      </c>
      <c r="P15" s="67" t="n">
        <v>55.55</v>
      </c>
      <c r="Q15" s="67" t="n">
        <v>52.22</v>
      </c>
      <c r="R15" s="67" t="n">
        <v>49.63</v>
      </c>
      <c r="S15" s="67" t="n">
        <v>46.9</v>
      </c>
      <c r="T15" s="67" t="n">
        <v>44.43</v>
      </c>
      <c r="U15" s="67" t="n">
        <v>42.19</v>
      </c>
      <c r="V15" s="67" t="n">
        <v>40.14</v>
      </c>
      <c r="W15" s="67" t="n">
        <v>38.27</v>
      </c>
      <c r="X15" s="67" t="n">
        <v>36.55</v>
      </c>
      <c r="Y15" s="67" t="n">
        <v>34.97</v>
      </c>
      <c r="Z15" s="67" t="n">
        <v>33.51</v>
      </c>
      <c r="AA15" s="67" t="n">
        <v>32.17</v>
      </c>
      <c r="AB15" s="67" t="n">
        <v>30.94</v>
      </c>
      <c r="AC15" s="67" t="n">
        <v>29.79</v>
      </c>
      <c r="AD15" s="67" t="n">
        <v>28.58</v>
      </c>
      <c r="AE15" s="67" t="n">
        <v>27.75</v>
      </c>
      <c r="AF15" s="67" t="n">
        <v>26.85</v>
      </c>
      <c r="AG15" s="67" t="n">
        <v>26.01</v>
      </c>
      <c r="AH15" s="67" t="n">
        <v>25.24</v>
      </c>
      <c r="AI15" s="67" t="n">
        <v>24.52</v>
      </c>
      <c r="AJ15" s="67" t="n">
        <v>23.86</v>
      </c>
      <c r="AK15" s="67" t="n">
        <v>23.26</v>
      </c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</row>
    <row r="16" customFormat="false" ht="12" hidden="false" customHeight="false" outlineLevel="0" collapsed="false">
      <c r="B16" s="66" t="n">
        <v>27</v>
      </c>
      <c r="C16" s="67" t="n">
        <v>211.48</v>
      </c>
      <c r="D16" s="67" t="n">
        <v>175.61</v>
      </c>
      <c r="E16" s="67" t="n">
        <v>150</v>
      </c>
      <c r="F16" s="67" t="n">
        <v>131.76</v>
      </c>
      <c r="G16" s="67" t="n">
        <v>116.6</v>
      </c>
      <c r="H16" s="67" t="n">
        <v>105.83</v>
      </c>
      <c r="I16" s="67" t="n">
        <v>95.31</v>
      </c>
      <c r="J16" s="67" t="n">
        <v>86.61</v>
      </c>
      <c r="K16" s="67" t="n">
        <v>79.29</v>
      </c>
      <c r="L16" s="67" t="n">
        <v>73.04</v>
      </c>
      <c r="M16" s="67" t="n">
        <v>68.32</v>
      </c>
      <c r="N16" s="67" t="n">
        <v>63.54</v>
      </c>
      <c r="O16" s="67" t="n">
        <v>59.33</v>
      </c>
      <c r="P16" s="67" t="n">
        <v>55.6</v>
      </c>
      <c r="Q16" s="67" t="n">
        <v>52.28</v>
      </c>
      <c r="R16" s="67" t="n">
        <v>49.69</v>
      </c>
      <c r="S16" s="67" t="n">
        <v>46.97</v>
      </c>
      <c r="T16" s="67" t="n">
        <v>44.51</v>
      </c>
      <c r="U16" s="67" t="n">
        <v>42.27</v>
      </c>
      <c r="V16" s="67" t="n">
        <v>40.23</v>
      </c>
      <c r="W16" s="67" t="n">
        <v>38.36</v>
      </c>
      <c r="X16" s="67" t="n">
        <v>36.66</v>
      </c>
      <c r="Y16" s="67" t="n">
        <v>35.09</v>
      </c>
      <c r="Z16" s="67" t="n">
        <v>33.64</v>
      </c>
      <c r="AA16" s="67" t="n">
        <v>32.31</v>
      </c>
      <c r="AB16" s="67" t="n">
        <v>31.08</v>
      </c>
      <c r="AC16" s="67" t="n">
        <v>29.95</v>
      </c>
      <c r="AD16" s="67" t="n">
        <v>28.73</v>
      </c>
      <c r="AE16" s="67" t="n">
        <v>27.94</v>
      </c>
      <c r="AF16" s="67" t="n">
        <v>27.04</v>
      </c>
      <c r="AG16" s="67" t="n">
        <v>26.22</v>
      </c>
      <c r="AH16" s="67" t="n">
        <v>25.46</v>
      </c>
      <c r="AI16" s="67" t="n">
        <v>24.76</v>
      </c>
      <c r="AJ16" s="67" t="n">
        <v>24.12</v>
      </c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</row>
    <row r="17" customFormat="false" ht="12" hidden="false" customHeight="false" outlineLevel="0" collapsed="false">
      <c r="B17" s="66" t="n">
        <v>28</v>
      </c>
      <c r="C17" s="67" t="n">
        <v>211.49</v>
      </c>
      <c r="D17" s="67" t="n">
        <v>175.63</v>
      </c>
      <c r="E17" s="67" t="n">
        <v>150.02</v>
      </c>
      <c r="F17" s="67" t="n">
        <v>131.78</v>
      </c>
      <c r="G17" s="67" t="n">
        <v>116.62</v>
      </c>
      <c r="H17" s="67" t="n">
        <v>105.86</v>
      </c>
      <c r="I17" s="67" t="n">
        <v>95.34</v>
      </c>
      <c r="J17" s="67" t="n">
        <v>86.65</v>
      </c>
      <c r="K17" s="67" t="n">
        <v>79.33</v>
      </c>
      <c r="L17" s="67" t="n">
        <v>73.08</v>
      </c>
      <c r="M17" s="67" t="n">
        <v>68.37</v>
      </c>
      <c r="N17" s="67" t="n">
        <v>63.59</v>
      </c>
      <c r="O17" s="67" t="n">
        <v>59.39</v>
      </c>
      <c r="P17" s="67" t="n">
        <v>55.67</v>
      </c>
      <c r="Q17" s="67" t="n">
        <v>52.35</v>
      </c>
      <c r="R17" s="67" t="n">
        <v>49.76</v>
      </c>
      <c r="S17" s="67" t="n">
        <v>47.05</v>
      </c>
      <c r="T17" s="67" t="n">
        <v>44.6</v>
      </c>
      <c r="U17" s="67" t="n">
        <v>42.37</v>
      </c>
      <c r="V17" s="67" t="n">
        <v>40.34</v>
      </c>
      <c r="W17" s="67" t="n">
        <v>38.48</v>
      </c>
      <c r="X17" s="67" t="n">
        <v>36.78</v>
      </c>
      <c r="Y17" s="67" t="n">
        <v>35.22</v>
      </c>
      <c r="Z17" s="67" t="n">
        <v>33.79</v>
      </c>
      <c r="AA17" s="67" t="n">
        <v>32.47</v>
      </c>
      <c r="AB17" s="67" t="n">
        <v>31.25</v>
      </c>
      <c r="AC17" s="67" t="n">
        <v>30.13</v>
      </c>
      <c r="AD17" s="67" t="n">
        <v>28.9</v>
      </c>
      <c r="AE17" s="67" t="n">
        <v>28.14</v>
      </c>
      <c r="AF17" s="67" t="n">
        <v>27.27</v>
      </c>
      <c r="AG17" s="67" t="n">
        <v>26.46</v>
      </c>
      <c r="AH17" s="67" t="n">
        <v>25.71</v>
      </c>
      <c r="AI17" s="67" t="n">
        <v>25.03</v>
      </c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</row>
    <row r="18" customFormat="false" ht="12" hidden="false" customHeight="false" outlineLevel="0" collapsed="false">
      <c r="B18" s="66" t="n">
        <v>29</v>
      </c>
      <c r="C18" s="67" t="n">
        <v>211.51</v>
      </c>
      <c r="D18" s="67" t="n">
        <v>175.65</v>
      </c>
      <c r="E18" s="67" t="n">
        <v>150.04</v>
      </c>
      <c r="F18" s="67" t="n">
        <v>131.81</v>
      </c>
      <c r="G18" s="67" t="n">
        <v>116.65</v>
      </c>
      <c r="H18" s="67" t="n">
        <v>105.9</v>
      </c>
      <c r="I18" s="67" t="n">
        <v>95.39</v>
      </c>
      <c r="J18" s="67" t="n">
        <v>86.69</v>
      </c>
      <c r="K18" s="67" t="n">
        <v>79.38</v>
      </c>
      <c r="L18" s="67" t="n">
        <v>73.13</v>
      </c>
      <c r="M18" s="67" t="n">
        <v>68.43</v>
      </c>
      <c r="N18" s="67" t="n">
        <v>63.65</v>
      </c>
      <c r="O18" s="67" t="n">
        <v>59.46</v>
      </c>
      <c r="P18" s="67" t="n">
        <v>55.74</v>
      </c>
      <c r="Q18" s="67" t="n">
        <v>52.43</v>
      </c>
      <c r="R18" s="67" t="n">
        <v>49.85</v>
      </c>
      <c r="S18" s="67" t="n">
        <v>47.15</v>
      </c>
      <c r="T18" s="67" t="n">
        <v>44.7</v>
      </c>
      <c r="U18" s="67" t="n">
        <v>42.48</v>
      </c>
      <c r="V18" s="67" t="n">
        <v>40.46</v>
      </c>
      <c r="W18" s="67" t="n">
        <v>38.62</v>
      </c>
      <c r="X18" s="67" t="n">
        <v>36.93</v>
      </c>
      <c r="Y18" s="67" t="n">
        <v>35.38</v>
      </c>
      <c r="Z18" s="67" t="n">
        <v>33.96</v>
      </c>
      <c r="AA18" s="67" t="n">
        <v>32.65</v>
      </c>
      <c r="AB18" s="67" t="n">
        <v>31.45</v>
      </c>
      <c r="AC18" s="67" t="n">
        <v>30.34</v>
      </c>
      <c r="AD18" s="67" t="n">
        <v>29.1</v>
      </c>
      <c r="AE18" s="67" t="n">
        <v>28.38</v>
      </c>
      <c r="AF18" s="67" t="n">
        <v>27.52</v>
      </c>
      <c r="AG18" s="67" t="n">
        <v>26.72</v>
      </c>
      <c r="AH18" s="67" t="n">
        <v>25.99</v>
      </c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</row>
    <row r="19" customFormat="false" ht="12" hidden="false" customHeight="false" outlineLevel="0" collapsed="false">
      <c r="B19" s="66" t="n">
        <v>30</v>
      </c>
      <c r="C19" s="67" t="n">
        <v>211.53</v>
      </c>
      <c r="D19" s="67" t="n">
        <v>175.68</v>
      </c>
      <c r="E19" s="67" t="n">
        <v>150.07</v>
      </c>
      <c r="F19" s="67" t="n">
        <v>131.85</v>
      </c>
      <c r="G19" s="67" t="n">
        <v>116.69</v>
      </c>
      <c r="H19" s="67" t="n">
        <v>105.94</v>
      </c>
      <c r="I19" s="67" t="n">
        <v>95.44</v>
      </c>
      <c r="J19" s="67" t="n">
        <v>86.74</v>
      </c>
      <c r="K19" s="67" t="n">
        <v>79.43</v>
      </c>
      <c r="L19" s="67" t="n">
        <v>73.2</v>
      </c>
      <c r="M19" s="67" t="n">
        <v>68.49</v>
      </c>
      <c r="N19" s="67" t="n">
        <v>63.73</v>
      </c>
      <c r="O19" s="67" t="n">
        <v>59.54</v>
      </c>
      <c r="P19" s="67" t="n">
        <v>55.83</v>
      </c>
      <c r="Q19" s="67" t="n">
        <v>52.52</v>
      </c>
      <c r="R19" s="67" t="n">
        <v>49.96</v>
      </c>
      <c r="S19" s="67" t="n">
        <v>47.26</v>
      </c>
      <c r="T19" s="67" t="n">
        <v>44.83</v>
      </c>
      <c r="U19" s="67" t="n">
        <v>42.62</v>
      </c>
      <c r="V19" s="67" t="n">
        <v>40.61</v>
      </c>
      <c r="W19" s="67" t="n">
        <v>38.77</v>
      </c>
      <c r="X19" s="67" t="n">
        <v>37.09</v>
      </c>
      <c r="Y19" s="67" t="n">
        <v>35.56</v>
      </c>
      <c r="Z19" s="67" t="n">
        <v>34.15</v>
      </c>
      <c r="AA19" s="67" t="n">
        <v>32.85</v>
      </c>
      <c r="AB19" s="67" t="n">
        <v>31.67</v>
      </c>
      <c r="AC19" s="67" t="n">
        <v>30.57</v>
      </c>
      <c r="AD19" s="67" t="n">
        <v>29.32</v>
      </c>
      <c r="AE19" s="67" t="n">
        <v>28.64</v>
      </c>
      <c r="AF19" s="67" t="n">
        <v>27.8</v>
      </c>
      <c r="AG19" s="67" t="n">
        <v>27.02</v>
      </c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</row>
    <row r="20" customFormat="false" ht="12" hidden="false" customHeight="false" outlineLevel="0" collapsed="false">
      <c r="B20" s="66" t="n">
        <v>31</v>
      </c>
      <c r="C20" s="67" t="n">
        <v>211.56</v>
      </c>
      <c r="D20" s="67" t="n">
        <v>175.71</v>
      </c>
      <c r="E20" s="67" t="n">
        <v>150.12</v>
      </c>
      <c r="F20" s="67" t="n">
        <v>131.9</v>
      </c>
      <c r="G20" s="67" t="n">
        <v>116.74</v>
      </c>
      <c r="H20" s="67" t="n">
        <v>106</v>
      </c>
      <c r="I20" s="67" t="n">
        <v>95.49</v>
      </c>
      <c r="J20" s="67" t="n">
        <v>86.81</v>
      </c>
      <c r="K20" s="67" t="n">
        <v>79.5</v>
      </c>
      <c r="L20" s="67" t="n">
        <v>73.27</v>
      </c>
      <c r="M20" s="67" t="n">
        <v>68.58</v>
      </c>
      <c r="N20" s="67" t="n">
        <v>63.81</v>
      </c>
      <c r="O20" s="67" t="n">
        <v>59.63</v>
      </c>
      <c r="P20" s="67" t="n">
        <v>55.93</v>
      </c>
      <c r="Q20" s="67" t="n">
        <v>52.64</v>
      </c>
      <c r="R20" s="67" t="n">
        <v>50.08</v>
      </c>
      <c r="S20" s="67" t="n">
        <v>47.4</v>
      </c>
      <c r="T20" s="67" t="n">
        <v>44.97</v>
      </c>
      <c r="U20" s="67" t="n">
        <v>42.77</v>
      </c>
      <c r="V20" s="67" t="n">
        <v>40.77</v>
      </c>
      <c r="W20" s="67" t="n">
        <v>38.95</v>
      </c>
      <c r="X20" s="67" t="n">
        <v>37.29</v>
      </c>
      <c r="Y20" s="67" t="n">
        <v>35.76</v>
      </c>
      <c r="Z20" s="67" t="n">
        <v>34.37</v>
      </c>
      <c r="AA20" s="67" t="n">
        <v>33.09</v>
      </c>
      <c r="AB20" s="67" t="n">
        <v>31.91</v>
      </c>
      <c r="AC20" s="67" t="n">
        <v>30.84</v>
      </c>
      <c r="AD20" s="67" t="n">
        <v>29.57</v>
      </c>
      <c r="AE20" s="67" t="n">
        <v>28.94</v>
      </c>
      <c r="AF20" s="67" t="n">
        <v>28.11</v>
      </c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</row>
    <row r="21" customFormat="false" ht="12" hidden="false" customHeight="false" outlineLevel="0" collapsed="false">
      <c r="B21" s="66" t="n">
        <v>32</v>
      </c>
      <c r="C21" s="67" t="n">
        <v>211.6</v>
      </c>
      <c r="D21" s="66" t="n">
        <v>175.76</v>
      </c>
      <c r="E21" s="67" t="n">
        <v>150.16</v>
      </c>
      <c r="F21" s="67" t="n">
        <v>131.95</v>
      </c>
      <c r="G21" s="67" t="n">
        <v>116.8</v>
      </c>
      <c r="H21" s="67" t="n">
        <v>106.06</v>
      </c>
      <c r="I21" s="67" t="n">
        <v>95.56</v>
      </c>
      <c r="J21" s="67" t="n">
        <v>86.88</v>
      </c>
      <c r="K21" s="67" t="n">
        <v>79.58</v>
      </c>
      <c r="L21" s="67" t="n">
        <v>73.35</v>
      </c>
      <c r="M21" s="67" t="n">
        <v>68.67</v>
      </c>
      <c r="N21" s="67" t="n">
        <v>63.92</v>
      </c>
      <c r="O21" s="67" t="n">
        <v>59.74</v>
      </c>
      <c r="P21" s="67" t="n">
        <v>56.05</v>
      </c>
      <c r="Q21" s="67" t="n">
        <v>52.77</v>
      </c>
      <c r="R21" s="67" t="n">
        <v>50.23</v>
      </c>
      <c r="S21" s="67" t="n">
        <v>47.55</v>
      </c>
      <c r="T21" s="67" t="n">
        <v>45.14</v>
      </c>
      <c r="U21" s="67" t="n">
        <v>42.95</v>
      </c>
      <c r="V21" s="67" t="n">
        <v>40.96</v>
      </c>
      <c r="W21" s="67" t="n">
        <v>39.15</v>
      </c>
      <c r="X21" s="67" t="n">
        <v>37.5</v>
      </c>
      <c r="Y21" s="67" t="n">
        <v>35.99</v>
      </c>
      <c r="Z21" s="67" t="n">
        <v>34.61</v>
      </c>
      <c r="AA21" s="67" t="n">
        <v>33.35</v>
      </c>
      <c r="AB21" s="67" t="n">
        <v>32.19</v>
      </c>
      <c r="AC21" s="67" t="n">
        <v>31.13</v>
      </c>
      <c r="AD21" s="67" t="n">
        <v>30.16</v>
      </c>
      <c r="AE21" s="67" t="n">
        <v>29.27</v>
      </c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</row>
    <row r="22" customFormat="false" ht="12" hidden="false" customHeight="false" outlineLevel="0" collapsed="false">
      <c r="B22" s="66" t="n">
        <v>33</v>
      </c>
      <c r="C22" s="67" t="n">
        <v>211.65</v>
      </c>
      <c r="D22" s="67" t="n">
        <v>175.81</v>
      </c>
      <c r="E22" s="67" t="n">
        <v>150.22</v>
      </c>
      <c r="F22" s="67" t="n">
        <v>132.01</v>
      </c>
      <c r="G22" s="67" t="n">
        <v>116.87</v>
      </c>
      <c r="H22" s="67" t="n">
        <v>106.13</v>
      </c>
      <c r="I22" s="67" t="n">
        <v>95.64</v>
      </c>
      <c r="J22" s="67" t="n">
        <v>86.96</v>
      </c>
      <c r="K22" s="67" t="n">
        <v>79.67</v>
      </c>
      <c r="L22" s="67" t="n">
        <v>73.45</v>
      </c>
      <c r="M22" s="67" t="n">
        <v>68.78</v>
      </c>
      <c r="N22" s="67" t="n">
        <v>64.03</v>
      </c>
      <c r="O22" s="67" t="n">
        <v>59.87</v>
      </c>
      <c r="P22" s="67" t="n">
        <v>56.19</v>
      </c>
      <c r="Q22" s="67" t="n">
        <v>52.92</v>
      </c>
      <c r="R22" s="67" t="n">
        <v>50.39</v>
      </c>
      <c r="S22" s="67" t="n">
        <v>47.73</v>
      </c>
      <c r="T22" s="67" t="n">
        <v>45.32</v>
      </c>
      <c r="U22" s="67" t="n">
        <v>43.15</v>
      </c>
      <c r="V22" s="67" t="n">
        <v>41.18</v>
      </c>
      <c r="W22" s="67" t="n">
        <v>39.64</v>
      </c>
      <c r="X22" s="67" t="n">
        <v>37.75</v>
      </c>
      <c r="Y22" s="67" t="n">
        <v>36.26</v>
      </c>
      <c r="Z22" s="67" t="n">
        <v>34.89</v>
      </c>
      <c r="AA22" s="67" t="n">
        <v>33.65</v>
      </c>
      <c r="AB22" s="67" t="n">
        <v>32.51</v>
      </c>
      <c r="AC22" s="67" t="n">
        <v>31.46</v>
      </c>
      <c r="AD22" s="67" t="n">
        <v>30.51</v>
      </c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</row>
    <row r="23" customFormat="false" ht="12" hidden="false" customHeight="false" outlineLevel="0" collapsed="false">
      <c r="B23" s="66" t="n">
        <v>34</v>
      </c>
      <c r="C23" s="67" t="n">
        <v>211.71</v>
      </c>
      <c r="D23" s="67" t="n">
        <v>175.87</v>
      </c>
      <c r="E23" s="67" t="n">
        <v>150.29</v>
      </c>
      <c r="F23" s="67" t="n">
        <v>132.08</v>
      </c>
      <c r="G23" s="67" t="n">
        <v>116.94</v>
      </c>
      <c r="H23" s="67" t="n">
        <v>106.22</v>
      </c>
      <c r="I23" s="67" t="n">
        <v>95.73</v>
      </c>
      <c r="J23" s="67" t="n">
        <v>87.06</v>
      </c>
      <c r="K23" s="67" t="n">
        <v>79.78</v>
      </c>
      <c r="L23" s="67" t="n">
        <v>73.57</v>
      </c>
      <c r="M23" s="67" t="n">
        <v>68.9</v>
      </c>
      <c r="N23" s="67" t="n">
        <v>64.17</v>
      </c>
      <c r="O23" s="67" t="n">
        <v>60.02</v>
      </c>
      <c r="P23" s="67" t="n">
        <v>56.35</v>
      </c>
      <c r="Q23" s="67" t="n">
        <v>53.09</v>
      </c>
      <c r="R23" s="67" t="n">
        <v>50.57</v>
      </c>
      <c r="S23" s="67" t="n">
        <v>47.92</v>
      </c>
      <c r="T23" s="67" t="n">
        <v>45.54</v>
      </c>
      <c r="U23" s="67" t="n">
        <v>43.38</v>
      </c>
      <c r="V23" s="67" t="n">
        <v>41.42</v>
      </c>
      <c r="W23" s="67" t="n">
        <v>39.64</v>
      </c>
      <c r="X23" s="67" t="n">
        <v>38.02</v>
      </c>
      <c r="Y23" s="67" t="n">
        <v>36.55</v>
      </c>
      <c r="Z23" s="67" t="n">
        <v>35.2</v>
      </c>
      <c r="AA23" s="67" t="n">
        <v>33.98</v>
      </c>
      <c r="AB23" s="67" t="n">
        <v>32.86</v>
      </c>
      <c r="AC23" s="67" t="n">
        <v>31.83</v>
      </c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</row>
    <row r="24" customFormat="false" ht="12" hidden="false" customHeight="false" outlineLevel="0" collapsed="false">
      <c r="B24" s="66" t="n">
        <v>35</v>
      </c>
      <c r="C24" s="67" t="n">
        <v>211.77</v>
      </c>
      <c r="D24" s="67" t="n">
        <v>175.94</v>
      </c>
      <c r="E24" s="67" t="n">
        <v>150.36</v>
      </c>
      <c r="F24" s="67" t="n">
        <v>132.16</v>
      </c>
      <c r="G24" s="67" t="n">
        <v>117.03</v>
      </c>
      <c r="H24" s="67" t="n">
        <v>106.31</v>
      </c>
      <c r="I24" s="67" t="n">
        <v>95.83</v>
      </c>
      <c r="J24" s="67" t="n">
        <v>87.17</v>
      </c>
      <c r="K24" s="67" t="n">
        <v>79.9</v>
      </c>
      <c r="L24" s="67" t="n">
        <v>73.7</v>
      </c>
      <c r="M24" s="67" t="n">
        <v>69.05</v>
      </c>
      <c r="N24" s="67" t="n">
        <v>64.33</v>
      </c>
      <c r="O24" s="67" t="n">
        <v>60.19</v>
      </c>
      <c r="P24" s="67" t="n">
        <v>56.53</v>
      </c>
      <c r="Q24" s="67" t="n">
        <v>53.28</v>
      </c>
      <c r="R24" s="67" t="n">
        <v>50.79</v>
      </c>
      <c r="S24" s="67" t="n">
        <v>48.15</v>
      </c>
      <c r="T24" s="67" t="n">
        <v>45.78</v>
      </c>
      <c r="U24" s="67" t="n">
        <v>43.64</v>
      </c>
      <c r="V24" s="67" t="n">
        <v>41.7</v>
      </c>
      <c r="W24" s="67" t="n">
        <v>39.93</v>
      </c>
      <c r="X24" s="67" t="n">
        <v>38.33</v>
      </c>
      <c r="Y24" s="67" t="n">
        <v>36.88</v>
      </c>
      <c r="Z24" s="67" t="n">
        <v>35.55</v>
      </c>
      <c r="AA24" s="67" t="n">
        <v>34.34</v>
      </c>
      <c r="AB24" s="67" t="n">
        <v>33.24</v>
      </c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</row>
    <row r="25" customFormat="false" ht="12" hidden="false" customHeight="false" outlineLevel="0" collapsed="false">
      <c r="B25" s="66" t="n">
        <v>36</v>
      </c>
      <c r="C25" s="67" t="n">
        <v>211.84</v>
      </c>
      <c r="D25" s="67" t="n">
        <v>176.01</v>
      </c>
      <c r="E25" s="67" t="n">
        <v>150.44</v>
      </c>
      <c r="F25" s="67" t="n">
        <v>132.25</v>
      </c>
      <c r="G25" s="67" t="n">
        <v>117.12</v>
      </c>
      <c r="H25" s="67" t="n">
        <v>106.42</v>
      </c>
      <c r="I25" s="67" t="n">
        <v>95.95</v>
      </c>
      <c r="J25" s="67" t="n">
        <v>86.3</v>
      </c>
      <c r="K25" s="67" t="n">
        <v>80.04</v>
      </c>
      <c r="L25" s="67" t="n">
        <v>73.85</v>
      </c>
      <c r="M25" s="67" t="n">
        <v>69.21</v>
      </c>
      <c r="N25" s="67" t="n">
        <v>64.51</v>
      </c>
      <c r="O25" s="67" t="n">
        <v>60.38</v>
      </c>
      <c r="P25" s="67" t="n">
        <v>56.74</v>
      </c>
      <c r="Q25" s="67" t="n">
        <v>53.5</v>
      </c>
      <c r="R25" s="67" t="n">
        <v>51.02</v>
      </c>
      <c r="S25" s="67" t="n">
        <v>48.41</v>
      </c>
      <c r="T25" s="67" t="n">
        <v>46.05</v>
      </c>
      <c r="U25" s="67" t="n">
        <v>43.93</v>
      </c>
      <c r="V25" s="67" t="n">
        <v>42</v>
      </c>
      <c r="W25" s="67" t="n">
        <v>40.26</v>
      </c>
      <c r="X25" s="67" t="n">
        <v>38.68</v>
      </c>
      <c r="Y25" s="67" t="n">
        <v>37.25</v>
      </c>
      <c r="Z25" s="67" t="n">
        <v>35.94</v>
      </c>
      <c r="AA25" s="67" t="n">
        <v>34.75</v>
      </c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</row>
    <row r="26" customFormat="false" ht="12" hidden="false" customHeight="false" outlineLevel="0" collapsed="false">
      <c r="B26" s="66" t="n">
        <v>37</v>
      </c>
      <c r="C26" s="67" t="n">
        <v>211.91</v>
      </c>
      <c r="D26" s="67" t="n">
        <v>176.09</v>
      </c>
      <c r="E26" s="67" t="n">
        <v>150.52</v>
      </c>
      <c r="F26" s="67" t="n">
        <v>132.34</v>
      </c>
      <c r="G26" s="67" t="n">
        <v>117.23</v>
      </c>
      <c r="H26" s="67" t="n">
        <v>106.54</v>
      </c>
      <c r="I26" s="67" t="n">
        <v>96.08</v>
      </c>
      <c r="J26" s="67" t="n">
        <v>87.44</v>
      </c>
      <c r="K26" s="67" t="n">
        <v>80.19</v>
      </c>
      <c r="L26" s="67" t="n">
        <v>74.02</v>
      </c>
      <c r="M26" s="67" t="n">
        <v>69.4</v>
      </c>
      <c r="N26" s="67" t="n">
        <v>64.71</v>
      </c>
      <c r="O26" s="67" t="n">
        <v>60.6</v>
      </c>
      <c r="P26" s="67" t="n">
        <v>56.97</v>
      </c>
      <c r="Q26" s="67" t="n">
        <v>53.75</v>
      </c>
      <c r="R26" s="67" t="n">
        <v>51.29</v>
      </c>
      <c r="S26" s="67" t="n">
        <v>48.69</v>
      </c>
      <c r="T26" s="67" t="n">
        <v>46.36</v>
      </c>
      <c r="U26" s="67" t="n">
        <v>44.25</v>
      </c>
      <c r="V26" s="67" t="n">
        <v>42.35</v>
      </c>
      <c r="W26" s="67" t="n">
        <v>40.63</v>
      </c>
      <c r="X26" s="67" t="n">
        <v>39.07</v>
      </c>
      <c r="Y26" s="67" t="n">
        <v>37.65</v>
      </c>
      <c r="Z26" s="67" t="n">
        <v>36.37</v>
      </c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</row>
    <row r="27" customFormat="false" ht="12" hidden="false" customHeight="false" outlineLevel="0" collapsed="false">
      <c r="B27" s="66" t="n">
        <v>38</v>
      </c>
      <c r="C27" s="67" t="n">
        <v>211.98</v>
      </c>
      <c r="D27" s="67" t="n">
        <v>176.17</v>
      </c>
      <c r="E27" s="67" t="n">
        <v>150.62</v>
      </c>
      <c r="F27" s="67" t="n">
        <v>132.45</v>
      </c>
      <c r="G27" s="67" t="n">
        <v>117.35</v>
      </c>
      <c r="H27" s="67" t="n">
        <v>106.68</v>
      </c>
      <c r="I27" s="67" t="n">
        <v>96.23</v>
      </c>
      <c r="J27" s="67" t="n">
        <v>87.61</v>
      </c>
      <c r="K27" s="67" t="n">
        <v>80.37</v>
      </c>
      <c r="L27" s="67" t="n">
        <v>74.22</v>
      </c>
      <c r="M27" s="67" t="n">
        <v>69.62</v>
      </c>
      <c r="N27" s="67" t="n">
        <v>64.94</v>
      </c>
      <c r="O27" s="67" t="n">
        <v>60.84</v>
      </c>
      <c r="P27" s="67" t="n">
        <v>57.23</v>
      </c>
      <c r="Q27" s="67" t="n">
        <v>54.03</v>
      </c>
      <c r="R27" s="67" t="n">
        <v>51.6</v>
      </c>
      <c r="S27" s="67" t="n">
        <v>49.02</v>
      </c>
      <c r="T27" s="67" t="n">
        <v>46.7</v>
      </c>
      <c r="U27" s="67" t="n">
        <v>44.61</v>
      </c>
      <c r="V27" s="67" t="n">
        <v>42.73</v>
      </c>
      <c r="W27" s="67" t="n">
        <v>41.01</v>
      </c>
      <c r="X27" s="67" t="n">
        <v>39.5</v>
      </c>
      <c r="Y27" s="67" t="n">
        <v>38.11</v>
      </c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</row>
    <row r="28" customFormat="false" ht="12" hidden="false" customHeight="false" outlineLevel="0" collapsed="false">
      <c r="B28" s="66" t="n">
        <v>39</v>
      </c>
      <c r="C28" s="67" t="n">
        <v>212.07</v>
      </c>
      <c r="D28" s="67" t="n">
        <v>176.27</v>
      </c>
      <c r="E28" s="67" t="n">
        <v>150.73</v>
      </c>
      <c r="F28" s="67" t="n">
        <v>132.59</v>
      </c>
      <c r="G28" s="67" t="n">
        <v>117.5</v>
      </c>
      <c r="H28" s="67" t="n">
        <v>106.84</v>
      </c>
      <c r="I28" s="67" t="n">
        <v>96.41</v>
      </c>
      <c r="J28" s="67" t="n">
        <v>87.81</v>
      </c>
      <c r="K28" s="67" t="n">
        <v>80.58</v>
      </c>
      <c r="L28" s="67" t="n">
        <v>74.44</v>
      </c>
      <c r="M28" s="67" t="n">
        <v>69.86</v>
      </c>
      <c r="N28" s="67" t="n">
        <v>65.2</v>
      </c>
      <c r="O28" s="67" t="n">
        <v>61.13</v>
      </c>
      <c r="P28" s="67" t="n">
        <v>57.54</v>
      </c>
      <c r="Q28" s="67" t="n">
        <v>54.35</v>
      </c>
      <c r="R28" s="67" t="n">
        <v>51.94</v>
      </c>
      <c r="S28" s="67" t="n">
        <v>49.38</v>
      </c>
      <c r="T28" s="67" t="n">
        <v>47.09</v>
      </c>
      <c r="U28" s="67" t="n">
        <v>45.03</v>
      </c>
      <c r="V28" s="67" t="n">
        <v>43.17</v>
      </c>
      <c r="W28" s="67" t="n">
        <v>41.49</v>
      </c>
      <c r="X28" s="67" t="n">
        <v>39.98</v>
      </c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</row>
    <row r="29" customFormat="false" ht="12" hidden="false" customHeight="false" outlineLevel="0" collapsed="false">
      <c r="B29" s="66" t="n">
        <v>40</v>
      </c>
      <c r="C29" s="67" t="n">
        <v>212.18</v>
      </c>
      <c r="D29" s="67" t="n">
        <v>176.4</v>
      </c>
      <c r="E29" s="67" t="n">
        <v>150.88</v>
      </c>
      <c r="F29" s="67" t="n">
        <v>132.75</v>
      </c>
      <c r="G29" s="67" t="n">
        <v>117.67</v>
      </c>
      <c r="H29" s="67" t="n">
        <v>107.04</v>
      </c>
      <c r="I29" s="67" t="n">
        <v>96.62</v>
      </c>
      <c r="J29" s="67" t="n">
        <v>88.03</v>
      </c>
      <c r="K29" s="67" t="n">
        <v>80.8</v>
      </c>
      <c r="L29" s="67" t="n">
        <v>74.71</v>
      </c>
      <c r="M29" s="67" t="n">
        <v>70.15</v>
      </c>
      <c r="N29" s="67" t="n">
        <v>65.51</v>
      </c>
      <c r="O29" s="67" t="n">
        <v>61.45</v>
      </c>
      <c r="P29" s="67" t="n">
        <v>57.88</v>
      </c>
      <c r="Q29" s="67" t="n">
        <v>54.72</v>
      </c>
      <c r="R29" s="67" t="n">
        <v>52.34</v>
      </c>
      <c r="S29" s="67" t="n">
        <v>49.8</v>
      </c>
      <c r="T29" s="67" t="n">
        <v>47.53</v>
      </c>
      <c r="U29" s="67" t="n">
        <v>45.49</v>
      </c>
      <c r="V29" s="67" t="n">
        <v>43.65</v>
      </c>
      <c r="W29" s="67" t="n">
        <v>42.01</v>
      </c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</row>
    <row r="30" customFormat="false" ht="12" hidden="false" customHeight="false" outlineLevel="0" collapsed="false">
      <c r="B30" s="66" t="n">
        <v>41</v>
      </c>
      <c r="C30" s="67" t="n">
        <v>212.32</v>
      </c>
      <c r="D30" s="67" t="n">
        <v>176.56</v>
      </c>
      <c r="E30" s="67" t="n">
        <v>150.05</v>
      </c>
      <c r="F30" s="67" t="n">
        <v>132.94</v>
      </c>
      <c r="G30" s="67" t="n">
        <v>117.89</v>
      </c>
      <c r="H30" s="67" t="n">
        <v>107.27</v>
      </c>
      <c r="I30" s="67" t="n">
        <v>96.87</v>
      </c>
      <c r="J30" s="67" t="n">
        <v>88.3</v>
      </c>
      <c r="K30" s="67" t="n">
        <v>81.12</v>
      </c>
      <c r="L30" s="67" t="n">
        <v>75.01</v>
      </c>
      <c r="M30" s="67" t="n">
        <v>70.48</v>
      </c>
      <c r="N30" s="67" t="n">
        <v>65.86</v>
      </c>
      <c r="O30" s="67" t="n">
        <v>61.82</v>
      </c>
      <c r="P30" s="67" t="n">
        <v>58.27</v>
      </c>
      <c r="Q30" s="67" t="n">
        <v>55.13</v>
      </c>
      <c r="R30" s="67" t="n">
        <v>52.78</v>
      </c>
      <c r="S30" s="67" t="n">
        <v>50.26</v>
      </c>
      <c r="T30" s="67" t="n">
        <v>48.02</v>
      </c>
      <c r="U30" s="67" t="n">
        <v>46.01</v>
      </c>
      <c r="V30" s="67" t="n">
        <v>44.2</v>
      </c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</row>
    <row r="31" customFormat="false" ht="12" hidden="false" customHeight="false" outlineLevel="0" collapsed="false">
      <c r="B31" s="66" t="n">
        <v>42</v>
      </c>
      <c r="C31" s="67" t="n">
        <v>212.49</v>
      </c>
      <c r="D31" s="67" t="n">
        <v>176.75</v>
      </c>
      <c r="E31" s="67" t="n">
        <v>150.26</v>
      </c>
      <c r="F31" s="67" t="n">
        <v>133.17</v>
      </c>
      <c r="G31" s="67" t="n">
        <v>117.13</v>
      </c>
      <c r="H31" s="67" t="n">
        <v>107.54</v>
      </c>
      <c r="I31" s="67" t="n">
        <v>97.16</v>
      </c>
      <c r="J31" s="67" t="n">
        <v>88.61</v>
      </c>
      <c r="K31" s="67" t="n">
        <v>81.44</v>
      </c>
      <c r="L31" s="67" t="n">
        <v>75.36</v>
      </c>
      <c r="M31" s="67" t="n">
        <v>70.85</v>
      </c>
      <c r="N31" s="67" t="n">
        <v>66.25</v>
      </c>
      <c r="O31" s="67" t="n">
        <v>62.24</v>
      </c>
      <c r="P31" s="67" t="n">
        <v>58.71</v>
      </c>
      <c r="Q31" s="67" t="n">
        <v>55.6</v>
      </c>
      <c r="R31" s="67" t="n">
        <v>53.27</v>
      </c>
      <c r="S31" s="67" t="n">
        <v>50.79</v>
      </c>
      <c r="T31" s="67" t="n">
        <v>48.57</v>
      </c>
      <c r="U31" s="67" t="n">
        <v>46.58</v>
      </c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</row>
    <row r="32" customFormat="false" ht="12" hidden="false" customHeight="false" outlineLevel="0" collapsed="false">
      <c r="B32" s="66" t="n">
        <v>43</v>
      </c>
      <c r="C32" s="67" t="n">
        <v>212.69</v>
      </c>
      <c r="D32" s="67" t="n">
        <v>176.97</v>
      </c>
      <c r="E32" s="67" t="n">
        <v>150.5</v>
      </c>
      <c r="F32" s="67" t="n">
        <v>133.43</v>
      </c>
      <c r="G32" s="67" t="n">
        <v>118.41</v>
      </c>
      <c r="H32" s="67" t="n">
        <v>107.84</v>
      </c>
      <c r="I32" s="67" t="n">
        <v>97.49</v>
      </c>
      <c r="J32" s="67" t="n">
        <v>88.95</v>
      </c>
      <c r="K32" s="67" t="n">
        <v>81.81</v>
      </c>
      <c r="L32" s="67" t="n">
        <v>75.75</v>
      </c>
      <c r="M32" s="67" t="n">
        <v>71.27</v>
      </c>
      <c r="N32" s="67" t="n">
        <v>66.69</v>
      </c>
      <c r="O32" s="67" t="n">
        <v>62.7</v>
      </c>
      <c r="P32" s="67" t="n">
        <v>59.2</v>
      </c>
      <c r="Q32" s="67" t="n">
        <v>56.12</v>
      </c>
      <c r="R32" s="67" t="n">
        <v>53.83</v>
      </c>
      <c r="S32" s="67" t="n">
        <v>51.37</v>
      </c>
      <c r="T32" s="67" t="n">
        <v>49.18</v>
      </c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</row>
    <row r="33" customFormat="false" ht="12" hidden="false" customHeight="false" outlineLevel="0" collapsed="false">
      <c r="B33" s="66" t="n">
        <v>44</v>
      </c>
      <c r="C33" s="67" t="n">
        <v>212.91</v>
      </c>
      <c r="D33" s="67" t="n">
        <v>177.49</v>
      </c>
      <c r="E33" s="67" t="n">
        <v>150.77</v>
      </c>
      <c r="F33" s="67" t="n">
        <v>133.72</v>
      </c>
      <c r="G33" s="67" t="n">
        <v>118.72</v>
      </c>
      <c r="H33" s="67" t="n">
        <v>108.18</v>
      </c>
      <c r="I33" s="67" t="n">
        <v>97.85</v>
      </c>
      <c r="J33" s="67" t="n">
        <v>89.34</v>
      </c>
      <c r="K33" s="67" t="n">
        <v>82.22</v>
      </c>
      <c r="L33" s="67" t="n">
        <v>76.18</v>
      </c>
      <c r="M33" s="67" t="n">
        <v>71.73</v>
      </c>
      <c r="N33" s="67" t="n">
        <v>67.18</v>
      </c>
      <c r="O33" s="67" t="n">
        <v>63.22</v>
      </c>
      <c r="P33" s="67" t="n">
        <v>59.75</v>
      </c>
      <c r="Q33" s="67" t="n">
        <v>56.69</v>
      </c>
      <c r="R33" s="67" t="n">
        <v>54.44</v>
      </c>
      <c r="S33" s="67" t="n">
        <v>52.01</v>
      </c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</row>
    <row r="34" customFormat="false" ht="12" hidden="false" customHeight="false" outlineLevel="0" collapsed="false">
      <c r="B34" s="66" t="n">
        <v>45</v>
      </c>
      <c r="C34" s="67" t="n">
        <v>213.16</v>
      </c>
      <c r="D34" s="67" t="n">
        <v>177.79</v>
      </c>
      <c r="E34" s="67" t="n">
        <v>152.06</v>
      </c>
      <c r="F34" s="67" t="n">
        <v>134.04</v>
      </c>
      <c r="G34" s="67" t="n">
        <v>119.07</v>
      </c>
      <c r="H34" s="67" t="n">
        <v>108.56</v>
      </c>
      <c r="I34" s="67" t="n">
        <v>98.25</v>
      </c>
      <c r="J34" s="67" t="n">
        <v>89.77</v>
      </c>
      <c r="K34" s="67" t="n">
        <v>82.67</v>
      </c>
      <c r="L34" s="67" t="n">
        <v>76.65</v>
      </c>
      <c r="M34" s="67" t="n">
        <v>72.25</v>
      </c>
      <c r="N34" s="67" t="n">
        <v>67.72</v>
      </c>
      <c r="O34" s="67" t="n">
        <v>63.79</v>
      </c>
      <c r="P34" s="67" t="n">
        <v>60.35</v>
      </c>
      <c r="Q34" s="67" t="n">
        <v>57.32</v>
      </c>
      <c r="R34" s="67" t="n">
        <v>55.11</v>
      </c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</row>
    <row r="35" customFormat="false" ht="12" hidden="false" customHeight="false" outlineLevel="0" collapsed="false">
      <c r="B35" s="66" t="n">
        <v>46</v>
      </c>
      <c r="C35" s="67" t="n">
        <v>213.44</v>
      </c>
      <c r="D35" s="67" t="n">
        <v>178.13</v>
      </c>
      <c r="E35" s="67" t="n">
        <v>152.39</v>
      </c>
      <c r="F35" s="67" t="n">
        <v>134.4</v>
      </c>
      <c r="G35" s="67" t="n">
        <v>119.45</v>
      </c>
      <c r="H35" s="67" t="n">
        <v>108.98</v>
      </c>
      <c r="I35" s="67" t="n">
        <v>98.7</v>
      </c>
      <c r="J35" s="67" t="n">
        <v>90.24</v>
      </c>
      <c r="K35" s="67" t="n">
        <v>83.17</v>
      </c>
      <c r="L35" s="67" t="n">
        <v>77.18</v>
      </c>
      <c r="M35" s="67" t="n">
        <v>72.81</v>
      </c>
      <c r="N35" s="67" t="n">
        <v>68.32</v>
      </c>
      <c r="O35" s="67" t="n">
        <v>64.42</v>
      </c>
      <c r="P35" s="67" t="n">
        <v>61.01</v>
      </c>
      <c r="Q35" s="67" t="n">
        <v>58.01</v>
      </c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</row>
    <row r="36" customFormat="false" ht="12" hidden="false" customHeight="false" outlineLevel="0" collapsed="false">
      <c r="B36" s="66" t="n">
        <v>47</v>
      </c>
      <c r="C36" s="67" t="n">
        <v>213.75</v>
      </c>
      <c r="D36" s="67" t="n">
        <v>178.5</v>
      </c>
      <c r="E36" s="67" t="n">
        <v>152.76</v>
      </c>
      <c r="F36" s="67" t="n">
        <v>134.8</v>
      </c>
      <c r="G36" s="67" t="n">
        <v>119.88</v>
      </c>
      <c r="H36" s="67" t="n">
        <v>109.44</v>
      </c>
      <c r="I36" s="67" t="n">
        <v>99.19</v>
      </c>
      <c r="J36" s="67" t="n">
        <v>90.76</v>
      </c>
      <c r="K36" s="67" t="n">
        <v>83.72</v>
      </c>
      <c r="L36" s="67" t="n">
        <v>77.76</v>
      </c>
      <c r="M36" s="67" t="n">
        <v>73.44</v>
      </c>
      <c r="N36" s="67" t="n">
        <v>68.97</v>
      </c>
      <c r="O36" s="67" t="n">
        <v>65.11</v>
      </c>
      <c r="P36" s="67" t="n">
        <v>61.73</v>
      </c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</row>
    <row r="37" customFormat="false" ht="12" hidden="false" customHeight="false" outlineLevel="0" collapsed="false">
      <c r="B37" s="66" t="n">
        <v>48</v>
      </c>
      <c r="C37" s="67" t="n">
        <v>214.09</v>
      </c>
      <c r="D37" s="67" t="n">
        <v>178.91</v>
      </c>
      <c r="E37" s="67" t="n">
        <v>153.16</v>
      </c>
      <c r="F37" s="67" t="n">
        <v>135.24</v>
      </c>
      <c r="G37" s="67" t="n">
        <v>120.34</v>
      </c>
      <c r="H37" s="67" t="n">
        <v>109.95</v>
      </c>
      <c r="I37" s="67" t="n">
        <v>99.73</v>
      </c>
      <c r="J37" s="67" t="n">
        <v>91.33</v>
      </c>
      <c r="K37" s="67" t="n">
        <v>84.32</v>
      </c>
      <c r="L37" s="67" t="n">
        <v>78.4</v>
      </c>
      <c r="M37" s="67" t="n">
        <v>74.12</v>
      </c>
      <c r="N37" s="67" t="n">
        <v>69.7</v>
      </c>
      <c r="O37" s="67" t="n">
        <v>65.86</v>
      </c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</row>
    <row r="38" customFormat="false" ht="12" hidden="false" customHeight="false" outlineLevel="0" collapsed="false">
      <c r="B38" s="66" t="n">
        <v>49</v>
      </c>
      <c r="C38" s="67" t="n">
        <v>214.47</v>
      </c>
      <c r="D38" s="67" t="n">
        <v>179.37</v>
      </c>
      <c r="E38" s="67" t="n">
        <v>153.61</v>
      </c>
      <c r="F38" s="67" t="n">
        <v>135.72</v>
      </c>
      <c r="G38" s="67" t="n">
        <v>120.86</v>
      </c>
      <c r="H38" s="67" t="n">
        <v>110.51</v>
      </c>
      <c r="I38" s="67" t="n">
        <v>100.32</v>
      </c>
      <c r="J38" s="67" t="n">
        <v>91.96</v>
      </c>
      <c r="K38" s="67" t="n">
        <v>84.99</v>
      </c>
      <c r="L38" s="67" t="n">
        <v>79.1</v>
      </c>
      <c r="M38" s="67" t="n">
        <v>74.88</v>
      </c>
      <c r="N38" s="67" t="n">
        <v>70.49</v>
      </c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</row>
    <row r="39" customFormat="false" ht="12" hidden="false" customHeight="false" outlineLevel="0" collapsed="false">
      <c r="B39" s="66" t="n">
        <v>50</v>
      </c>
      <c r="C39" s="67" t="n">
        <v>214.88</v>
      </c>
      <c r="D39" s="67" t="n">
        <v>179.87</v>
      </c>
      <c r="E39" s="67" t="n">
        <v>154.1</v>
      </c>
      <c r="F39" s="67" t="n">
        <v>136.25</v>
      </c>
      <c r="G39" s="67" t="n">
        <v>121.43</v>
      </c>
      <c r="H39" s="67" t="n">
        <v>111.13</v>
      </c>
      <c r="I39" s="67" t="n">
        <v>100.98</v>
      </c>
      <c r="J39" s="67" t="n">
        <v>92.65</v>
      </c>
      <c r="K39" s="67" t="n">
        <v>85.72</v>
      </c>
      <c r="L39" s="67" t="n">
        <v>79.88</v>
      </c>
      <c r="M39" s="67" t="n">
        <v>75.7</v>
      </c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</row>
    <row r="40" customFormat="false" ht="12" hidden="false" customHeight="false" outlineLevel="0" collapsed="false">
      <c r="B40" s="66" t="n">
        <v>51</v>
      </c>
      <c r="C40" s="67" t="n">
        <v>215.34</v>
      </c>
      <c r="D40" s="67" t="n">
        <v>180.42</v>
      </c>
      <c r="E40" s="67" t="n">
        <v>154.64</v>
      </c>
      <c r="F40" s="67" t="n">
        <v>136.84</v>
      </c>
      <c r="G40" s="67" t="n">
        <v>122.05</v>
      </c>
      <c r="H40" s="67" t="n">
        <v>111.81</v>
      </c>
      <c r="I40" s="67" t="n">
        <v>101.7</v>
      </c>
      <c r="J40" s="67" t="n">
        <v>93.42</v>
      </c>
      <c r="K40" s="67" t="n">
        <v>86.53</v>
      </c>
      <c r="L40" s="67" t="n">
        <v>80.72</v>
      </c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</row>
    <row r="41" customFormat="false" ht="12" hidden="false" customHeight="false" outlineLevel="0" collapsed="false">
      <c r="B41" s="66" t="n">
        <v>52</v>
      </c>
      <c r="C41" s="67" t="n">
        <v>215.84</v>
      </c>
      <c r="D41" s="67" t="n">
        <v>181.02</v>
      </c>
      <c r="E41" s="67" t="n">
        <v>155.23</v>
      </c>
      <c r="F41" s="67" t="n">
        <v>137.48</v>
      </c>
      <c r="G41" s="67" t="n">
        <v>122.74</v>
      </c>
      <c r="H41" s="67" t="n">
        <v>112.56</v>
      </c>
      <c r="I41" s="67" t="n">
        <v>102.49</v>
      </c>
      <c r="J41" s="67" t="n">
        <v>94.25</v>
      </c>
      <c r="K41" s="67" t="n">
        <v>87.41</v>
      </c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</row>
    <row r="42" customFormat="false" ht="12" hidden="false" customHeight="false" outlineLevel="0" collapsed="false">
      <c r="B42" s="66" t="n">
        <v>53</v>
      </c>
      <c r="C42" s="67" t="n">
        <v>216.39</v>
      </c>
      <c r="D42" s="67" t="n">
        <v>181.68</v>
      </c>
      <c r="E42" s="67" t="n">
        <v>155.88</v>
      </c>
      <c r="F42" s="67" t="n">
        <v>138.19</v>
      </c>
      <c r="G42" s="67" t="n">
        <v>123.49</v>
      </c>
      <c r="H42" s="67" t="n">
        <v>113.38</v>
      </c>
      <c r="I42" s="67" t="n">
        <v>103.36</v>
      </c>
      <c r="J42" s="67" t="n">
        <v>95.17</v>
      </c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</row>
    <row r="43" customFormat="false" ht="12" hidden="false" customHeight="false" outlineLevel="0" collapsed="false">
      <c r="B43" s="66" t="n">
        <v>54</v>
      </c>
      <c r="C43" s="67" t="n">
        <v>216.99</v>
      </c>
      <c r="D43" s="67" t="n">
        <v>182.4</v>
      </c>
      <c r="E43" s="67" t="n">
        <v>156.59</v>
      </c>
      <c r="F43" s="67" t="n">
        <v>138.96</v>
      </c>
      <c r="G43" s="67" t="n">
        <v>124.32</v>
      </c>
      <c r="H43" s="67" t="n">
        <v>114.27</v>
      </c>
      <c r="I43" s="67" t="n">
        <v>104.31</v>
      </c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</row>
    <row r="44" customFormat="false" ht="12" hidden="false" customHeight="false" outlineLevel="0" collapsed="false">
      <c r="B44" s="66" t="n">
        <v>55</v>
      </c>
      <c r="C44" s="67" t="n">
        <v>217.66</v>
      </c>
      <c r="D44" s="67" t="n">
        <v>183.4</v>
      </c>
      <c r="E44" s="67" t="n">
        <v>157.37</v>
      </c>
      <c r="F44" s="67" t="n">
        <v>139.81</v>
      </c>
      <c r="G44" s="67" t="n">
        <v>125.22</v>
      </c>
      <c r="H44" s="67" t="n">
        <v>115.26</v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</row>
    <row r="45" customFormat="false" ht="12" hidden="false" customHeight="false" outlineLevel="0" collapsed="false">
      <c r="B45" s="66" t="n">
        <v>56</v>
      </c>
      <c r="C45" s="67" t="n">
        <v>218.38</v>
      </c>
      <c r="D45" s="67" t="n">
        <v>183.19</v>
      </c>
      <c r="E45" s="67" t="n">
        <v>158.23</v>
      </c>
      <c r="F45" s="67" t="n">
        <v>140.74</v>
      </c>
      <c r="G45" s="67" t="n">
        <v>126.21</v>
      </c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</row>
    <row r="46" customFormat="false" ht="12" hidden="false" customHeight="false" outlineLevel="0" collapsed="false">
      <c r="B46" s="66" t="n">
        <v>57</v>
      </c>
      <c r="C46" s="67" t="n">
        <v>219.17</v>
      </c>
      <c r="D46" s="67" t="n">
        <v>184.06</v>
      </c>
      <c r="E46" s="67" t="n">
        <v>159.16</v>
      </c>
      <c r="F46" s="67" t="n">
        <v>141.75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</row>
    <row r="47" customFormat="false" ht="12" hidden="false" customHeight="false" outlineLevel="0" collapsed="false">
      <c r="B47" s="66" t="n">
        <v>58</v>
      </c>
      <c r="C47" s="67" t="n">
        <v>220.04</v>
      </c>
      <c r="D47" s="67" t="n">
        <v>185</v>
      </c>
      <c r="E47" s="67" t="n">
        <v>160.18</v>
      </c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</row>
    <row r="48" customFormat="false" ht="12" hidden="false" customHeight="false" outlineLevel="0" collapsed="false">
      <c r="B48" s="66" t="n">
        <v>59</v>
      </c>
      <c r="C48" s="67" t="n">
        <v>220.98</v>
      </c>
      <c r="D48" s="67" t="n">
        <v>186.04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</row>
    <row r="49" customFormat="false" ht="12" hidden="false" customHeight="false" outlineLevel="0" collapsed="false">
      <c r="B49" s="66" t="n">
        <v>60</v>
      </c>
      <c r="C49" s="67" t="n">
        <v>222.02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AZ5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2" activeCellId="0" sqref="D22"/>
    </sheetView>
  </sheetViews>
  <sheetFormatPr defaultColWidth="9.171875" defaultRowHeight="12" zeroHeight="false" outlineLevelRow="0" outlineLevelCol="0"/>
  <cols>
    <col collapsed="false" customWidth="false" hidden="false" outlineLevel="0" max="1" min="1" style="66" width="9.17"/>
    <col collapsed="false" customWidth="true" hidden="false" outlineLevel="0" max="2" min="2" style="66" width="6.34"/>
    <col collapsed="false" customWidth="true" hidden="false" outlineLevel="0" max="12" min="3" style="66" width="5.66"/>
    <col collapsed="false" customWidth="true" hidden="false" outlineLevel="0" max="52" min="13" style="66" width="4.83"/>
    <col collapsed="false" customWidth="false" hidden="false" outlineLevel="0" max="1024" min="53" style="66" width="9.17"/>
  </cols>
  <sheetData>
    <row r="3" customFormat="false" ht="12" hidden="false" customHeight="false" outlineLevel="0" collapsed="false">
      <c r="B3" s="68" t="s">
        <v>42</v>
      </c>
      <c r="C3" s="68"/>
      <c r="D3" s="68"/>
      <c r="E3" s="68"/>
      <c r="F3" s="68"/>
      <c r="G3" s="68"/>
      <c r="H3" s="68"/>
      <c r="I3" s="68"/>
    </row>
    <row r="4" customFormat="false" ht="12" hidden="false" customHeight="false" outlineLevel="0" collapsed="false">
      <c r="B4" s="69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customFormat="false" ht="12" hidden="false" customHeight="false" outlineLevel="0" collapsed="false">
      <c r="B5" s="71" t="s">
        <v>44</v>
      </c>
      <c r="C5" s="72" t="n">
        <v>5</v>
      </c>
      <c r="D5" s="72" t="n">
        <v>6</v>
      </c>
      <c r="E5" s="72" t="n">
        <v>7</v>
      </c>
      <c r="F5" s="72" t="n">
        <v>8</v>
      </c>
      <c r="G5" s="72" t="n">
        <v>9</v>
      </c>
      <c r="H5" s="72" t="n">
        <v>10</v>
      </c>
      <c r="I5" s="72" t="n">
        <v>11</v>
      </c>
      <c r="J5" s="72" t="n">
        <v>12</v>
      </c>
      <c r="K5" s="72" t="n">
        <v>13</v>
      </c>
      <c r="L5" s="72" t="n">
        <v>14</v>
      </c>
      <c r="M5" s="72" t="n">
        <v>15</v>
      </c>
      <c r="N5" s="72" t="n">
        <v>16</v>
      </c>
      <c r="O5" s="72" t="n">
        <v>17</v>
      </c>
      <c r="P5" s="72" t="n">
        <v>18</v>
      </c>
      <c r="Q5" s="72" t="n">
        <v>19</v>
      </c>
      <c r="R5" s="72" t="n">
        <v>20</v>
      </c>
      <c r="S5" s="72" t="n">
        <v>21</v>
      </c>
      <c r="T5" s="72" t="n">
        <v>22</v>
      </c>
      <c r="U5" s="72" t="n">
        <v>23</v>
      </c>
      <c r="V5" s="72" t="n">
        <v>24</v>
      </c>
      <c r="W5" s="72" t="n">
        <v>25</v>
      </c>
      <c r="X5" s="72" t="n">
        <v>26</v>
      </c>
      <c r="Y5" s="72" t="n">
        <v>27</v>
      </c>
      <c r="Z5" s="72" t="n">
        <v>28</v>
      </c>
      <c r="AA5" s="72" t="n">
        <v>29</v>
      </c>
      <c r="AB5" s="72" t="n">
        <v>30</v>
      </c>
      <c r="AC5" s="72" t="n">
        <v>31</v>
      </c>
      <c r="AD5" s="72" t="n">
        <v>32</v>
      </c>
      <c r="AE5" s="72" t="n">
        <v>33</v>
      </c>
      <c r="AF5" s="72" t="n">
        <v>34</v>
      </c>
      <c r="AG5" s="72" t="n">
        <v>35</v>
      </c>
      <c r="AH5" s="72" t="n">
        <v>36</v>
      </c>
      <c r="AI5" s="72" t="n">
        <v>37</v>
      </c>
      <c r="AJ5" s="72" t="n">
        <v>38</v>
      </c>
      <c r="AK5" s="72" t="n">
        <v>39</v>
      </c>
      <c r="AL5" s="72" t="n">
        <v>40</v>
      </c>
      <c r="AM5" s="72" t="n">
        <v>41</v>
      </c>
      <c r="AN5" s="72" t="n">
        <v>42</v>
      </c>
      <c r="AO5" s="72" t="n">
        <v>43</v>
      </c>
      <c r="AP5" s="72" t="n">
        <v>44</v>
      </c>
      <c r="AQ5" s="72" t="n">
        <v>45</v>
      </c>
      <c r="AR5" s="72" t="n">
        <v>46</v>
      </c>
      <c r="AS5" s="72" t="n">
        <v>47</v>
      </c>
      <c r="AT5" s="72" t="n">
        <v>48</v>
      </c>
      <c r="AU5" s="72" t="n">
        <v>49</v>
      </c>
      <c r="AV5" s="72" t="n">
        <v>50</v>
      </c>
      <c r="AW5" s="72" t="n">
        <v>51</v>
      </c>
      <c r="AX5" s="72" t="n">
        <v>52</v>
      </c>
      <c r="AY5" s="72" t="n">
        <v>53</v>
      </c>
      <c r="AZ5" s="72" t="n">
        <v>54</v>
      </c>
    </row>
    <row r="6" customFormat="false" ht="12" hidden="false" customHeight="false" outlineLevel="0" collapsed="false">
      <c r="B6" s="73" t="n">
        <v>16</v>
      </c>
      <c r="C6" s="74" t="n">
        <v>236.41</v>
      </c>
      <c r="D6" s="74" t="n">
        <v>199.27</v>
      </c>
      <c r="E6" s="74" t="n">
        <v>172.63</v>
      </c>
      <c r="F6" s="74" t="n">
        <v>153.69</v>
      </c>
      <c r="G6" s="74" t="n">
        <v>137.69</v>
      </c>
      <c r="H6" s="74" t="n">
        <v>126.45</v>
      </c>
      <c r="I6" s="74" t="n">
        <v>115.09</v>
      </c>
      <c r="J6" s="74" t="n">
        <v>105.6</v>
      </c>
      <c r="K6" s="74" t="n">
        <v>97.55</v>
      </c>
      <c r="L6" s="74" t="n">
        <v>90.6</v>
      </c>
      <c r="M6" s="74" t="n">
        <v>85.4</v>
      </c>
      <c r="N6" s="74" t="n">
        <v>79.96</v>
      </c>
      <c r="O6" s="74" t="n">
        <v>75.12</v>
      </c>
      <c r="P6" s="74" t="n">
        <v>70.78</v>
      </c>
      <c r="Q6" s="74" t="n">
        <v>66.87</v>
      </c>
      <c r="R6" s="74" t="n">
        <v>63.83</v>
      </c>
      <c r="S6" s="74" t="n">
        <v>60.54</v>
      </c>
      <c r="T6" s="74" t="n">
        <v>57.52</v>
      </c>
      <c r="U6" s="74" t="n">
        <v>54.75</v>
      </c>
      <c r="V6" s="74" t="n">
        <v>52.18</v>
      </c>
      <c r="W6" s="74" t="n">
        <v>49.8</v>
      </c>
      <c r="X6" s="74" t="n">
        <v>47.59</v>
      </c>
      <c r="Y6" s="74" t="n">
        <v>45.53</v>
      </c>
      <c r="Z6" s="74" t="n">
        <v>43.6</v>
      </c>
      <c r="AA6" s="74" t="n">
        <v>41.79</v>
      </c>
      <c r="AB6" s="74" t="n">
        <v>40.1</v>
      </c>
      <c r="AC6" s="74" t="n">
        <v>38.51</v>
      </c>
      <c r="AD6" s="74" t="n">
        <v>37.01</v>
      </c>
      <c r="AE6" s="74" t="n">
        <v>35.6</v>
      </c>
      <c r="AF6" s="74" t="n">
        <v>34.27</v>
      </c>
      <c r="AG6" s="74" t="n">
        <v>33.02</v>
      </c>
      <c r="AH6" s="74" t="n">
        <v>31.84</v>
      </c>
      <c r="AI6" s="74" t="n">
        <v>30.72</v>
      </c>
      <c r="AJ6" s="74" t="n">
        <v>29.67</v>
      </c>
      <c r="AK6" s="74" t="n">
        <v>28.67</v>
      </c>
      <c r="AL6" s="74" t="n">
        <v>27.73</v>
      </c>
      <c r="AM6" s="74" t="n">
        <v>26.84</v>
      </c>
      <c r="AN6" s="74" t="n">
        <v>26</v>
      </c>
      <c r="AO6" s="74" t="n">
        <v>25.2</v>
      </c>
      <c r="AP6" s="74" t="n">
        <v>24.46</v>
      </c>
      <c r="AQ6" s="74" t="n">
        <v>23.75</v>
      </c>
      <c r="AR6" s="74" t="n">
        <v>23.08</v>
      </c>
      <c r="AS6" s="74" t="n">
        <v>22.46</v>
      </c>
      <c r="AT6" s="74" t="n">
        <v>21.87</v>
      </c>
      <c r="AU6" s="74" t="n">
        <v>21.32</v>
      </c>
      <c r="AV6" s="74" t="n">
        <v>20.8</v>
      </c>
      <c r="AW6" s="74" t="n">
        <v>20.31</v>
      </c>
      <c r="AX6" s="74" t="n">
        <v>19.86</v>
      </c>
      <c r="AY6" s="74" t="n">
        <v>19.44</v>
      </c>
      <c r="AZ6" s="74" t="n">
        <v>19.05</v>
      </c>
    </row>
    <row r="7" customFormat="false" ht="12" hidden="false" customHeight="false" outlineLevel="0" collapsed="false">
      <c r="B7" s="73" t="n">
        <v>17</v>
      </c>
      <c r="C7" s="74" t="n">
        <v>236.43</v>
      </c>
      <c r="D7" s="74" t="n">
        <v>199.3</v>
      </c>
      <c r="E7" s="74" t="n">
        <v>172.66</v>
      </c>
      <c r="F7" s="74" t="n">
        <v>153.72</v>
      </c>
      <c r="G7" s="74" t="n">
        <v>137.71</v>
      </c>
      <c r="H7" s="74" t="n">
        <v>126.48</v>
      </c>
      <c r="I7" s="74" t="n">
        <v>115.12</v>
      </c>
      <c r="J7" s="74" t="n">
        <v>105.63</v>
      </c>
      <c r="K7" s="74" t="n">
        <v>97.57</v>
      </c>
      <c r="L7" s="74" t="n">
        <v>90.62</v>
      </c>
      <c r="M7" s="74" t="n">
        <v>85.43</v>
      </c>
      <c r="N7" s="74" t="n">
        <v>79.99</v>
      </c>
      <c r="O7" s="74" t="n">
        <v>75.15</v>
      </c>
      <c r="P7" s="74" t="n">
        <v>70.81</v>
      </c>
      <c r="Q7" s="74" t="n">
        <v>66.89</v>
      </c>
      <c r="R7" s="74" t="n">
        <v>63.85</v>
      </c>
      <c r="S7" s="74" t="n">
        <v>60.57</v>
      </c>
      <c r="T7" s="74" t="n">
        <v>57.55</v>
      </c>
      <c r="U7" s="74" t="n">
        <v>54.78</v>
      </c>
      <c r="V7" s="74" t="n">
        <v>52.21</v>
      </c>
      <c r="W7" s="74" t="n">
        <v>49.83</v>
      </c>
      <c r="X7" s="74" t="n">
        <v>47.62</v>
      </c>
      <c r="Y7" s="74" t="n">
        <v>45.56</v>
      </c>
      <c r="Z7" s="74" t="n">
        <v>43.64</v>
      </c>
      <c r="AA7" s="74" t="n">
        <v>41.83</v>
      </c>
      <c r="AB7" s="74" t="n">
        <v>40.14</v>
      </c>
      <c r="AC7" s="74" t="n">
        <v>38.56</v>
      </c>
      <c r="AD7" s="74" t="n">
        <v>37.06</v>
      </c>
      <c r="AE7" s="74" t="n">
        <v>35.66</v>
      </c>
      <c r="AF7" s="74" t="n">
        <v>34.33</v>
      </c>
      <c r="AG7" s="74" t="n">
        <v>33.09</v>
      </c>
      <c r="AH7" s="74" t="n">
        <v>31.91</v>
      </c>
      <c r="AI7" s="74" t="n">
        <v>30.8</v>
      </c>
      <c r="AJ7" s="74" t="n">
        <v>29.75</v>
      </c>
      <c r="AK7" s="74" t="n">
        <v>28.76</v>
      </c>
      <c r="AL7" s="74" t="n">
        <v>27.82</v>
      </c>
      <c r="AM7" s="74" t="n">
        <v>26.94</v>
      </c>
      <c r="AN7" s="74" t="n">
        <v>26.11</v>
      </c>
      <c r="AO7" s="74" t="n">
        <v>25.32</v>
      </c>
      <c r="AP7" s="74" t="n">
        <v>24.58</v>
      </c>
      <c r="AQ7" s="74" t="n">
        <v>23.88</v>
      </c>
      <c r="AR7" s="74" t="n">
        <v>23.23</v>
      </c>
      <c r="AS7" s="74" t="n">
        <v>22.61</v>
      </c>
      <c r="AT7" s="74" t="n">
        <v>22.03</v>
      </c>
      <c r="AU7" s="74" t="n">
        <v>21.49</v>
      </c>
      <c r="AV7" s="74" t="n">
        <v>20.98</v>
      </c>
      <c r="AW7" s="74" t="n">
        <v>20.5</v>
      </c>
      <c r="AX7" s="74" t="n">
        <v>20.06</v>
      </c>
      <c r="AY7" s="74" t="n">
        <v>19.65</v>
      </c>
      <c r="AZ7" s="74"/>
    </row>
    <row r="8" customFormat="false" ht="12" hidden="false" customHeight="false" outlineLevel="0" collapsed="false">
      <c r="B8" s="73" t="n">
        <v>18</v>
      </c>
      <c r="C8" s="74" t="n">
        <v>236.45</v>
      </c>
      <c r="D8" s="74" t="n">
        <v>199.32</v>
      </c>
      <c r="E8" s="74" t="n">
        <v>172.68</v>
      </c>
      <c r="F8" s="74" t="n">
        <v>153.74</v>
      </c>
      <c r="G8" s="74" t="n">
        <v>137.74</v>
      </c>
      <c r="H8" s="74" t="n">
        <v>126.5</v>
      </c>
      <c r="I8" s="74" t="n">
        <v>115.14</v>
      </c>
      <c r="J8" s="74" t="n">
        <v>105.66</v>
      </c>
      <c r="K8" s="74" t="n">
        <v>97.59</v>
      </c>
      <c r="L8" s="74" t="n">
        <v>90.64</v>
      </c>
      <c r="M8" s="74" t="n">
        <v>85.45</v>
      </c>
      <c r="N8" s="74" t="n">
        <v>80.01</v>
      </c>
      <c r="O8" s="74" t="n">
        <v>75.17</v>
      </c>
      <c r="P8" s="74" t="n">
        <v>70.83</v>
      </c>
      <c r="Q8" s="74" t="n">
        <v>66.91</v>
      </c>
      <c r="R8" s="74" t="n">
        <v>63.88</v>
      </c>
      <c r="S8" s="74" t="n">
        <v>60.59</v>
      </c>
      <c r="T8" s="74" t="n">
        <v>57.58</v>
      </c>
      <c r="U8" s="74" t="n">
        <v>57.8</v>
      </c>
      <c r="V8" s="74" t="n">
        <v>52.24</v>
      </c>
      <c r="W8" s="74" t="n">
        <v>49.87</v>
      </c>
      <c r="X8" s="74" t="n">
        <v>47.66</v>
      </c>
      <c r="Y8" s="74" t="n">
        <v>45.6</v>
      </c>
      <c r="Z8" s="74" t="n">
        <v>43.68</v>
      </c>
      <c r="AA8" s="74" t="n">
        <v>41.88</v>
      </c>
      <c r="AB8" s="74" t="n">
        <v>40.19</v>
      </c>
      <c r="AC8" s="74" t="n">
        <v>38.61</v>
      </c>
      <c r="AD8" s="74" t="n">
        <v>37.12</v>
      </c>
      <c r="AE8" s="74" t="n">
        <v>35.72</v>
      </c>
      <c r="AF8" s="74" t="n">
        <v>34.4</v>
      </c>
      <c r="AG8" s="74" t="n">
        <v>33.15</v>
      </c>
      <c r="AH8" s="74" t="n">
        <v>31.98</v>
      </c>
      <c r="AI8" s="74" t="n">
        <v>30.88</v>
      </c>
      <c r="AJ8" s="74" t="n">
        <v>29.83</v>
      </c>
      <c r="AK8" s="74" t="n">
        <v>28.85</v>
      </c>
      <c r="AL8" s="74" t="n">
        <v>27.92</v>
      </c>
      <c r="AM8" s="74" t="n">
        <v>27.05</v>
      </c>
      <c r="AN8" s="74" t="n">
        <v>26.22</v>
      </c>
      <c r="AO8" s="74" t="n">
        <v>25.45</v>
      </c>
      <c r="AP8" s="74" t="n">
        <v>24.71</v>
      </c>
      <c r="AQ8" s="74" t="n">
        <v>24.03</v>
      </c>
      <c r="AR8" s="74" t="n">
        <v>23.38</v>
      </c>
      <c r="AS8" s="74" t="n">
        <v>22.77</v>
      </c>
      <c r="AT8" s="74" t="n">
        <v>22.2</v>
      </c>
      <c r="AU8" s="74" t="n">
        <v>21.67</v>
      </c>
      <c r="AV8" s="74" t="n">
        <v>21.17</v>
      </c>
      <c r="AW8" s="74" t="n">
        <v>20.71</v>
      </c>
      <c r="AX8" s="74" t="n">
        <v>20.28</v>
      </c>
      <c r="AY8" s="74"/>
      <c r="AZ8" s="74"/>
    </row>
    <row r="9" customFormat="false" ht="12" hidden="false" customHeight="false" outlineLevel="0" collapsed="false">
      <c r="B9" s="73" t="n">
        <v>19</v>
      </c>
      <c r="C9" s="74" t="n">
        <v>236.47</v>
      </c>
      <c r="D9" s="74" t="n">
        <v>199.34</v>
      </c>
      <c r="E9" s="74" t="n">
        <v>172.7</v>
      </c>
      <c r="F9" s="74" t="n">
        <v>153.76</v>
      </c>
      <c r="G9" s="74" t="n">
        <v>137.76</v>
      </c>
      <c r="H9" s="74" t="n">
        <v>126.52</v>
      </c>
      <c r="I9" s="74" t="n">
        <v>115.16</v>
      </c>
      <c r="J9" s="74" t="n">
        <v>105.68</v>
      </c>
      <c r="K9" s="74" t="n">
        <v>97.62</v>
      </c>
      <c r="L9" s="74" t="n">
        <v>90.67</v>
      </c>
      <c r="M9" s="74" t="n">
        <v>85.47</v>
      </c>
      <c r="N9" s="74" t="n">
        <v>80.03</v>
      </c>
      <c r="O9" s="74" t="n">
        <v>75.19</v>
      </c>
      <c r="P9" s="74" t="n">
        <v>70.85</v>
      </c>
      <c r="Q9" s="74" t="n">
        <v>66.94</v>
      </c>
      <c r="R9" s="74" t="n">
        <v>63.9</v>
      </c>
      <c r="S9" s="74" t="n">
        <v>60.62</v>
      </c>
      <c r="T9" s="74" t="n">
        <v>57.6</v>
      </c>
      <c r="U9" s="74" t="n">
        <v>54.83</v>
      </c>
      <c r="V9" s="74" t="n">
        <v>52.27</v>
      </c>
      <c r="W9" s="74" t="n">
        <v>49.9</v>
      </c>
      <c r="X9" s="74" t="n">
        <v>47.69</v>
      </c>
      <c r="Y9" s="74" t="n">
        <v>45.64</v>
      </c>
      <c r="Z9" s="74" t="n">
        <v>43.72</v>
      </c>
      <c r="AA9" s="74" t="n">
        <v>41.92</v>
      </c>
      <c r="AB9" s="74" t="n">
        <v>40.24</v>
      </c>
      <c r="AC9" s="74" t="n">
        <v>38.66</v>
      </c>
      <c r="AD9" s="74" t="n">
        <v>37.18</v>
      </c>
      <c r="AE9" s="74" t="n">
        <v>35.78</v>
      </c>
      <c r="AF9" s="74" t="n">
        <v>34.47</v>
      </c>
      <c r="AG9" s="74" t="n">
        <v>33.23</v>
      </c>
      <c r="AH9" s="74" t="n">
        <v>32.06</v>
      </c>
      <c r="AI9" s="74" t="n">
        <v>30.97</v>
      </c>
      <c r="AJ9" s="74" t="n">
        <v>29.93</v>
      </c>
      <c r="AK9" s="74" t="n">
        <v>28.95</v>
      </c>
      <c r="AL9" s="74" t="n">
        <v>28.03</v>
      </c>
      <c r="AM9" s="74" t="n">
        <v>27.17</v>
      </c>
      <c r="AN9" s="74" t="n">
        <v>26.35</v>
      </c>
      <c r="AO9" s="74" t="n">
        <v>25.58</v>
      </c>
      <c r="AP9" s="74" t="n">
        <v>24.86</v>
      </c>
      <c r="AQ9" s="74" t="n">
        <v>24.18</v>
      </c>
      <c r="AR9" s="74" t="n">
        <v>23.54</v>
      </c>
      <c r="AS9" s="74" t="n">
        <v>22.95</v>
      </c>
      <c r="AT9" s="74" t="n">
        <v>22.39</v>
      </c>
      <c r="AU9" s="74" t="n">
        <v>21.87</v>
      </c>
      <c r="AV9" s="74" t="n">
        <v>21.39</v>
      </c>
      <c r="AW9" s="74" t="n">
        <v>20.94</v>
      </c>
      <c r="AX9" s="74"/>
      <c r="AY9" s="74"/>
      <c r="AZ9" s="74"/>
    </row>
    <row r="10" customFormat="false" ht="12" hidden="false" customHeight="false" outlineLevel="0" collapsed="false">
      <c r="B10" s="73" t="n">
        <v>20</v>
      </c>
      <c r="C10" s="74" t="n">
        <v>236.49</v>
      </c>
      <c r="D10" s="74" t="n">
        <v>199.36</v>
      </c>
      <c r="E10" s="74" t="n">
        <v>172.72</v>
      </c>
      <c r="F10" s="74" t="n">
        <v>153.78</v>
      </c>
      <c r="G10" s="74" t="n">
        <v>137.78</v>
      </c>
      <c r="H10" s="74" t="n">
        <v>126.54</v>
      </c>
      <c r="I10" s="74" t="n">
        <v>115.18</v>
      </c>
      <c r="J10" s="74" t="n">
        <v>105.69</v>
      </c>
      <c r="K10" s="74" t="n">
        <v>97.63</v>
      </c>
      <c r="L10" s="74" t="n">
        <v>90.68</v>
      </c>
      <c r="M10" s="74" t="n">
        <v>85.49</v>
      </c>
      <c r="N10" s="74" t="n">
        <v>80.05</v>
      </c>
      <c r="O10" s="74" t="n">
        <v>75.21</v>
      </c>
      <c r="P10" s="74" t="n">
        <v>70.87</v>
      </c>
      <c r="Q10" s="74" t="n">
        <v>66.96</v>
      </c>
      <c r="R10" s="74" t="n">
        <v>63.92</v>
      </c>
      <c r="S10" s="74" t="n">
        <v>60.64</v>
      </c>
      <c r="T10" s="74" t="n">
        <v>57.63</v>
      </c>
      <c r="U10" s="74" t="n">
        <v>54.86</v>
      </c>
      <c r="V10" s="74" t="n">
        <v>52.3</v>
      </c>
      <c r="W10" s="74" t="n">
        <v>49.93</v>
      </c>
      <c r="X10" s="74" t="n">
        <v>47.73</v>
      </c>
      <c r="Y10" s="74" t="n">
        <v>45.68</v>
      </c>
      <c r="Z10" s="74" t="n">
        <v>43.76</v>
      </c>
      <c r="AA10" s="74" t="n">
        <v>41.97</v>
      </c>
      <c r="AB10" s="74" t="n">
        <v>40.29</v>
      </c>
      <c r="AC10" s="74" t="n">
        <v>38.72</v>
      </c>
      <c r="AD10" s="74" t="n">
        <v>37.24</v>
      </c>
      <c r="AE10" s="74" t="n">
        <v>35.85</v>
      </c>
      <c r="AF10" s="74" t="n">
        <v>34.54</v>
      </c>
      <c r="AG10" s="74" t="n">
        <v>33.31</v>
      </c>
      <c r="AH10" s="74" t="n">
        <v>32.15</v>
      </c>
      <c r="AI10" s="74" t="n">
        <v>31.06</v>
      </c>
      <c r="AJ10" s="74" t="n">
        <v>30.04</v>
      </c>
      <c r="AK10" s="74" t="n">
        <v>29.07</v>
      </c>
      <c r="AL10" s="74" t="n">
        <v>28.16</v>
      </c>
      <c r="AM10" s="74" t="n">
        <v>27.3</v>
      </c>
      <c r="AN10" s="74" t="n">
        <v>26.49</v>
      </c>
      <c r="AO10" s="74" t="n">
        <v>25.73</v>
      </c>
      <c r="AP10" s="74" t="n">
        <v>25.02</v>
      </c>
      <c r="AQ10" s="74" t="n">
        <v>24.35</v>
      </c>
      <c r="AR10" s="74" t="n">
        <v>23.73</v>
      </c>
      <c r="AS10" s="74" t="n">
        <v>23.14</v>
      </c>
      <c r="AT10" s="74" t="n">
        <v>22.6</v>
      </c>
      <c r="AU10" s="74" t="n">
        <v>22.09</v>
      </c>
      <c r="AV10" s="74" t="n">
        <v>21.62</v>
      </c>
      <c r="AW10" s="74"/>
      <c r="AX10" s="74"/>
      <c r="AY10" s="74"/>
      <c r="AZ10" s="74"/>
    </row>
    <row r="11" customFormat="false" ht="12" hidden="false" customHeight="false" outlineLevel="0" collapsed="false">
      <c r="B11" s="73" t="n">
        <v>21</v>
      </c>
      <c r="C11" s="74" t="n">
        <v>236.51</v>
      </c>
      <c r="D11" s="74" t="n">
        <v>199.38</v>
      </c>
      <c r="E11" s="74" t="n">
        <v>172.74</v>
      </c>
      <c r="F11" s="74" t="n">
        <v>153.8</v>
      </c>
      <c r="G11" s="74" t="n">
        <v>137.79</v>
      </c>
      <c r="H11" s="74" t="n">
        <v>126.56</v>
      </c>
      <c r="I11" s="74" t="n">
        <v>115.2</v>
      </c>
      <c r="J11" s="74" t="n">
        <v>105.71</v>
      </c>
      <c r="K11" s="74" t="n">
        <v>97.65</v>
      </c>
      <c r="L11" s="74" t="n">
        <v>90.7</v>
      </c>
      <c r="M11" s="74" t="n">
        <v>85.51</v>
      </c>
      <c r="N11" s="74" t="n">
        <v>80.07</v>
      </c>
      <c r="O11" s="74" t="n">
        <v>75.23</v>
      </c>
      <c r="P11" s="74" t="n">
        <v>70.89</v>
      </c>
      <c r="Q11" s="74" t="n">
        <v>66.98</v>
      </c>
      <c r="R11" s="74" t="n">
        <v>63.95</v>
      </c>
      <c r="S11" s="74" t="n">
        <v>60.67</v>
      </c>
      <c r="T11" s="74" t="n">
        <v>57.66</v>
      </c>
      <c r="U11" s="74" t="n">
        <v>54.89</v>
      </c>
      <c r="V11" s="74" t="n">
        <v>52.34</v>
      </c>
      <c r="W11" s="74" t="n">
        <v>49.97</v>
      </c>
      <c r="X11" s="74" t="n">
        <v>47.77</v>
      </c>
      <c r="Y11" s="74" t="n">
        <v>45.73</v>
      </c>
      <c r="Z11" s="74" t="n">
        <v>43.81</v>
      </c>
      <c r="AA11" s="74" t="n">
        <v>42.03</v>
      </c>
      <c r="AB11" s="74" t="n">
        <v>40.35</v>
      </c>
      <c r="AC11" s="74" t="n">
        <v>38.79</v>
      </c>
      <c r="AD11" s="74" t="n">
        <v>37.31</v>
      </c>
      <c r="AE11" s="74" t="n">
        <v>35.93</v>
      </c>
      <c r="AF11" s="74" t="n">
        <v>34.63</v>
      </c>
      <c r="AG11" s="74" t="n">
        <v>33.41</v>
      </c>
      <c r="AH11" s="74" t="n">
        <v>32.25</v>
      </c>
      <c r="AI11" s="74" t="n">
        <v>31.17</v>
      </c>
      <c r="AJ11" s="74" t="n">
        <v>30.15</v>
      </c>
      <c r="AK11" s="74" t="n">
        <v>29.19</v>
      </c>
      <c r="AL11" s="74" t="n">
        <v>28.29</v>
      </c>
      <c r="AM11" s="74" t="n">
        <v>27.44</v>
      </c>
      <c r="AN11" s="74" t="n">
        <v>26.65</v>
      </c>
      <c r="AO11" s="74" t="n">
        <v>25.9</v>
      </c>
      <c r="AP11" s="74" t="n">
        <v>25.2</v>
      </c>
      <c r="AQ11" s="74" t="n">
        <v>24.54</v>
      </c>
      <c r="AR11" s="74" t="n">
        <v>23.93</v>
      </c>
      <c r="AS11" s="74" t="n">
        <v>23.35</v>
      </c>
      <c r="AT11" s="74" t="n">
        <v>22.82</v>
      </c>
      <c r="AU11" s="74" t="n">
        <v>22.33</v>
      </c>
      <c r="AV11" s="74"/>
      <c r="AW11" s="74"/>
      <c r="AX11" s="74"/>
      <c r="AY11" s="74"/>
      <c r="AZ11" s="74"/>
    </row>
    <row r="12" customFormat="false" ht="12" hidden="false" customHeight="false" outlineLevel="0" collapsed="false">
      <c r="B12" s="73" t="n">
        <v>22</v>
      </c>
      <c r="C12" s="74" t="n">
        <v>236.52</v>
      </c>
      <c r="D12" s="74" t="n">
        <v>199.39</v>
      </c>
      <c r="E12" s="74" t="n">
        <v>172.75</v>
      </c>
      <c r="F12" s="74" t="n">
        <v>153.81</v>
      </c>
      <c r="G12" s="74" t="n">
        <v>137.81</v>
      </c>
      <c r="H12" s="74" t="n">
        <v>126.57</v>
      </c>
      <c r="I12" s="74" t="n">
        <v>115.21</v>
      </c>
      <c r="J12" s="74" t="n">
        <v>105.72</v>
      </c>
      <c r="K12" s="74" t="n">
        <v>97.66</v>
      </c>
      <c r="L12" s="74" t="n">
        <v>90.71</v>
      </c>
      <c r="M12" s="74" t="n">
        <v>85.52</v>
      </c>
      <c r="N12" s="74" t="n">
        <v>80.08</v>
      </c>
      <c r="O12" s="74" t="n">
        <v>75.25</v>
      </c>
      <c r="P12" s="74" t="n">
        <v>70.91</v>
      </c>
      <c r="Q12" s="74" t="n">
        <v>67</v>
      </c>
      <c r="R12" s="74" t="n">
        <v>63.97</v>
      </c>
      <c r="S12" s="74" t="n">
        <v>60.69</v>
      </c>
      <c r="T12" s="74" t="n">
        <v>57.69</v>
      </c>
      <c r="U12" s="74" t="n">
        <v>54.93</v>
      </c>
      <c r="V12" s="74" t="n">
        <v>52.38</v>
      </c>
      <c r="W12" s="74" t="n">
        <v>50.01</v>
      </c>
      <c r="X12" s="74" t="n">
        <v>47.82</v>
      </c>
      <c r="Y12" s="74" t="n">
        <v>45.78</v>
      </c>
      <c r="Z12" s="74" t="n">
        <v>43.87</v>
      </c>
      <c r="AA12" s="74" t="n">
        <v>42.09</v>
      </c>
      <c r="AB12" s="74" t="n">
        <v>40.42</v>
      </c>
      <c r="AC12" s="74" t="n">
        <v>38.86</v>
      </c>
      <c r="AD12" s="74" t="n">
        <v>37.39</v>
      </c>
      <c r="AE12" s="74" t="n">
        <v>36.02</v>
      </c>
      <c r="AF12" s="74" t="n">
        <v>34.72</v>
      </c>
      <c r="AG12" s="74" t="n">
        <v>33.51</v>
      </c>
      <c r="AH12" s="74" t="n">
        <v>32.37</v>
      </c>
      <c r="AI12" s="74" t="n">
        <v>31.29</v>
      </c>
      <c r="AJ12" s="74" t="n">
        <v>30.28</v>
      </c>
      <c r="AK12" s="74" t="n">
        <v>29.33</v>
      </c>
      <c r="AL12" s="74" t="n">
        <v>28.44</v>
      </c>
      <c r="AM12" s="74" t="n">
        <v>27.6</v>
      </c>
      <c r="AN12" s="74" t="n">
        <v>26.82</v>
      </c>
      <c r="AO12" s="74" t="n">
        <v>26.08</v>
      </c>
      <c r="AP12" s="74" t="n">
        <v>25.39</v>
      </c>
      <c r="AQ12" s="74" t="n">
        <v>24.75</v>
      </c>
      <c r="AR12" s="74" t="n">
        <v>24.15</v>
      </c>
      <c r="AS12" s="74" t="n">
        <v>23.59</v>
      </c>
      <c r="AT12" s="74" t="n">
        <v>23.07</v>
      </c>
      <c r="AU12" s="74"/>
      <c r="AV12" s="74"/>
      <c r="AW12" s="74"/>
      <c r="AX12" s="74"/>
      <c r="AY12" s="74"/>
      <c r="AZ12" s="74"/>
    </row>
    <row r="13" customFormat="false" ht="12" hidden="false" customHeight="false" outlineLevel="0" collapsed="false">
      <c r="B13" s="73" t="n">
        <v>23</v>
      </c>
      <c r="C13" s="74" t="n">
        <v>236.54</v>
      </c>
      <c r="D13" s="74" t="n">
        <v>199.4</v>
      </c>
      <c r="E13" s="74" t="n">
        <v>172.77</v>
      </c>
      <c r="F13" s="74" t="n">
        <v>153.83</v>
      </c>
      <c r="G13" s="74" t="n">
        <v>137.82</v>
      </c>
      <c r="H13" s="74" t="n">
        <v>126.59</v>
      </c>
      <c r="I13" s="74" t="n">
        <v>115.22</v>
      </c>
      <c r="J13" s="74" t="n">
        <v>105.73</v>
      </c>
      <c r="K13" s="74" t="n">
        <v>97.67</v>
      </c>
      <c r="L13" s="74" t="n">
        <v>90.73</v>
      </c>
      <c r="M13" s="74" t="n">
        <v>85.54</v>
      </c>
      <c r="N13" s="74" t="n">
        <v>80.1</v>
      </c>
      <c r="O13" s="74" t="n">
        <v>75.26</v>
      </c>
      <c r="P13" s="74" t="n">
        <v>70.93</v>
      </c>
      <c r="Q13" s="74" t="n">
        <v>67.03</v>
      </c>
      <c r="R13" s="74" t="n">
        <v>64</v>
      </c>
      <c r="S13" s="74" t="n">
        <v>60.73</v>
      </c>
      <c r="T13" s="74" t="n">
        <v>57.73</v>
      </c>
      <c r="U13" s="74" t="n">
        <v>54.97</v>
      </c>
      <c r="V13" s="74" t="n">
        <v>52.42</v>
      </c>
      <c r="W13" s="74" t="n">
        <v>50.06</v>
      </c>
      <c r="X13" s="74" t="n">
        <v>47.87</v>
      </c>
      <c r="Y13" s="74" t="n">
        <v>45.83</v>
      </c>
      <c r="Z13" s="74" t="n">
        <v>43.93</v>
      </c>
      <c r="AA13" s="74" t="n">
        <v>42.16</v>
      </c>
      <c r="AB13" s="74" t="n">
        <v>40.49</v>
      </c>
      <c r="AC13" s="74" t="n">
        <v>38.94</v>
      </c>
      <c r="AD13" s="74" t="n">
        <v>37.48</v>
      </c>
      <c r="AE13" s="74" t="n">
        <v>36.11</v>
      </c>
      <c r="AF13" s="74" t="n">
        <v>34.83</v>
      </c>
      <c r="AG13" s="74" t="n">
        <v>33.62</v>
      </c>
      <c r="AH13" s="74" t="n">
        <v>32.49</v>
      </c>
      <c r="AI13" s="74" t="n">
        <v>31.43</v>
      </c>
      <c r="AJ13" s="74" t="n">
        <v>30.43</v>
      </c>
      <c r="AK13" s="74" t="n">
        <v>29.49</v>
      </c>
      <c r="AL13" s="74" t="n">
        <v>28.6</v>
      </c>
      <c r="AM13" s="74" t="n">
        <v>27.78</v>
      </c>
      <c r="AN13" s="74" t="n">
        <v>27</v>
      </c>
      <c r="AO13" s="74" t="n">
        <v>26.28</v>
      </c>
      <c r="AP13" s="74" t="n">
        <v>25.6</v>
      </c>
      <c r="AQ13" s="74" t="n">
        <v>24.97</v>
      </c>
      <c r="AR13" s="74" t="n">
        <v>24.39</v>
      </c>
      <c r="AS13" s="74" t="n">
        <v>23.85</v>
      </c>
      <c r="AT13" s="74"/>
      <c r="AU13" s="74"/>
      <c r="AV13" s="74"/>
      <c r="AW13" s="74"/>
      <c r="AX13" s="74"/>
      <c r="AY13" s="74"/>
      <c r="AZ13" s="74"/>
    </row>
    <row r="14" customFormat="false" ht="12" hidden="false" customHeight="false" outlineLevel="0" collapsed="false">
      <c r="B14" s="73" t="n">
        <v>24</v>
      </c>
      <c r="C14" s="74" t="n">
        <v>236.55</v>
      </c>
      <c r="D14" s="74" t="n">
        <v>199.41</v>
      </c>
      <c r="E14" s="74" t="n">
        <v>172.77</v>
      </c>
      <c r="F14" s="74" t="n">
        <v>153.83</v>
      </c>
      <c r="G14" s="74" t="n">
        <v>137.83</v>
      </c>
      <c r="H14" s="74" t="n">
        <v>126.59</v>
      </c>
      <c r="I14" s="74" t="n">
        <v>115.23</v>
      </c>
      <c r="J14" s="74" t="n">
        <v>105.75</v>
      </c>
      <c r="K14" s="74" t="n">
        <v>97.69</v>
      </c>
      <c r="L14" s="74" t="n">
        <v>90.74</v>
      </c>
      <c r="M14" s="74" t="n">
        <v>85.55</v>
      </c>
      <c r="N14" s="74" t="n">
        <v>80.12</v>
      </c>
      <c r="O14" s="74" t="n">
        <v>75.29</v>
      </c>
      <c r="P14" s="74" t="n">
        <v>70.96</v>
      </c>
      <c r="Q14" s="74" t="n">
        <v>67.05</v>
      </c>
      <c r="R14" s="74" t="n">
        <v>64.03</v>
      </c>
      <c r="S14" s="74" t="n">
        <v>60.76</v>
      </c>
      <c r="T14" s="74" t="n">
        <v>57.76</v>
      </c>
      <c r="U14" s="74" t="n">
        <v>55.01</v>
      </c>
      <c r="V14" s="74" t="n">
        <v>52.46</v>
      </c>
      <c r="W14" s="74" t="n">
        <v>50.11</v>
      </c>
      <c r="X14" s="74" t="n">
        <v>47.93</v>
      </c>
      <c r="Y14" s="74" t="n">
        <v>45.89</v>
      </c>
      <c r="Z14" s="74" t="n">
        <v>44</v>
      </c>
      <c r="AA14" s="74" t="n">
        <v>42.23</v>
      </c>
      <c r="AB14" s="74" t="n">
        <v>40.58</v>
      </c>
      <c r="AC14" s="74" t="n">
        <v>39.03</v>
      </c>
      <c r="AD14" s="74" t="n">
        <v>37.58</v>
      </c>
      <c r="AE14" s="74" t="n">
        <v>36.22</v>
      </c>
      <c r="AF14" s="74" t="n">
        <v>34.95</v>
      </c>
      <c r="AG14" s="74" t="n">
        <v>33.75</v>
      </c>
      <c r="AH14" s="74" t="n">
        <v>32.63</v>
      </c>
      <c r="AI14" s="74" t="n">
        <v>31.47</v>
      </c>
      <c r="AJ14" s="74" t="n">
        <v>30.58</v>
      </c>
      <c r="AK14" s="74" t="n">
        <v>29.66</v>
      </c>
      <c r="AL14" s="74" t="n">
        <v>28.79</v>
      </c>
      <c r="AM14" s="74" t="n">
        <v>27.97</v>
      </c>
      <c r="AN14" s="74" t="n">
        <v>27.21</v>
      </c>
      <c r="AO14" s="74" t="n">
        <v>26.5</v>
      </c>
      <c r="AP14" s="74" t="n">
        <v>25.84</v>
      </c>
      <c r="AQ14" s="74" t="n">
        <v>25.23</v>
      </c>
      <c r="AR14" s="74" t="n">
        <v>24.66</v>
      </c>
      <c r="AS14" s="74"/>
      <c r="AT14" s="74"/>
      <c r="AU14" s="74"/>
      <c r="AV14" s="74"/>
      <c r="AW14" s="74"/>
      <c r="AX14" s="74"/>
      <c r="AY14" s="74"/>
      <c r="AZ14" s="74"/>
    </row>
    <row r="15" customFormat="false" ht="12" hidden="false" customHeight="false" outlineLevel="0" collapsed="false">
      <c r="B15" s="73" t="n">
        <v>25</v>
      </c>
      <c r="C15" s="74" t="n">
        <v>236.55</v>
      </c>
      <c r="D15" s="74" t="n">
        <v>199.42</v>
      </c>
      <c r="E15" s="74" t="n">
        <v>172.78</v>
      </c>
      <c r="F15" s="74" t="n">
        <v>153.84</v>
      </c>
      <c r="G15" s="74" t="n">
        <v>137.84</v>
      </c>
      <c r="H15" s="74" t="n">
        <v>126.6</v>
      </c>
      <c r="I15" s="74" t="n">
        <v>115.24</v>
      </c>
      <c r="J15" s="74" t="n">
        <v>105.76</v>
      </c>
      <c r="K15" s="74" t="n">
        <v>97.7</v>
      </c>
      <c r="L15" s="74" t="n">
        <v>90.75</v>
      </c>
      <c r="M15" s="74" t="n">
        <v>85.57</v>
      </c>
      <c r="N15" s="74" t="n">
        <v>80.14</v>
      </c>
      <c r="O15" s="74" t="n">
        <v>75.31</v>
      </c>
      <c r="P15" s="74" t="n">
        <v>70.98</v>
      </c>
      <c r="Q15" s="74" t="n">
        <v>67.08</v>
      </c>
      <c r="R15" s="74" t="n">
        <v>64.07</v>
      </c>
      <c r="S15" s="74" t="n">
        <v>60.8</v>
      </c>
      <c r="T15" s="74" t="n">
        <v>57.81</v>
      </c>
      <c r="U15" s="74" t="n">
        <v>55.06</v>
      </c>
      <c r="V15" s="74" t="n">
        <v>52.52</v>
      </c>
      <c r="W15" s="74" t="n">
        <v>50.17</v>
      </c>
      <c r="X15" s="74" t="n">
        <v>47.99</v>
      </c>
      <c r="Y15" s="74" t="n">
        <v>45.97</v>
      </c>
      <c r="Z15" s="74" t="n">
        <v>44.08</v>
      </c>
      <c r="AA15" s="74" t="n">
        <v>42.32</v>
      </c>
      <c r="AB15" s="74" t="n">
        <v>40.67</v>
      </c>
      <c r="AC15" s="74" t="n">
        <v>39.14</v>
      </c>
      <c r="AD15" s="74" t="n">
        <v>37.7</v>
      </c>
      <c r="AE15" s="74" t="n">
        <v>36.35</v>
      </c>
      <c r="AF15" s="74" t="n">
        <v>35.08</v>
      </c>
      <c r="AG15" s="74" t="n">
        <v>33.89</v>
      </c>
      <c r="AH15" s="74" t="n">
        <v>32.78</v>
      </c>
      <c r="AI15" s="74" t="n">
        <v>31.74</v>
      </c>
      <c r="AJ15" s="74" t="n">
        <v>30.76</v>
      </c>
      <c r="AK15" s="74" t="n">
        <v>29.85</v>
      </c>
      <c r="AL15" s="74" t="n">
        <v>28.99</v>
      </c>
      <c r="AM15" s="74" t="n">
        <v>28.19</v>
      </c>
      <c r="AN15" s="74" t="n">
        <v>27.44</v>
      </c>
      <c r="AO15" s="74" t="n">
        <v>26.75</v>
      </c>
      <c r="AP15" s="74" t="n">
        <v>26.1</v>
      </c>
      <c r="AQ15" s="74" t="n">
        <v>25.5</v>
      </c>
      <c r="AR15" s="74"/>
      <c r="AS15" s="74"/>
      <c r="AT15" s="74"/>
      <c r="AU15" s="74"/>
      <c r="AV15" s="74"/>
      <c r="AW15" s="74"/>
      <c r="AX15" s="74"/>
      <c r="AY15" s="74"/>
      <c r="AZ15" s="74"/>
    </row>
    <row r="16" customFormat="false" ht="12" hidden="false" customHeight="false" outlineLevel="0" collapsed="false">
      <c r="B16" s="73" t="n">
        <v>26</v>
      </c>
      <c r="C16" s="74" t="n">
        <v>236.56</v>
      </c>
      <c r="D16" s="74" t="n">
        <v>199.43</v>
      </c>
      <c r="E16" s="74" t="n">
        <v>172.79</v>
      </c>
      <c r="F16" s="74" t="n">
        <v>153.85</v>
      </c>
      <c r="G16" s="74" t="n">
        <v>137.84</v>
      </c>
      <c r="H16" s="74" t="n">
        <v>126.61</v>
      </c>
      <c r="I16" s="74" t="n">
        <v>115.25</v>
      </c>
      <c r="J16" s="74" t="n">
        <v>105.77</v>
      </c>
      <c r="K16" s="74" t="n">
        <v>97.71</v>
      </c>
      <c r="L16" s="74" t="n">
        <v>90.77</v>
      </c>
      <c r="M16" s="74" t="n">
        <v>85.59</v>
      </c>
      <c r="N16" s="74" t="n">
        <v>80.16</v>
      </c>
      <c r="O16" s="74" t="n">
        <v>75.34</v>
      </c>
      <c r="P16" s="74" t="n">
        <v>71.02</v>
      </c>
      <c r="Q16" s="74" t="n">
        <v>67.12</v>
      </c>
      <c r="R16" s="74" t="n">
        <v>64.11</v>
      </c>
      <c r="S16" s="74" t="n">
        <v>60.84</v>
      </c>
      <c r="T16" s="74" t="n">
        <v>57.86</v>
      </c>
      <c r="U16" s="74" t="n">
        <v>55.11</v>
      </c>
      <c r="V16" s="74" t="n">
        <v>52.58</v>
      </c>
      <c r="W16" s="74" t="n">
        <v>50.24</v>
      </c>
      <c r="X16" s="74" t="n">
        <v>48.07</v>
      </c>
      <c r="Y16" s="74" t="n">
        <v>46.05</v>
      </c>
      <c r="Z16" s="74" t="n">
        <v>44.17</v>
      </c>
      <c r="AA16" s="74" t="n">
        <v>42.42</v>
      </c>
      <c r="AB16" s="74" t="n">
        <v>40.78</v>
      </c>
      <c r="AC16" s="74" t="n">
        <v>39.25</v>
      </c>
      <c r="AD16" s="74" t="n">
        <v>37.82</v>
      </c>
      <c r="AE16" s="74" t="n">
        <v>36.49</v>
      </c>
      <c r="AF16" s="74" t="n">
        <v>35.23</v>
      </c>
      <c r="AG16" s="74" t="n">
        <v>34.06</v>
      </c>
      <c r="AH16" s="74" t="n">
        <v>32.96</v>
      </c>
      <c r="AI16" s="74" t="n">
        <v>31.92</v>
      </c>
      <c r="AJ16" s="74" t="n">
        <v>30.96</v>
      </c>
      <c r="AK16" s="74" t="n">
        <v>30.06</v>
      </c>
      <c r="AL16" s="74" t="n">
        <v>29.22</v>
      </c>
      <c r="AM16" s="74" t="n">
        <v>28.43</v>
      </c>
      <c r="AN16" s="74" t="n">
        <v>27.7</v>
      </c>
      <c r="AO16" s="74" t="n">
        <v>27.02</v>
      </c>
      <c r="AP16" s="74" t="n">
        <v>26.39</v>
      </c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customFormat="false" ht="12" hidden="false" customHeight="false" outlineLevel="0" collapsed="false">
      <c r="B17" s="73" t="n">
        <v>27</v>
      </c>
      <c r="C17" s="74" t="n">
        <v>236.56</v>
      </c>
      <c r="D17" s="74" t="n">
        <v>199.43</v>
      </c>
      <c r="E17" s="74" t="n">
        <v>172.79</v>
      </c>
      <c r="F17" s="74" t="n">
        <v>153.85</v>
      </c>
      <c r="G17" s="74" t="n">
        <v>137.85</v>
      </c>
      <c r="H17" s="74" t="n">
        <v>126.62</v>
      </c>
      <c r="I17" s="74" t="n">
        <v>115.26</v>
      </c>
      <c r="J17" s="74" t="n">
        <v>105.78</v>
      </c>
      <c r="K17" s="74" t="n">
        <v>97.73</v>
      </c>
      <c r="L17" s="74" t="n">
        <v>90.79</v>
      </c>
      <c r="M17" s="74" t="n">
        <v>85.62</v>
      </c>
      <c r="N17" s="74" t="n">
        <v>80.19</v>
      </c>
      <c r="O17" s="74" t="n">
        <v>75.37</v>
      </c>
      <c r="P17" s="74" t="n">
        <v>71.05</v>
      </c>
      <c r="Q17" s="74" t="n">
        <v>67.16</v>
      </c>
      <c r="R17" s="74" t="n">
        <v>64.16</v>
      </c>
      <c r="S17" s="74" t="n">
        <v>60.9</v>
      </c>
      <c r="T17" s="74" t="n">
        <v>57.92</v>
      </c>
      <c r="U17" s="74" t="n">
        <v>55.18</v>
      </c>
      <c r="V17" s="74" t="n">
        <v>52.65</v>
      </c>
      <c r="W17" s="74" t="n">
        <v>50.32</v>
      </c>
      <c r="X17" s="74" t="n">
        <v>48.16</v>
      </c>
      <c r="Y17" s="74" t="n">
        <v>46.15</v>
      </c>
      <c r="Z17" s="74" t="n">
        <v>44.28</v>
      </c>
      <c r="AA17" s="74" t="n">
        <v>42.53</v>
      </c>
      <c r="AB17" s="74" t="n">
        <v>40.91</v>
      </c>
      <c r="AC17" s="74" t="n">
        <v>39.39</v>
      </c>
      <c r="AD17" s="74" t="n">
        <v>37.97</v>
      </c>
      <c r="AE17" s="74" t="n">
        <v>36.64</v>
      </c>
      <c r="AF17" s="74" t="n">
        <v>35.4</v>
      </c>
      <c r="AG17" s="74" t="n">
        <v>34.24</v>
      </c>
      <c r="AH17" s="74" t="n">
        <v>33.15</v>
      </c>
      <c r="AI17" s="74" t="n">
        <v>32.13</v>
      </c>
      <c r="AJ17" s="74" t="n">
        <v>31.18</v>
      </c>
      <c r="AK17" s="74" t="n">
        <v>30.29</v>
      </c>
      <c r="AL17" s="74" t="n">
        <v>29.47</v>
      </c>
      <c r="AM17" s="74" t="n">
        <v>28.7</v>
      </c>
      <c r="AN17" s="74" t="n">
        <v>27.98</v>
      </c>
      <c r="AO17" s="74" t="n">
        <v>27.32</v>
      </c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customFormat="false" ht="12" hidden="false" customHeight="false" outlineLevel="0" collapsed="false">
      <c r="B18" s="73" t="n">
        <v>28</v>
      </c>
      <c r="C18" s="74" t="n">
        <v>236.57</v>
      </c>
      <c r="D18" s="74" t="n">
        <v>199.44</v>
      </c>
      <c r="E18" s="74" t="n">
        <v>172.8</v>
      </c>
      <c r="F18" s="74" t="n">
        <v>153.86</v>
      </c>
      <c r="G18" s="74" t="n">
        <v>137.86</v>
      </c>
      <c r="H18" s="74" t="n">
        <v>126.63</v>
      </c>
      <c r="I18" s="74" t="n">
        <v>115.28</v>
      </c>
      <c r="J18" s="74" t="n">
        <v>105.8</v>
      </c>
      <c r="K18" s="74" t="n">
        <v>97.76</v>
      </c>
      <c r="L18" s="74" t="n">
        <v>90.82</v>
      </c>
      <c r="M18" s="74" t="n">
        <v>85.65</v>
      </c>
      <c r="N18" s="74" t="n">
        <v>80.23</v>
      </c>
      <c r="O18" s="74" t="n">
        <v>75.41</v>
      </c>
      <c r="P18" s="74" t="n">
        <v>71.1</v>
      </c>
      <c r="Q18" s="74" t="n">
        <v>67.21</v>
      </c>
      <c r="R18" s="74" t="n">
        <v>64.21</v>
      </c>
      <c r="S18" s="74" t="n">
        <v>60.96</v>
      </c>
      <c r="T18" s="74" t="n">
        <v>57.99</v>
      </c>
      <c r="U18" s="74" t="n">
        <v>55.26</v>
      </c>
      <c r="V18" s="74" t="n">
        <v>52.74</v>
      </c>
      <c r="W18" s="74" t="n">
        <v>50.41</v>
      </c>
      <c r="X18" s="74" t="n">
        <v>48.26</v>
      </c>
      <c r="Y18" s="74" t="n">
        <v>46.26</v>
      </c>
      <c r="Z18" s="74" t="n">
        <v>44.4</v>
      </c>
      <c r="AA18" s="74" t="n">
        <v>42.67</v>
      </c>
      <c r="AB18" s="74" t="n">
        <v>41.05</v>
      </c>
      <c r="AC18" s="74" t="n">
        <v>39.54</v>
      </c>
      <c r="AD18" s="74" t="n">
        <v>38.14</v>
      </c>
      <c r="AE18" s="74" t="n">
        <v>36.82</v>
      </c>
      <c r="AF18" s="74" t="n">
        <v>35.59</v>
      </c>
      <c r="AG18" s="74" t="n">
        <v>34.44</v>
      </c>
      <c r="AH18" s="74" t="n">
        <v>33.37</v>
      </c>
      <c r="AI18" s="74" t="n">
        <v>32.36</v>
      </c>
      <c r="AJ18" s="74" t="n">
        <v>31.43</v>
      </c>
      <c r="AK18" s="74" t="n">
        <v>30.56</v>
      </c>
      <c r="AL18" s="74" t="n">
        <v>29.75</v>
      </c>
      <c r="AM18" s="74" t="n">
        <v>29</v>
      </c>
      <c r="AN18" s="74" t="n">
        <v>28.3</v>
      </c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customFormat="false" ht="12" hidden="false" customHeight="false" outlineLevel="0" collapsed="false">
      <c r="B19" s="73" t="n">
        <v>29</v>
      </c>
      <c r="C19" s="74" t="n">
        <v>236.57</v>
      </c>
      <c r="D19" s="74" t="n">
        <v>199.44</v>
      </c>
      <c r="E19" s="74" t="n">
        <v>172.8</v>
      </c>
      <c r="F19" s="74" t="n">
        <v>153.87</v>
      </c>
      <c r="G19" s="74" t="n">
        <v>137.87</v>
      </c>
      <c r="H19" s="74" t="n">
        <v>126.65</v>
      </c>
      <c r="I19" s="74" t="n">
        <v>115.3</v>
      </c>
      <c r="J19" s="74" t="n">
        <v>105.83</v>
      </c>
      <c r="K19" s="74" t="n">
        <v>97.79</v>
      </c>
      <c r="L19" s="74" t="n">
        <v>90.86</v>
      </c>
      <c r="M19" s="74" t="n">
        <v>85.69</v>
      </c>
      <c r="N19" s="74" t="n">
        <v>80.27</v>
      </c>
      <c r="O19" s="74" t="n">
        <v>75.46</v>
      </c>
      <c r="P19" s="74" t="n">
        <v>71.16</v>
      </c>
      <c r="Q19" s="74" t="n">
        <v>67.28</v>
      </c>
      <c r="R19" s="74" t="n">
        <v>64.28</v>
      </c>
      <c r="S19" s="74" t="n">
        <v>61.04</v>
      </c>
      <c r="T19" s="74" t="n">
        <v>58.07</v>
      </c>
      <c r="U19" s="74" t="n">
        <v>55.35</v>
      </c>
      <c r="V19" s="74" t="n">
        <v>52.84</v>
      </c>
      <c r="W19" s="74" t="n">
        <v>50.52</v>
      </c>
      <c r="X19" s="74" t="n">
        <v>48.38</v>
      </c>
      <c r="Y19" s="74" t="n">
        <v>46.39</v>
      </c>
      <c r="Z19" s="74" t="n">
        <v>44.54</v>
      </c>
      <c r="AA19" s="74" t="n">
        <v>42.82</v>
      </c>
      <c r="AB19" s="74" t="n">
        <v>41.21</v>
      </c>
      <c r="AC19" s="74" t="n">
        <v>39.72</v>
      </c>
      <c r="AD19" s="74" t="n">
        <v>38.32</v>
      </c>
      <c r="AE19" s="74" t="n">
        <v>37.02</v>
      </c>
      <c r="AF19" s="74" t="n">
        <v>35.8</v>
      </c>
      <c r="AG19" s="74" t="n">
        <v>34.67</v>
      </c>
      <c r="AH19" s="74" t="n">
        <v>33.61</v>
      </c>
      <c r="AI19" s="74" t="n">
        <v>32.62</v>
      </c>
      <c r="AJ19" s="74" t="n">
        <v>31.7</v>
      </c>
      <c r="AK19" s="74" t="n">
        <v>30.85</v>
      </c>
      <c r="AL19" s="74" t="n">
        <v>30.06</v>
      </c>
      <c r="AM19" s="74" t="n">
        <v>29.33</v>
      </c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customFormat="false" ht="12" hidden="false" customHeight="false" outlineLevel="0" collapsed="false">
      <c r="B20" s="73" t="n">
        <v>30</v>
      </c>
      <c r="C20" s="74" t="n">
        <v>236.57</v>
      </c>
      <c r="D20" s="74" t="n">
        <v>199.45</v>
      </c>
      <c r="E20" s="74" t="n">
        <v>172.82</v>
      </c>
      <c r="F20" s="74" t="n">
        <v>153.89</v>
      </c>
      <c r="G20" s="74" t="n">
        <v>137.89</v>
      </c>
      <c r="H20" s="74" t="n">
        <v>126.68</v>
      </c>
      <c r="I20" s="74" t="n">
        <v>115.33</v>
      </c>
      <c r="J20" s="74" t="n">
        <v>105.86</v>
      </c>
      <c r="K20" s="74" t="n">
        <v>97.83</v>
      </c>
      <c r="L20" s="74" t="n">
        <v>90.9</v>
      </c>
      <c r="M20" s="74" t="n">
        <v>85.74</v>
      </c>
      <c r="N20" s="74" t="n">
        <v>80.33</v>
      </c>
      <c r="O20" s="74" t="n">
        <v>75.52</v>
      </c>
      <c r="P20" s="74" t="n">
        <v>71.22</v>
      </c>
      <c r="Q20" s="74" t="n">
        <v>67.35</v>
      </c>
      <c r="R20" s="74" t="n">
        <v>64.36</v>
      </c>
      <c r="S20" s="74" t="n">
        <v>60.13</v>
      </c>
      <c r="T20" s="74" t="n">
        <v>58.17</v>
      </c>
      <c r="U20" s="74" t="n">
        <v>55.45</v>
      </c>
      <c r="V20" s="74" t="n">
        <v>52.96</v>
      </c>
      <c r="W20" s="74" t="n">
        <v>50.65</v>
      </c>
      <c r="X20" s="74" t="n">
        <v>48.51</v>
      </c>
      <c r="Y20" s="74" t="n">
        <v>46.54</v>
      </c>
      <c r="Z20" s="74" t="n">
        <v>44.7</v>
      </c>
      <c r="AA20" s="74" t="n">
        <v>42.99</v>
      </c>
      <c r="AB20" s="74" t="n">
        <v>41.4</v>
      </c>
      <c r="AC20" s="74" t="n">
        <v>39.92</v>
      </c>
      <c r="AD20" s="74" t="n">
        <v>38.53</v>
      </c>
      <c r="AE20" s="74" t="n">
        <v>37.25</v>
      </c>
      <c r="AF20" s="74" t="n">
        <v>36.04</v>
      </c>
      <c r="AG20" s="74" t="n">
        <v>34.92</v>
      </c>
      <c r="AH20" s="74" t="n">
        <v>33.88</v>
      </c>
      <c r="AI20" s="74" t="n">
        <v>32.91</v>
      </c>
      <c r="AJ20" s="74" t="n">
        <v>32.01</v>
      </c>
      <c r="AK20" s="74" t="n">
        <v>31.18</v>
      </c>
      <c r="AL20" s="74" t="n">
        <v>30.4</v>
      </c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customFormat="false" ht="12" hidden="false" customHeight="false" outlineLevel="0" collapsed="false">
      <c r="B21" s="73" t="n">
        <v>31</v>
      </c>
      <c r="C21" s="74" t="n">
        <v>236.56</v>
      </c>
      <c r="D21" s="74" t="n">
        <v>199.47</v>
      </c>
      <c r="E21" s="74" t="n">
        <v>172.84</v>
      </c>
      <c r="F21" s="74" t="n">
        <v>153.91</v>
      </c>
      <c r="G21" s="74" t="n">
        <v>137.92</v>
      </c>
      <c r="H21" s="74" t="n">
        <v>126.71</v>
      </c>
      <c r="I21" s="74" t="n">
        <v>115.37</v>
      </c>
      <c r="J21" s="74" t="n">
        <v>105.91</v>
      </c>
      <c r="K21" s="74" t="n">
        <v>97.88</v>
      </c>
      <c r="L21" s="74" t="n">
        <v>90.96</v>
      </c>
      <c r="M21" s="74" t="n">
        <v>85.8</v>
      </c>
      <c r="N21" s="74" t="n">
        <v>80.4</v>
      </c>
      <c r="O21" s="74" t="n">
        <v>75.6</v>
      </c>
      <c r="P21" s="74" t="n">
        <v>71.31</v>
      </c>
      <c r="Q21" s="74" t="n">
        <v>67.44</v>
      </c>
      <c r="R21" s="74" t="n">
        <v>64.46</v>
      </c>
      <c r="S21" s="74" t="n">
        <v>61.23</v>
      </c>
      <c r="T21" s="74" t="n">
        <v>58.28</v>
      </c>
      <c r="U21" s="74" t="n">
        <v>55.58</v>
      </c>
      <c r="V21" s="74" t="n">
        <v>53.09</v>
      </c>
      <c r="W21" s="74" t="n">
        <v>50.8</v>
      </c>
      <c r="X21" s="74" t="n">
        <v>48.67</v>
      </c>
      <c r="Y21" s="74" t="n">
        <v>46.71</v>
      </c>
      <c r="Z21" s="74" t="n">
        <v>44.88</v>
      </c>
      <c r="AA21" s="74" t="n">
        <v>43.19</v>
      </c>
      <c r="AB21" s="74" t="n">
        <v>41.61</v>
      </c>
      <c r="AC21" s="74" t="n">
        <v>40.14</v>
      </c>
      <c r="AD21" s="74" t="n">
        <v>38.77</v>
      </c>
      <c r="AE21" s="74" t="n">
        <v>37.5</v>
      </c>
      <c r="AF21" s="74" t="n">
        <v>36.31</v>
      </c>
      <c r="AG21" s="74" t="n">
        <v>35.21</v>
      </c>
      <c r="AH21" s="74" t="n">
        <v>34.19</v>
      </c>
      <c r="AI21" s="74" t="n">
        <v>33.24</v>
      </c>
      <c r="AJ21" s="74" t="n">
        <v>32.35</v>
      </c>
      <c r="AK21" s="74" t="n">
        <v>31.54</v>
      </c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</row>
    <row r="22" customFormat="false" ht="12" hidden="false" customHeight="false" outlineLevel="0" collapsed="false">
      <c r="B22" s="73" t="n">
        <v>32</v>
      </c>
      <c r="C22" s="74" t="n">
        <v>236.61</v>
      </c>
      <c r="D22" s="74" t="n">
        <v>199.49</v>
      </c>
      <c r="E22" s="74" t="n">
        <v>172.87</v>
      </c>
      <c r="F22" s="74" t="n">
        <v>153.95</v>
      </c>
      <c r="G22" s="74" t="n">
        <v>137.97</v>
      </c>
      <c r="H22" s="74" t="n">
        <v>126.76</v>
      </c>
      <c r="I22" s="74" t="n">
        <v>115.43</v>
      </c>
      <c r="J22" s="74" t="n">
        <v>105.97</v>
      </c>
      <c r="K22" s="74" t="n">
        <v>97.94</v>
      </c>
      <c r="L22" s="74" t="n">
        <v>91.03</v>
      </c>
      <c r="M22" s="74" t="n">
        <v>85.88</v>
      </c>
      <c r="N22" s="74" t="n">
        <v>80.48</v>
      </c>
      <c r="O22" s="74" t="n">
        <v>75.69</v>
      </c>
      <c r="P22" s="74" t="n">
        <v>71.4</v>
      </c>
      <c r="Q22" s="74" t="n">
        <v>67.55</v>
      </c>
      <c r="R22" s="74" t="n">
        <v>64.58</v>
      </c>
      <c r="S22" s="74" t="n">
        <v>61.36</v>
      </c>
      <c r="T22" s="74" t="n">
        <v>58.42</v>
      </c>
      <c r="U22" s="74" t="n">
        <v>55.73</v>
      </c>
      <c r="V22" s="74" t="n">
        <v>53.25</v>
      </c>
      <c r="W22" s="74" t="n">
        <v>50.97</v>
      </c>
      <c r="X22" s="74" t="n">
        <v>48.86</v>
      </c>
      <c r="Y22" s="74" t="n">
        <v>46.9</v>
      </c>
      <c r="Z22" s="74" t="n">
        <v>45.09</v>
      </c>
      <c r="AA22" s="74" t="n">
        <v>43.41</v>
      </c>
      <c r="AB22" s="74" t="n">
        <v>41.85</v>
      </c>
      <c r="AC22" s="74" t="n">
        <v>40.39</v>
      </c>
      <c r="AD22" s="74" t="n">
        <v>39.04</v>
      </c>
      <c r="AE22" s="74" t="n">
        <v>37.78</v>
      </c>
      <c r="AF22" s="74" t="n">
        <v>36.62</v>
      </c>
      <c r="AG22" s="74" t="n">
        <v>35.53</v>
      </c>
      <c r="AH22" s="74" t="n">
        <v>34.53</v>
      </c>
      <c r="AI22" s="74" t="n">
        <v>33.6</v>
      </c>
      <c r="AJ22" s="74" t="n">
        <v>32.74</v>
      </c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</row>
    <row r="23" customFormat="false" ht="12" hidden="false" customHeight="false" outlineLevel="0" collapsed="false">
      <c r="B23" s="73" t="n">
        <v>33</v>
      </c>
      <c r="C23" s="74" t="n">
        <v>236.64</v>
      </c>
      <c r="D23" s="74" t="n">
        <v>199.53</v>
      </c>
      <c r="E23" s="74" t="n">
        <v>172.91</v>
      </c>
      <c r="F23" s="74" t="n">
        <v>154</v>
      </c>
      <c r="G23" s="74" t="n">
        <v>138.02</v>
      </c>
      <c r="H23" s="74" t="n">
        <v>126.82</v>
      </c>
      <c r="I23" s="74" t="n">
        <v>115.49</v>
      </c>
      <c r="J23" s="74" t="n">
        <v>106.04</v>
      </c>
      <c r="K23" s="74" t="n">
        <v>98.02</v>
      </c>
      <c r="L23" s="74" t="n">
        <v>91.11</v>
      </c>
      <c r="M23" s="74" t="n">
        <v>85.91</v>
      </c>
      <c r="N23" s="74" t="n">
        <v>80.58</v>
      </c>
      <c r="O23" s="74" t="n">
        <v>75.8</v>
      </c>
      <c r="P23" s="74" t="n">
        <v>71.52</v>
      </c>
      <c r="Q23" s="74" t="n">
        <v>67.67</v>
      </c>
      <c r="R23" s="74" t="n">
        <v>64.71</v>
      </c>
      <c r="S23" s="74" t="n">
        <v>61.51</v>
      </c>
      <c r="T23" s="74" t="n">
        <v>58.58</v>
      </c>
      <c r="U23" s="74" t="n">
        <v>55.9</v>
      </c>
      <c r="V23" s="74" t="n">
        <v>53.43</v>
      </c>
      <c r="W23" s="74" t="n">
        <v>57.16</v>
      </c>
      <c r="X23" s="74" t="n">
        <v>49.06</v>
      </c>
      <c r="Y23" s="74" t="n">
        <v>47.12</v>
      </c>
      <c r="Z23" s="74" t="n">
        <v>45.33</v>
      </c>
      <c r="AA23" s="74" t="n">
        <v>43.66</v>
      </c>
      <c r="AB23" s="74" t="n">
        <v>42.11</v>
      </c>
      <c r="AC23" s="74" t="n">
        <v>40.67</v>
      </c>
      <c r="AD23" s="74" t="n">
        <v>39.34</v>
      </c>
      <c r="AE23" s="74" t="n">
        <v>38.1</v>
      </c>
      <c r="AF23" s="74" t="n">
        <v>36.95</v>
      </c>
      <c r="AG23" s="74" t="n">
        <v>35.89</v>
      </c>
      <c r="AH23" s="74" t="n">
        <v>34.91</v>
      </c>
      <c r="AI23" s="74" t="n">
        <v>34</v>
      </c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</row>
    <row r="24" customFormat="false" ht="12" hidden="false" customHeight="false" outlineLevel="0" collapsed="false">
      <c r="B24" s="73" t="n">
        <v>34</v>
      </c>
      <c r="C24" s="74" t="n">
        <v>236.69</v>
      </c>
      <c r="D24" s="74" t="n">
        <v>199.58</v>
      </c>
      <c r="E24" s="74" t="n">
        <v>172.97</v>
      </c>
      <c r="F24" s="74" t="n">
        <v>154.06</v>
      </c>
      <c r="G24" s="74" t="n">
        <v>138.08</v>
      </c>
      <c r="H24" s="74" t="n">
        <v>126.89</v>
      </c>
      <c r="I24" s="74" t="n">
        <v>115.57</v>
      </c>
      <c r="J24" s="74" t="n">
        <v>106.12</v>
      </c>
      <c r="K24" s="74" t="n">
        <v>98.11</v>
      </c>
      <c r="L24" s="74" t="n">
        <v>91.21</v>
      </c>
      <c r="M24" s="74" t="n">
        <v>86.08</v>
      </c>
      <c r="N24" s="74" t="n">
        <v>80.69</v>
      </c>
      <c r="O24" s="74" t="n">
        <v>75.92</v>
      </c>
      <c r="P24" s="74" t="n">
        <v>71.65</v>
      </c>
      <c r="Q24" s="74" t="n">
        <v>67.81</v>
      </c>
      <c r="R24" s="74" t="n">
        <v>64.87</v>
      </c>
      <c r="S24" s="74" t="n">
        <v>61.67</v>
      </c>
      <c r="T24" s="74" t="n">
        <v>58.76</v>
      </c>
      <c r="U24" s="74" t="n">
        <v>56.09</v>
      </c>
      <c r="V24" s="74" t="n">
        <v>53.64</v>
      </c>
      <c r="W24" s="74" t="n">
        <v>51.38</v>
      </c>
      <c r="X24" s="74" t="n">
        <v>49.3</v>
      </c>
      <c r="Y24" s="74" t="n">
        <v>47.37</v>
      </c>
      <c r="Z24" s="74" t="n">
        <v>45.59</v>
      </c>
      <c r="AA24" s="74" t="n">
        <v>43.94</v>
      </c>
      <c r="AB24" s="74" t="n">
        <v>42.41</v>
      </c>
      <c r="AC24" s="74" t="n">
        <v>40.99</v>
      </c>
      <c r="AD24" s="74" t="n">
        <v>39.67</v>
      </c>
      <c r="AE24" s="74" t="n">
        <v>38.46</v>
      </c>
      <c r="AF24" s="74" t="n">
        <v>37.33</v>
      </c>
      <c r="AG24" s="74" t="n">
        <v>36.29</v>
      </c>
      <c r="AH24" s="74" t="n">
        <v>35.32</v>
      </c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</row>
    <row r="25" customFormat="false" ht="12" hidden="false" customHeight="false" outlineLevel="0" collapsed="false">
      <c r="B25" s="73" t="n">
        <v>35</v>
      </c>
      <c r="C25" s="74" t="n">
        <v>236.74</v>
      </c>
      <c r="D25" s="74" t="n">
        <v>199.64</v>
      </c>
      <c r="E25" s="74" t="n">
        <v>173.03</v>
      </c>
      <c r="F25" s="74" t="n">
        <v>154.13</v>
      </c>
      <c r="G25" s="74" t="n">
        <v>138.16</v>
      </c>
      <c r="H25" s="74" t="n">
        <v>126.98</v>
      </c>
      <c r="I25" s="74" t="n">
        <v>115.66</v>
      </c>
      <c r="J25" s="74" t="n">
        <v>106.22</v>
      </c>
      <c r="K25" s="74" t="n">
        <v>98.21</v>
      </c>
      <c r="L25" s="74" t="n">
        <v>91.32</v>
      </c>
      <c r="M25" s="74" t="n">
        <v>86.2</v>
      </c>
      <c r="N25" s="74" t="n">
        <v>80.82</v>
      </c>
      <c r="O25" s="74" t="n">
        <v>76.06</v>
      </c>
      <c r="P25" s="74" t="n">
        <v>71.8</v>
      </c>
      <c r="Q25" s="74" t="n">
        <v>67.97</v>
      </c>
      <c r="R25" s="74" t="n">
        <v>65.04</v>
      </c>
      <c r="S25" s="74" t="n">
        <v>61.86</v>
      </c>
      <c r="T25" s="74" t="n">
        <v>58.96</v>
      </c>
      <c r="U25" s="74" t="n">
        <v>56.3</v>
      </c>
      <c r="V25" s="74" t="n">
        <v>53.87</v>
      </c>
      <c r="W25" s="74" t="n">
        <v>51.62</v>
      </c>
      <c r="X25" s="74" t="n">
        <v>49.56</v>
      </c>
      <c r="Y25" s="74" t="n">
        <v>47.65</v>
      </c>
      <c r="Z25" s="74" t="n">
        <v>45.88</v>
      </c>
      <c r="AA25" s="74" t="n">
        <v>44.25</v>
      </c>
      <c r="AB25" s="74" t="n">
        <v>42.73</v>
      </c>
      <c r="AC25" s="74" t="n">
        <v>41.34</v>
      </c>
      <c r="AD25" s="74" t="n">
        <v>40.04</v>
      </c>
      <c r="AE25" s="74" t="n">
        <v>38.84</v>
      </c>
      <c r="AF25" s="74" t="n">
        <v>37.74</v>
      </c>
      <c r="AG25" s="74" t="n">
        <v>36.72</v>
      </c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</row>
    <row r="26" customFormat="false" ht="12" hidden="false" customHeight="false" outlineLevel="0" collapsed="false">
      <c r="B26" s="73" t="n">
        <v>36</v>
      </c>
      <c r="C26" s="74" t="n">
        <v>236.8</v>
      </c>
      <c r="D26" s="74" t="n">
        <v>199.7</v>
      </c>
      <c r="E26" s="74" t="n">
        <v>173.1</v>
      </c>
      <c r="F26" s="74" t="n">
        <v>154.21</v>
      </c>
      <c r="G26" s="74" t="n">
        <v>138.25</v>
      </c>
      <c r="H26" s="74" t="n">
        <v>127.07</v>
      </c>
      <c r="I26" s="74" t="n">
        <v>115.76</v>
      </c>
      <c r="J26" s="74" t="n">
        <v>106.33</v>
      </c>
      <c r="K26" s="74" t="n">
        <v>98.33</v>
      </c>
      <c r="L26" s="74" t="n">
        <v>91.44</v>
      </c>
      <c r="M26" s="74" t="n">
        <v>86.33</v>
      </c>
      <c r="N26" s="74" t="n">
        <v>80.97</v>
      </c>
      <c r="O26" s="74" t="n">
        <v>76.22</v>
      </c>
      <c r="P26" s="74" t="n">
        <v>71.97</v>
      </c>
      <c r="Q26" s="74" t="n">
        <v>68.15</v>
      </c>
      <c r="R26" s="74" t="n">
        <v>65.24</v>
      </c>
      <c r="S26" s="74" t="n">
        <v>62.07</v>
      </c>
      <c r="T26" s="74" t="n">
        <v>59.18</v>
      </c>
      <c r="U26" s="74" t="n">
        <v>56.54</v>
      </c>
      <c r="V26" s="74" t="n">
        <v>54.12</v>
      </c>
      <c r="W26" s="74" t="n">
        <v>51.89</v>
      </c>
      <c r="X26" s="74" t="n">
        <v>49.84</v>
      </c>
      <c r="Y26" s="74" t="n">
        <v>47.95</v>
      </c>
      <c r="Z26" s="74" t="n">
        <v>46.2</v>
      </c>
      <c r="AA26" s="74" t="n">
        <v>44.59</v>
      </c>
      <c r="AB26" s="74" t="n">
        <v>43.1</v>
      </c>
      <c r="AC26" s="74" t="n">
        <v>41.72</v>
      </c>
      <c r="AD26" s="74" t="n">
        <v>40.45</v>
      </c>
      <c r="AE26" s="74" t="n">
        <v>39.27</v>
      </c>
      <c r="AF26" s="74" t="n">
        <v>38.19</v>
      </c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customFormat="false" ht="12" hidden="false" customHeight="false" outlineLevel="0" collapsed="false">
      <c r="B27" s="73" t="n">
        <v>37</v>
      </c>
      <c r="C27" s="74" t="n">
        <v>236.87</v>
      </c>
      <c r="D27" s="74" t="n">
        <v>199.78</v>
      </c>
      <c r="E27" s="74" t="n">
        <v>173.19</v>
      </c>
      <c r="F27" s="74" t="n">
        <v>154.3</v>
      </c>
      <c r="G27" s="74" t="n">
        <v>138.34</v>
      </c>
      <c r="H27" s="74" t="n">
        <v>127.18</v>
      </c>
      <c r="I27" s="74" t="n">
        <v>115.87</v>
      </c>
      <c r="J27" s="74" t="n">
        <v>106.45</v>
      </c>
      <c r="K27" s="74" t="n">
        <v>98.46</v>
      </c>
      <c r="L27" s="74" t="n">
        <v>91.58</v>
      </c>
      <c r="M27" s="74" t="n">
        <v>86.49</v>
      </c>
      <c r="N27" s="74" t="n">
        <v>81.14</v>
      </c>
      <c r="O27" s="74" t="n">
        <v>76.39</v>
      </c>
      <c r="P27" s="74" t="n">
        <v>72.16</v>
      </c>
      <c r="Q27" s="74" t="n">
        <v>68.36</v>
      </c>
      <c r="R27" s="74" t="n">
        <v>65.46</v>
      </c>
      <c r="S27" s="74" t="n">
        <v>62.31</v>
      </c>
      <c r="T27" s="74" t="n">
        <v>59.44</v>
      </c>
      <c r="U27" s="74" t="n">
        <v>56.81</v>
      </c>
      <c r="V27" s="74" t="n">
        <v>54.4</v>
      </c>
      <c r="W27" s="74" t="n">
        <v>52.19</v>
      </c>
      <c r="X27" s="74" t="n">
        <v>50.16</v>
      </c>
      <c r="Y27" s="74" t="n">
        <v>48.29</v>
      </c>
      <c r="Z27" s="74" t="n">
        <v>46.56</v>
      </c>
      <c r="AA27" s="74" t="n">
        <v>44.97</v>
      </c>
      <c r="AB27" s="74" t="n">
        <v>43.5</v>
      </c>
      <c r="AC27" s="74" t="n">
        <v>42.14</v>
      </c>
      <c r="AD27" s="74" t="n">
        <v>40.9</v>
      </c>
      <c r="AE27" s="74" t="n">
        <v>39.75</v>
      </c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</row>
    <row r="28" customFormat="false" ht="12" hidden="false" customHeight="false" outlineLevel="0" collapsed="false">
      <c r="B28" s="73" t="n">
        <v>38</v>
      </c>
      <c r="C28" s="74" t="n">
        <v>236.95</v>
      </c>
      <c r="D28" s="74" t="n">
        <v>199.87</v>
      </c>
      <c r="E28" s="74" t="n">
        <v>173.28</v>
      </c>
      <c r="F28" s="74" t="n">
        <v>154.4</v>
      </c>
      <c r="G28" s="74" t="n">
        <v>138.45</v>
      </c>
      <c r="H28" s="74" t="n">
        <v>127.3</v>
      </c>
      <c r="I28" s="74" t="n">
        <v>116</v>
      </c>
      <c r="J28" s="74" t="n">
        <v>106.59</v>
      </c>
      <c r="K28" s="74" t="n">
        <v>98.61</v>
      </c>
      <c r="L28" s="74" t="n">
        <v>91.74</v>
      </c>
      <c r="M28" s="74" t="n">
        <v>86.66</v>
      </c>
      <c r="N28" s="74" t="n">
        <v>81.32</v>
      </c>
      <c r="O28" s="74" t="n">
        <v>76.59</v>
      </c>
      <c r="P28" s="74" t="n">
        <v>72.37</v>
      </c>
      <c r="Q28" s="74" t="n">
        <v>68.59</v>
      </c>
      <c r="R28" s="74" t="n">
        <v>65.71</v>
      </c>
      <c r="S28" s="74" t="n">
        <v>62.57</v>
      </c>
      <c r="T28" s="74" t="n">
        <v>59.71</v>
      </c>
      <c r="U28" s="74" t="n">
        <v>57.11</v>
      </c>
      <c r="V28" s="74" t="n">
        <v>54.72</v>
      </c>
      <c r="W28" s="74" t="n">
        <v>52.53</v>
      </c>
      <c r="X28" s="74" t="n">
        <v>50.51</v>
      </c>
      <c r="Y28" s="74" t="n">
        <v>48.66</v>
      </c>
      <c r="Z28" s="74" t="n">
        <v>46.95</v>
      </c>
      <c r="AA28" s="74" t="n">
        <v>45.38</v>
      </c>
      <c r="AB28" s="74" t="n">
        <v>43.94</v>
      </c>
      <c r="AC28" s="74" t="n">
        <v>42.61</v>
      </c>
      <c r="AD28" s="74" t="n">
        <v>41.39</v>
      </c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</row>
    <row r="29" customFormat="false" ht="12" hidden="false" customHeight="false" outlineLevel="0" collapsed="false">
      <c r="B29" s="73" t="n">
        <v>39</v>
      </c>
      <c r="C29" s="74" t="n">
        <v>237.04</v>
      </c>
      <c r="D29" s="74" t="n">
        <v>199.96</v>
      </c>
      <c r="E29" s="74" t="n">
        <v>173.38</v>
      </c>
      <c r="F29" s="74" t="n">
        <v>154.51</v>
      </c>
      <c r="G29" s="74" t="n">
        <v>138.57</v>
      </c>
      <c r="H29" s="74" t="n">
        <v>127.43</v>
      </c>
      <c r="I29" s="74" t="n">
        <v>116.14</v>
      </c>
      <c r="J29" s="74" t="n">
        <v>106.74</v>
      </c>
      <c r="K29" s="74" t="n">
        <v>98.77</v>
      </c>
      <c r="L29" s="74" t="n">
        <v>91.92</v>
      </c>
      <c r="M29" s="74" t="n">
        <v>86.86</v>
      </c>
      <c r="N29" s="74" t="n">
        <v>81.53</v>
      </c>
      <c r="O29" s="74" t="n">
        <v>76.82</v>
      </c>
      <c r="P29" s="74" t="n">
        <v>72.61</v>
      </c>
      <c r="Q29" s="74" t="n">
        <v>68.84</v>
      </c>
      <c r="R29" s="74" t="n">
        <v>65.99</v>
      </c>
      <c r="S29" s="74" t="n">
        <v>62.86</v>
      </c>
      <c r="T29" s="74" t="n">
        <v>60.02</v>
      </c>
      <c r="U29" s="74" t="n">
        <v>57.43</v>
      </c>
      <c r="V29" s="74" t="n">
        <v>55.06</v>
      </c>
      <c r="W29" s="74" t="n">
        <v>52.89</v>
      </c>
      <c r="X29" s="74" t="n">
        <v>50.9</v>
      </c>
      <c r="Y29" s="74" t="n">
        <v>49.07</v>
      </c>
      <c r="Z29" s="74" t="n">
        <v>47.39</v>
      </c>
      <c r="AA29" s="74" t="n">
        <v>45.84</v>
      </c>
      <c r="AB29" s="74" t="n">
        <v>44.42</v>
      </c>
      <c r="AC29" s="74" t="n">
        <v>43.12</v>
      </c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</row>
    <row r="30" customFormat="false" ht="12" hidden="false" customHeight="false" outlineLevel="0" collapsed="false">
      <c r="B30" s="73" t="n">
        <v>40</v>
      </c>
      <c r="C30" s="74" t="n">
        <v>237.14</v>
      </c>
      <c r="D30" s="74" t="n">
        <v>200.07</v>
      </c>
      <c r="E30" s="74" t="n">
        <v>173.5</v>
      </c>
      <c r="F30" s="74" t="n">
        <v>154.64</v>
      </c>
      <c r="G30" s="74" t="n">
        <v>138.71</v>
      </c>
      <c r="H30" s="74" t="n">
        <v>127.58</v>
      </c>
      <c r="I30" s="74" t="n">
        <v>116.31</v>
      </c>
      <c r="J30" s="74" t="n">
        <v>106.92</v>
      </c>
      <c r="K30" s="74" t="n">
        <v>98.96</v>
      </c>
      <c r="L30" s="74" t="n">
        <v>92.12</v>
      </c>
      <c r="M30" s="74" t="n">
        <v>87.08</v>
      </c>
      <c r="N30" s="74" t="n">
        <v>81.77</v>
      </c>
      <c r="O30" s="74" t="n">
        <v>77.07</v>
      </c>
      <c r="P30" s="74" t="n">
        <v>72.88</v>
      </c>
      <c r="Q30" s="74" t="n">
        <v>69.13</v>
      </c>
      <c r="R30" s="74" t="n">
        <v>66.29</v>
      </c>
      <c r="S30" s="74" t="n">
        <v>63.19</v>
      </c>
      <c r="T30" s="74" t="n">
        <v>60.36</v>
      </c>
      <c r="U30" s="74" t="n">
        <v>57.79</v>
      </c>
      <c r="V30" s="74" t="n">
        <v>55.44</v>
      </c>
      <c r="W30" s="74" t="n">
        <v>53.29</v>
      </c>
      <c r="X30" s="74" t="n">
        <v>51.33</v>
      </c>
      <c r="Y30" s="74" t="n">
        <v>49.52</v>
      </c>
      <c r="Z30" s="74" t="n">
        <v>47.87</v>
      </c>
      <c r="AA30" s="74" t="n">
        <v>46.35</v>
      </c>
      <c r="AB30" s="74" t="n">
        <v>44.96</v>
      </c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</row>
    <row r="31" customFormat="false" ht="12" hidden="false" customHeight="false" outlineLevel="0" collapsed="false">
      <c r="B31" s="73" t="n">
        <v>41</v>
      </c>
      <c r="C31" s="74" t="n">
        <v>237.24</v>
      </c>
      <c r="D31" s="74" t="n">
        <v>200.18</v>
      </c>
      <c r="E31" s="74" t="n">
        <v>173.62</v>
      </c>
      <c r="F31" s="74" t="n">
        <v>154.77</v>
      </c>
      <c r="G31" s="74" t="n">
        <v>138.85</v>
      </c>
      <c r="H31" s="74" t="n">
        <v>127.74</v>
      </c>
      <c r="I31" s="74" t="n">
        <v>116.48</v>
      </c>
      <c r="J31" s="74" t="n">
        <v>107.11</v>
      </c>
      <c r="K31" s="74" t="n">
        <v>99.17</v>
      </c>
      <c r="L31" s="74" t="n">
        <v>92.34</v>
      </c>
      <c r="M31" s="74" t="n">
        <v>87.32</v>
      </c>
      <c r="N31" s="74" t="n">
        <v>82.03</v>
      </c>
      <c r="O31" s="74" t="n">
        <v>77.34</v>
      </c>
      <c r="P31" s="74" t="n">
        <v>73.17</v>
      </c>
      <c r="Q31" s="74" t="n">
        <v>69.44</v>
      </c>
      <c r="R31" s="74" t="n">
        <v>66.62</v>
      </c>
      <c r="S31" s="74" t="n">
        <v>63.54</v>
      </c>
      <c r="T31" s="74" t="n">
        <v>60.74</v>
      </c>
      <c r="U31" s="74" t="n">
        <v>58.19</v>
      </c>
      <c r="V31" s="74" t="n">
        <v>55.86</v>
      </c>
      <c r="W31" s="74" t="n">
        <v>53.74</v>
      </c>
      <c r="X31" s="74" t="n">
        <v>51.8</v>
      </c>
      <c r="Y31" s="74" t="n">
        <v>50.02</v>
      </c>
      <c r="Z31" s="74" t="n">
        <v>48.39</v>
      </c>
      <c r="AA31" s="74" t="n">
        <v>46.9</v>
      </c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</row>
    <row r="32" customFormat="false" ht="12" hidden="false" customHeight="false" outlineLevel="0" collapsed="false">
      <c r="B32" s="73" t="n">
        <v>42</v>
      </c>
      <c r="C32" s="74" t="n">
        <v>237.34</v>
      </c>
      <c r="D32" s="74" t="n">
        <v>200.3</v>
      </c>
      <c r="E32" s="74" t="n">
        <v>173.75</v>
      </c>
      <c r="F32" s="74" t="n">
        <v>154.92</v>
      </c>
      <c r="G32" s="74" t="n">
        <v>139.02</v>
      </c>
      <c r="H32" s="74" t="n">
        <v>127.92</v>
      </c>
      <c r="I32" s="74" t="n">
        <v>116.68</v>
      </c>
      <c r="J32" s="74" t="n">
        <v>107.32</v>
      </c>
      <c r="K32" s="74" t="n">
        <v>99.4</v>
      </c>
      <c r="L32" s="74" t="n">
        <v>92.59</v>
      </c>
      <c r="M32" s="74" t="n">
        <v>87.59</v>
      </c>
      <c r="N32" s="74" t="n">
        <v>82.31</v>
      </c>
      <c r="O32" s="74" t="n">
        <v>77.65</v>
      </c>
      <c r="P32" s="74" t="n">
        <v>73.5</v>
      </c>
      <c r="Q32" s="74" t="n">
        <v>69.78</v>
      </c>
      <c r="R32" s="74" t="n">
        <v>66.99</v>
      </c>
      <c r="S32" s="74" t="n">
        <v>63.93</v>
      </c>
      <c r="T32" s="74" t="n">
        <v>61.15</v>
      </c>
      <c r="U32" s="74" t="n">
        <v>58.62</v>
      </c>
      <c r="V32" s="74" t="n">
        <v>56.32</v>
      </c>
      <c r="W32" s="74" t="n">
        <v>54.22</v>
      </c>
      <c r="X32" s="74" t="n">
        <v>52.31</v>
      </c>
      <c r="Y32" s="74" t="n">
        <v>50.56</v>
      </c>
      <c r="Z32" s="74" t="n">
        <v>48.97</v>
      </c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</row>
    <row r="33" customFormat="false" ht="12" hidden="false" customHeight="false" outlineLevel="0" collapsed="false">
      <c r="B33" s="73" t="n">
        <v>43</v>
      </c>
      <c r="C33" s="74" t="n">
        <v>237.46</v>
      </c>
      <c r="D33" s="74" t="n">
        <v>200.44</v>
      </c>
      <c r="E33" s="74" t="n">
        <v>173.9</v>
      </c>
      <c r="F33" s="74" t="n">
        <v>155.09</v>
      </c>
      <c r="G33" s="74" t="n">
        <v>139.2</v>
      </c>
      <c r="H33" s="74" t="n">
        <v>128.13</v>
      </c>
      <c r="I33" s="74" t="n">
        <v>116.91</v>
      </c>
      <c r="J33" s="74" t="n">
        <v>107.56</v>
      </c>
      <c r="K33" s="74" t="n">
        <v>99.66</v>
      </c>
      <c r="L33" s="74" t="n">
        <v>92.87</v>
      </c>
      <c r="M33" s="74" t="n">
        <v>87.89</v>
      </c>
      <c r="N33" s="74" t="n">
        <v>82.64</v>
      </c>
      <c r="O33" s="74" t="n">
        <v>77.99</v>
      </c>
      <c r="P33" s="74" t="n">
        <v>73.86</v>
      </c>
      <c r="Q33" s="74" t="n">
        <v>70.16</v>
      </c>
      <c r="R33" s="74" t="n">
        <v>67.4</v>
      </c>
      <c r="S33" s="74" t="n">
        <v>64.36</v>
      </c>
      <c r="T33" s="74" t="n">
        <v>61.6</v>
      </c>
      <c r="U33" s="74" t="n">
        <v>59.1</v>
      </c>
      <c r="V33" s="74" t="n">
        <v>56.83</v>
      </c>
      <c r="W33" s="74" t="n">
        <v>54.76</v>
      </c>
      <c r="X33" s="74" t="n">
        <v>52.88</v>
      </c>
      <c r="Y33" s="74" t="n">
        <v>51.16</v>
      </c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</row>
    <row r="34" customFormat="false" ht="12" hidden="false" customHeight="false" outlineLevel="0" collapsed="false">
      <c r="B34" s="73" t="n">
        <v>44</v>
      </c>
      <c r="C34" s="74" t="n">
        <v>237.61</v>
      </c>
      <c r="D34" s="74" t="n">
        <v>200.6</v>
      </c>
      <c r="E34" s="74" t="n">
        <v>174.09</v>
      </c>
      <c r="F34" s="74" t="n">
        <v>155.3</v>
      </c>
      <c r="G34" s="74" t="n">
        <v>139.42</v>
      </c>
      <c r="H34" s="74" t="n">
        <v>128.38</v>
      </c>
      <c r="I34" s="74" t="n">
        <v>117.17</v>
      </c>
      <c r="J34" s="74" t="n">
        <v>107.84</v>
      </c>
      <c r="K34" s="74" t="n">
        <v>99.95</v>
      </c>
      <c r="L34" s="74" t="n">
        <v>93.19</v>
      </c>
      <c r="M34" s="74" t="n">
        <v>88.24</v>
      </c>
      <c r="N34" s="74" t="n">
        <v>83</v>
      </c>
      <c r="O34" s="74" t="n">
        <v>78.37</v>
      </c>
      <c r="P34" s="74" t="n">
        <v>74.26</v>
      </c>
      <c r="Q34" s="74" t="n">
        <v>70.58</v>
      </c>
      <c r="R34" s="74" t="n">
        <v>67.85</v>
      </c>
      <c r="S34" s="74" t="n">
        <v>64.83</v>
      </c>
      <c r="T34" s="74" t="n">
        <v>62.11</v>
      </c>
      <c r="U34" s="74" t="n">
        <v>59.64</v>
      </c>
      <c r="V34" s="74" t="n">
        <v>57.39</v>
      </c>
      <c r="W34" s="74" t="n">
        <v>55.36</v>
      </c>
      <c r="X34" s="74" t="n">
        <v>53.51</v>
      </c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</row>
    <row r="35" customFormat="false" ht="12" hidden="false" customHeight="false" outlineLevel="0" collapsed="false">
      <c r="B35" s="73" t="n">
        <v>45</v>
      </c>
      <c r="C35" s="74" t="n">
        <v>237.79</v>
      </c>
      <c r="D35" s="74" t="n">
        <v>200.8</v>
      </c>
      <c r="E35" s="74" t="n">
        <v>174.3</v>
      </c>
      <c r="F35" s="74" t="n">
        <v>155.53</v>
      </c>
      <c r="G35" s="74" t="n">
        <v>139.67</v>
      </c>
      <c r="H35" s="74" t="n">
        <v>128.65</v>
      </c>
      <c r="I35" s="74" t="n">
        <v>117.46</v>
      </c>
      <c r="J35" s="74" t="n">
        <v>108.16</v>
      </c>
      <c r="K35" s="74" t="n">
        <v>100.29</v>
      </c>
      <c r="L35" s="74" t="n">
        <v>93.54</v>
      </c>
      <c r="M35" s="74" t="n">
        <v>88.62</v>
      </c>
      <c r="N35" s="74" t="n">
        <v>83.4</v>
      </c>
      <c r="O35" s="74" t="n">
        <v>78.79</v>
      </c>
      <c r="P35" s="74" t="n">
        <v>74.7</v>
      </c>
      <c r="Q35" s="74" t="n">
        <v>71.05</v>
      </c>
      <c r="R35" s="74" t="n">
        <v>68.35</v>
      </c>
      <c r="S35" s="74" t="n">
        <v>65.36</v>
      </c>
      <c r="T35" s="74" t="n">
        <v>62.67</v>
      </c>
      <c r="U35" s="74" t="n">
        <v>60.23</v>
      </c>
      <c r="V35" s="74" t="n">
        <v>58.02</v>
      </c>
      <c r="W35" s="74" t="n">
        <v>56.02</v>
      </c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customFormat="false" ht="12" hidden="false" customHeight="false" outlineLevel="0" collapsed="false">
      <c r="B36" s="73" t="n">
        <v>46</v>
      </c>
      <c r="C36" s="74" t="n">
        <v>237.99</v>
      </c>
      <c r="D36" s="74" t="n">
        <v>201.02</v>
      </c>
      <c r="E36" s="74" t="n">
        <v>174.54</v>
      </c>
      <c r="F36" s="74" t="n">
        <v>155.79</v>
      </c>
      <c r="G36" s="74" t="n">
        <v>139.96</v>
      </c>
      <c r="H36" s="74" t="n">
        <v>128.96</v>
      </c>
      <c r="I36" s="74" t="n">
        <v>117.79</v>
      </c>
      <c r="J36" s="74" t="n">
        <v>108.51</v>
      </c>
      <c r="K36" s="74" t="n">
        <v>100.66</v>
      </c>
      <c r="L36" s="74" t="n">
        <v>93.93</v>
      </c>
      <c r="M36" s="74" t="n">
        <v>89.03</v>
      </c>
      <c r="N36" s="74" t="n">
        <v>83.84</v>
      </c>
      <c r="O36" s="74" t="n">
        <v>79.25</v>
      </c>
      <c r="P36" s="74" t="n">
        <v>75.19</v>
      </c>
      <c r="Q36" s="74" t="n">
        <v>71.56</v>
      </c>
      <c r="R36" s="74" t="n">
        <v>68.9</v>
      </c>
      <c r="S36" s="74" t="n">
        <v>65.95</v>
      </c>
      <c r="T36" s="74" t="n">
        <v>63.28</v>
      </c>
      <c r="U36" s="74" t="n">
        <v>60.87</v>
      </c>
      <c r="V36" s="74" t="n">
        <v>58.7</v>
      </c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</row>
    <row r="37" customFormat="false" ht="12" hidden="false" customHeight="false" outlineLevel="0" collapsed="false">
      <c r="B37" s="73" t="n">
        <v>47</v>
      </c>
      <c r="C37" s="74" t="n">
        <v>238.22</v>
      </c>
      <c r="D37" s="74" t="n">
        <v>201.27</v>
      </c>
      <c r="E37" s="74" t="n">
        <v>174.81</v>
      </c>
      <c r="F37" s="74" t="n">
        <v>156.09</v>
      </c>
      <c r="G37" s="74" t="n">
        <v>140.27</v>
      </c>
      <c r="H37" s="74" t="n">
        <v>129.31</v>
      </c>
      <c r="I37" s="74" t="n">
        <v>118.16</v>
      </c>
      <c r="J37" s="74" t="n">
        <v>108.9</v>
      </c>
      <c r="K37" s="74" t="n">
        <v>101.07</v>
      </c>
      <c r="L37" s="74" t="n">
        <v>94.36</v>
      </c>
      <c r="M37" s="74" t="n">
        <v>89.49</v>
      </c>
      <c r="N37" s="74" t="n">
        <v>84.32</v>
      </c>
      <c r="O37" s="74" t="n">
        <v>79.76</v>
      </c>
      <c r="P37" s="74" t="n">
        <v>75.72</v>
      </c>
      <c r="Q37" s="74" t="n">
        <v>72.13</v>
      </c>
      <c r="R37" s="74" t="n">
        <v>69.51</v>
      </c>
      <c r="S37" s="74" t="n">
        <v>66.58</v>
      </c>
      <c r="T37" s="74" t="n">
        <v>63.95</v>
      </c>
      <c r="U37" s="74" t="n">
        <v>61.59</v>
      </c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</row>
    <row r="38" customFormat="false" ht="12" hidden="false" customHeight="false" outlineLevel="0" collapsed="false">
      <c r="B38" s="73" t="n">
        <v>48</v>
      </c>
      <c r="C38" s="74" t="n">
        <v>238.47</v>
      </c>
      <c r="D38" s="74" t="n">
        <v>201.55</v>
      </c>
      <c r="E38" s="74" t="n">
        <v>175.11</v>
      </c>
      <c r="F38" s="74" t="n">
        <v>156.41</v>
      </c>
      <c r="G38" s="74" t="n">
        <v>140.62</v>
      </c>
      <c r="H38" s="74" t="n">
        <v>129.69</v>
      </c>
      <c r="I38" s="74" t="n">
        <v>118.56</v>
      </c>
      <c r="J38" s="74" t="n">
        <v>109.32</v>
      </c>
      <c r="K38" s="74" t="n">
        <v>101.51</v>
      </c>
      <c r="L38" s="74" t="n">
        <v>94.82</v>
      </c>
      <c r="M38" s="74" t="n">
        <v>89.99</v>
      </c>
      <c r="N38" s="74" t="n">
        <v>84.84</v>
      </c>
      <c r="O38" s="74" t="n">
        <v>80.31</v>
      </c>
      <c r="P38" s="74" t="n">
        <v>76.31</v>
      </c>
      <c r="Q38" s="74" t="n">
        <v>72.75</v>
      </c>
      <c r="R38" s="74" t="n">
        <v>70.17</v>
      </c>
      <c r="S38" s="74" t="n">
        <v>67.28</v>
      </c>
      <c r="T38" s="74" t="n">
        <v>64.69</v>
      </c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</row>
    <row r="39" customFormat="false" ht="12" hidden="false" customHeight="false" outlineLevel="0" collapsed="false">
      <c r="B39" s="73" t="n">
        <v>49</v>
      </c>
      <c r="C39" s="74" t="n">
        <v>238.75</v>
      </c>
      <c r="D39" s="74" t="n">
        <v>201.86</v>
      </c>
      <c r="E39" s="74" t="n">
        <v>175.44</v>
      </c>
      <c r="F39" s="74" t="n">
        <v>156.77</v>
      </c>
      <c r="G39" s="74" t="n">
        <v>141</v>
      </c>
      <c r="H39" s="74" t="n">
        <v>130.1</v>
      </c>
      <c r="I39" s="74" t="n">
        <v>118.99</v>
      </c>
      <c r="J39" s="74" t="n">
        <v>109.77</v>
      </c>
      <c r="K39" s="74" t="n">
        <v>101.99</v>
      </c>
      <c r="L39" s="74" t="n">
        <v>95.33</v>
      </c>
      <c r="M39" s="74" t="n">
        <v>90.53</v>
      </c>
      <c r="N39" s="74" t="n">
        <v>85.41</v>
      </c>
      <c r="O39" s="74" t="n">
        <v>80.92</v>
      </c>
      <c r="P39" s="74" t="n">
        <v>76.95</v>
      </c>
      <c r="Q39" s="74" t="n">
        <v>73.42</v>
      </c>
      <c r="R39" s="74" t="n">
        <v>70.89</v>
      </c>
      <c r="S39" s="74" t="n">
        <v>68.05</v>
      </c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</row>
    <row r="40" customFormat="false" ht="12" hidden="false" customHeight="false" outlineLevel="0" collapsed="false">
      <c r="B40" s="73" t="n">
        <v>50</v>
      </c>
      <c r="C40" s="74" t="n">
        <v>239.06</v>
      </c>
      <c r="D40" s="74" t="n">
        <v>202.19</v>
      </c>
      <c r="E40" s="74" t="n">
        <v>175.8</v>
      </c>
      <c r="F40" s="74" t="n">
        <v>157.16</v>
      </c>
      <c r="G40" s="74" t="n">
        <v>141.42</v>
      </c>
      <c r="H40" s="74" t="n">
        <v>130.54</v>
      </c>
      <c r="I40" s="74" t="n">
        <v>119.46</v>
      </c>
      <c r="J40" s="74" t="n">
        <v>110.26</v>
      </c>
      <c r="K40" s="74" t="n">
        <v>102.5</v>
      </c>
      <c r="L40" s="74" t="n">
        <v>95.87</v>
      </c>
      <c r="M40" s="74" t="n">
        <v>91.12</v>
      </c>
      <c r="N40" s="74" t="n">
        <v>86.04</v>
      </c>
      <c r="O40" s="74" t="n">
        <v>81.58</v>
      </c>
      <c r="P40" s="74" t="n">
        <v>77.64</v>
      </c>
      <c r="Q40" s="74" t="n">
        <v>74.16</v>
      </c>
      <c r="R40" s="74" t="n">
        <v>71.68</v>
      </c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</row>
    <row r="41" customFormat="false" ht="12" hidden="false" customHeight="false" outlineLevel="0" collapsed="false">
      <c r="B41" s="73" t="n">
        <v>51</v>
      </c>
      <c r="C41" s="74" t="n">
        <v>239.4</v>
      </c>
      <c r="D41" s="74" t="n">
        <v>202.55</v>
      </c>
      <c r="E41" s="74" t="n">
        <v>176.19</v>
      </c>
      <c r="F41" s="74" t="n">
        <v>157.58</v>
      </c>
      <c r="G41" s="74" t="n">
        <v>141.86</v>
      </c>
      <c r="H41" s="74" t="n">
        <v>131.02</v>
      </c>
      <c r="I41" s="74" t="n">
        <v>119.96</v>
      </c>
      <c r="J41" s="74" t="n">
        <v>110.79</v>
      </c>
      <c r="K41" s="74" t="n">
        <v>103.06</v>
      </c>
      <c r="L41" s="74" t="n">
        <v>96.46</v>
      </c>
      <c r="M41" s="74" t="n">
        <v>91.76</v>
      </c>
      <c r="N41" s="74" t="n">
        <v>86.71</v>
      </c>
      <c r="O41" s="74" t="n">
        <v>82.29</v>
      </c>
      <c r="P41" s="74" t="n">
        <v>78.4</v>
      </c>
      <c r="Q41" s="74" t="n">
        <v>74.96</v>
      </c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</row>
    <row r="42" customFormat="false" ht="12" hidden="false" customHeight="false" outlineLevel="0" collapsed="false">
      <c r="B42" s="73" t="n">
        <v>52</v>
      </c>
      <c r="C42" s="74" t="n">
        <v>239.76</v>
      </c>
      <c r="D42" s="74" t="n">
        <v>202.95</v>
      </c>
      <c r="E42" s="74" t="n">
        <v>176.61</v>
      </c>
      <c r="F42" s="74" t="n">
        <v>158.03</v>
      </c>
      <c r="G42" s="74" t="n">
        <v>142.33</v>
      </c>
      <c r="H42" s="74" t="n">
        <v>131.53</v>
      </c>
      <c r="I42" s="74" t="n">
        <v>120.5</v>
      </c>
      <c r="J42" s="74" t="n">
        <v>111.36</v>
      </c>
      <c r="K42" s="74" t="n">
        <v>103.67</v>
      </c>
      <c r="L42" s="74" t="n">
        <v>97.11</v>
      </c>
      <c r="M42" s="74" t="n">
        <v>92.46</v>
      </c>
      <c r="N42" s="74" t="n">
        <v>87.45</v>
      </c>
      <c r="O42" s="74" t="n">
        <v>83.08</v>
      </c>
      <c r="P42" s="74" t="n">
        <v>79.23</v>
      </c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</row>
    <row r="43" customFormat="false" ht="12" hidden="false" customHeight="false" outlineLevel="0" collapsed="false">
      <c r="B43" s="73" t="n">
        <v>53</v>
      </c>
      <c r="C43" s="74" t="n">
        <v>240.15</v>
      </c>
      <c r="D43" s="74" t="n">
        <v>203.37</v>
      </c>
      <c r="E43" s="74" t="n">
        <v>177.06</v>
      </c>
      <c r="F43" s="74" t="n">
        <v>158.51</v>
      </c>
      <c r="G43" s="74" t="n">
        <v>142.83</v>
      </c>
      <c r="H43" s="74" t="n">
        <v>132.08</v>
      </c>
      <c r="I43" s="74" t="n">
        <v>121.08</v>
      </c>
      <c r="J43" s="74" t="n">
        <v>111.98</v>
      </c>
      <c r="K43" s="74" t="n">
        <v>104.33</v>
      </c>
      <c r="L43" s="74" t="n">
        <v>97.81</v>
      </c>
      <c r="M43" s="74" t="n">
        <v>93.21</v>
      </c>
      <c r="N43" s="74" t="n">
        <v>88.25</v>
      </c>
      <c r="O43" s="74" t="n">
        <v>83.93</v>
      </c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</row>
    <row r="44" customFormat="false" ht="12" hidden="false" customHeight="false" outlineLevel="0" collapsed="false">
      <c r="B44" s="73" t="n">
        <v>54</v>
      </c>
      <c r="C44" s="74" t="n">
        <v>240.56</v>
      </c>
      <c r="D44" s="74" t="n">
        <v>203.81</v>
      </c>
      <c r="E44" s="74" t="n">
        <v>177.53</v>
      </c>
      <c r="F44" s="74" t="n">
        <v>159.01</v>
      </c>
      <c r="G44" s="74" t="n">
        <v>143.37</v>
      </c>
      <c r="H44" s="74" t="n">
        <v>132.66</v>
      </c>
      <c r="I44" s="74" t="n">
        <v>121.71</v>
      </c>
      <c r="J44" s="74" t="n">
        <v>112.65</v>
      </c>
      <c r="K44" s="74" t="n">
        <v>105.05</v>
      </c>
      <c r="L44" s="74" t="n">
        <v>98.57</v>
      </c>
      <c r="M44" s="74" t="n">
        <v>94.04</v>
      </c>
      <c r="N44" s="74" t="n">
        <v>89.14</v>
      </c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</row>
    <row r="45" customFormat="false" ht="12" hidden="false" customHeight="false" outlineLevel="0" collapsed="false">
      <c r="B45" s="73" t="n">
        <v>55</v>
      </c>
      <c r="C45" s="74" t="n">
        <v>241</v>
      </c>
      <c r="D45" s="74" t="n">
        <v>204.27</v>
      </c>
      <c r="E45" s="74" t="n">
        <v>178.02</v>
      </c>
      <c r="F45" s="74" t="n">
        <v>159.55</v>
      </c>
      <c r="G45" s="74" t="n">
        <v>143.95</v>
      </c>
      <c r="H45" s="74" t="n">
        <v>133.3</v>
      </c>
      <c r="I45" s="74" t="n">
        <v>122.4</v>
      </c>
      <c r="J45" s="74" t="n">
        <v>113.39</v>
      </c>
      <c r="K45" s="74" t="n">
        <v>105.83</v>
      </c>
      <c r="L45" s="74" t="n">
        <v>99.41</v>
      </c>
      <c r="M45" s="74" t="n">
        <v>94.95</v>
      </c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</row>
    <row r="46" customFormat="false" ht="12" hidden="false" customHeight="false" outlineLevel="0" collapsed="false">
      <c r="B46" s="73" t="n">
        <v>56</v>
      </c>
      <c r="C46" s="74" t="n">
        <v>241.44</v>
      </c>
      <c r="D46" s="74" t="n">
        <v>204.76</v>
      </c>
      <c r="E46" s="74" t="n">
        <v>178.55</v>
      </c>
      <c r="F46" s="74" t="n">
        <v>160.13</v>
      </c>
      <c r="G46" s="74" t="n">
        <v>144.58</v>
      </c>
      <c r="H46" s="74" t="n">
        <v>134</v>
      </c>
      <c r="I46" s="74" t="n">
        <v>123.15</v>
      </c>
      <c r="J46" s="74" t="n">
        <v>114.14</v>
      </c>
      <c r="K46" s="74" t="n">
        <v>106.69</v>
      </c>
      <c r="L46" s="74" t="n">
        <v>100.32</v>
      </c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</row>
    <row r="47" customFormat="false" ht="12" hidden="false" customHeight="false" outlineLevel="0" collapsed="false">
      <c r="B47" s="73" t="n">
        <v>57</v>
      </c>
      <c r="C47" s="74" t="n">
        <v>241.91</v>
      </c>
      <c r="D47" s="74" t="n">
        <v>205.28</v>
      </c>
      <c r="E47" s="74" t="n">
        <v>179.12</v>
      </c>
      <c r="F47" s="74" t="n">
        <v>160.77</v>
      </c>
      <c r="G47" s="74" t="n">
        <v>145.27</v>
      </c>
      <c r="H47" s="74" t="n">
        <v>134.77</v>
      </c>
      <c r="I47" s="74" t="n">
        <v>123.98</v>
      </c>
      <c r="J47" s="74" t="n">
        <v>115.08</v>
      </c>
      <c r="K47" s="74" t="n">
        <v>107.63</v>
      </c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</row>
    <row r="48" customFormat="false" ht="12" hidden="false" customHeight="false" outlineLevel="0" collapsed="false">
      <c r="B48" s="73" t="n">
        <v>58</v>
      </c>
      <c r="C48" s="74" t="n">
        <v>242.41</v>
      </c>
      <c r="D48" s="74" t="n">
        <v>205.84</v>
      </c>
      <c r="E48" s="74" t="n">
        <v>179.75</v>
      </c>
      <c r="F48" s="74" t="n">
        <v>161.47</v>
      </c>
      <c r="G48" s="74" t="n">
        <v>146.05</v>
      </c>
      <c r="H48" s="74" t="n">
        <v>135.62</v>
      </c>
      <c r="I48" s="74" t="n">
        <v>124.89</v>
      </c>
      <c r="J48" s="74" t="n">
        <v>116.06</v>
      </c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</row>
    <row r="49" customFormat="false" ht="12" hidden="false" customHeight="false" outlineLevel="0" collapsed="false">
      <c r="B49" s="73" t="n">
        <v>59</v>
      </c>
      <c r="C49" s="74" t="n">
        <v>243.02</v>
      </c>
      <c r="D49" s="74" t="n">
        <v>206.53</v>
      </c>
      <c r="E49" s="74" t="n">
        <v>180.51</v>
      </c>
      <c r="F49" s="74" t="n">
        <v>162.31</v>
      </c>
      <c r="G49" s="74" t="n">
        <v>146.93</v>
      </c>
      <c r="H49" s="74" t="n">
        <v>136.6</v>
      </c>
      <c r="I49" s="74" t="n">
        <v>125.94</v>
      </c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</row>
    <row r="50" customFormat="false" ht="12" hidden="false" customHeight="false" outlineLevel="0" collapsed="false">
      <c r="B50" s="73" t="n">
        <v>60</v>
      </c>
      <c r="C50" s="74" t="n">
        <v>243.74</v>
      </c>
      <c r="D50" s="74" t="n">
        <v>207.32</v>
      </c>
      <c r="E50" s="74" t="n">
        <v>181.38</v>
      </c>
      <c r="F50" s="74" t="n">
        <v>163.25</v>
      </c>
      <c r="G50" s="74" t="n">
        <v>147.94</v>
      </c>
      <c r="H50" s="74" t="n">
        <v>137.71</v>
      </c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</row>
    <row r="51" customFormat="false" ht="12" hidden="false" customHeight="false" outlineLevel="0" collapsed="false">
      <c r="B51" s="73" t="n">
        <v>61</v>
      </c>
      <c r="C51" s="74" t="n">
        <v>244.57</v>
      </c>
      <c r="D51" s="74" t="n">
        <v>208.24</v>
      </c>
      <c r="E51" s="74" t="n">
        <v>182.35</v>
      </c>
      <c r="F51" s="74" t="n">
        <v>164.3</v>
      </c>
      <c r="G51" s="74" t="n">
        <v>149.07</v>
      </c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</row>
    <row r="52" customFormat="false" ht="12" hidden="false" customHeight="false" outlineLevel="0" collapsed="false">
      <c r="B52" s="73" t="n">
        <v>62</v>
      </c>
      <c r="C52" s="74" t="n">
        <v>245.51</v>
      </c>
      <c r="D52" s="74" t="n">
        <v>209.23</v>
      </c>
      <c r="E52" s="74" t="n">
        <v>183.41</v>
      </c>
      <c r="F52" s="74" t="n">
        <v>165.47</v>
      </c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</row>
    <row r="53" customFormat="false" ht="12" hidden="false" customHeight="false" outlineLevel="0" collapsed="false">
      <c r="B53" s="73" t="n">
        <v>63</v>
      </c>
      <c r="C53" s="74" t="n">
        <v>246.49</v>
      </c>
      <c r="D53" s="74" t="n">
        <v>210.3</v>
      </c>
      <c r="E53" s="74" t="n">
        <v>184.6</v>
      </c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</row>
    <row r="54" customFormat="false" ht="12" hidden="false" customHeight="false" outlineLevel="0" collapsed="false">
      <c r="B54" s="73" t="n">
        <v>64</v>
      </c>
      <c r="C54" s="74" t="n">
        <v>247.55</v>
      </c>
      <c r="D54" s="74" t="n">
        <v>211.49</v>
      </c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</row>
    <row r="55" customFormat="false" ht="12" hidden="false" customHeight="false" outlineLevel="0" collapsed="false">
      <c r="B55" s="73" t="n">
        <v>65</v>
      </c>
      <c r="C55" s="74" t="n">
        <v>248.69</v>
      </c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</row>
  </sheetData>
  <mergeCells count="1">
    <mergeCell ref="B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35" activePane="bottomLeft" state="frozen"/>
      <selection pane="topLeft" activeCell="A1" activeCellId="0" sqref="A1"/>
      <selection pane="bottomLeft" activeCell="D26" activeCellId="0" sqref="D26"/>
    </sheetView>
  </sheetViews>
  <sheetFormatPr defaultColWidth="9.171875" defaultRowHeight="15" zeroHeight="false" outlineLevelRow="0" outlineLevelCol="0"/>
  <cols>
    <col collapsed="false" customWidth="false" hidden="false" outlineLevel="0" max="2" min="1" style="75" width="9.17"/>
    <col collapsed="false" customWidth="true" hidden="false" outlineLevel="0" max="12" min="3" style="75" width="9.33"/>
    <col collapsed="false" customWidth="true" hidden="false" outlineLevel="0" max="13" min="13" style="75" width="9.51"/>
    <col collapsed="false" customWidth="true" hidden="false" outlineLevel="0" max="14" min="14" style="75" width="9.33"/>
    <col collapsed="false" customWidth="true" hidden="false" outlineLevel="0" max="15" min="15" style="75" width="9.51"/>
    <col collapsed="false" customWidth="true" hidden="false" outlineLevel="0" max="16" min="16" style="75" width="9.33"/>
    <col collapsed="false" customWidth="false" hidden="false" outlineLevel="0" max="1024" min="17" style="75" width="9.17"/>
  </cols>
  <sheetData>
    <row r="1" customFormat="false" ht="16" hidden="false" customHeight="false" outlineLevel="0" collapsed="false">
      <c r="A1" s="76"/>
      <c r="B1" s="77"/>
      <c r="C1" s="77"/>
      <c r="D1" s="77"/>
      <c r="E1" s="77"/>
      <c r="F1" s="78"/>
      <c r="G1" s="78"/>
      <c r="H1" s="76"/>
      <c r="I1" s="79" t="s">
        <v>45</v>
      </c>
      <c r="J1" s="79"/>
      <c r="K1" s="79"/>
      <c r="L1" s="79"/>
      <c r="M1" s="79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80"/>
    </row>
    <row r="2" customFormat="false" ht="16" hidden="false" customHeight="false" outlineLevel="0" collapsed="false">
      <c r="A2" s="76"/>
      <c r="B2" s="81"/>
      <c r="C2" s="81"/>
      <c r="D2" s="77"/>
      <c r="E2" s="77"/>
      <c r="F2" s="78"/>
      <c r="G2" s="78"/>
      <c r="H2" s="76"/>
      <c r="I2" s="79" t="s">
        <v>46</v>
      </c>
      <c r="J2" s="79"/>
      <c r="K2" s="79"/>
      <c r="L2" s="79"/>
      <c r="M2" s="79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80"/>
    </row>
    <row r="3" customFormat="false" ht="16" hidden="false" customHeight="false" outlineLevel="0" collapsed="false">
      <c r="A3" s="76"/>
      <c r="B3" s="81"/>
      <c r="C3" s="81"/>
      <c r="D3" s="81"/>
      <c r="E3" s="81"/>
      <c r="F3" s="82"/>
      <c r="G3" s="82"/>
      <c r="H3" s="76"/>
      <c r="I3" s="79" t="s">
        <v>47</v>
      </c>
      <c r="J3" s="79"/>
      <c r="K3" s="79"/>
      <c r="L3" s="79"/>
      <c r="M3" s="79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80"/>
    </row>
    <row r="4" customFormat="false" ht="15" hidden="false" customHeight="false" outlineLevel="0" collapsed="false">
      <c r="B4" s="83" t="s">
        <v>48</v>
      </c>
      <c r="C4" s="83" t="n">
        <v>5</v>
      </c>
      <c r="D4" s="83" t="n">
        <v>6</v>
      </c>
      <c r="E4" s="83" t="n">
        <v>7</v>
      </c>
      <c r="F4" s="83" t="n">
        <v>8</v>
      </c>
      <c r="G4" s="83" t="n">
        <v>9</v>
      </c>
      <c r="H4" s="83" t="n">
        <v>10</v>
      </c>
      <c r="I4" s="83" t="n">
        <v>11</v>
      </c>
      <c r="J4" s="83" t="n">
        <v>12</v>
      </c>
      <c r="K4" s="83" t="n">
        <v>13</v>
      </c>
      <c r="L4" s="83" t="n">
        <v>14</v>
      </c>
      <c r="M4" s="83" t="n">
        <v>15</v>
      </c>
      <c r="N4" s="83" t="n">
        <v>16</v>
      </c>
      <c r="O4" s="83" t="n">
        <v>17</v>
      </c>
      <c r="P4" s="83" t="n">
        <v>18</v>
      </c>
      <c r="Q4" s="83" t="n">
        <v>19</v>
      </c>
      <c r="R4" s="83" t="n">
        <v>20</v>
      </c>
      <c r="S4" s="83" t="n">
        <v>21</v>
      </c>
      <c r="T4" s="83" t="n">
        <v>22</v>
      </c>
      <c r="U4" s="83" t="n">
        <v>23</v>
      </c>
      <c r="V4" s="83" t="n">
        <v>24</v>
      </c>
      <c r="W4" s="83" t="n">
        <v>25</v>
      </c>
      <c r="X4" s="83" t="n">
        <v>26</v>
      </c>
      <c r="Y4" s="83" t="n">
        <v>27</v>
      </c>
      <c r="Z4" s="83" t="n">
        <v>28</v>
      </c>
      <c r="AA4" s="83" t="n">
        <v>29</v>
      </c>
      <c r="AB4" s="83" t="n">
        <v>30</v>
      </c>
      <c r="AC4" s="83" t="n">
        <v>31</v>
      </c>
      <c r="AD4" s="83" t="n">
        <v>32</v>
      </c>
      <c r="AE4" s="83" t="n">
        <v>33</v>
      </c>
      <c r="AF4" s="83" t="n">
        <v>34</v>
      </c>
      <c r="AG4" s="83" t="n">
        <v>35</v>
      </c>
      <c r="AH4" s="83" t="n">
        <v>36</v>
      </c>
      <c r="AI4" s="83" t="n">
        <v>37</v>
      </c>
      <c r="AJ4" s="83" t="n">
        <v>38</v>
      </c>
      <c r="AK4" s="83" t="n">
        <v>39</v>
      </c>
      <c r="AL4" s="83" t="n">
        <v>40</v>
      </c>
      <c r="AM4" s="83" t="n">
        <v>41</v>
      </c>
      <c r="AN4" s="83" t="n">
        <v>42</v>
      </c>
      <c r="AO4" s="83" t="n">
        <v>43</v>
      </c>
      <c r="AP4" s="83" t="n">
        <v>44</v>
      </c>
      <c r="AQ4" s="83" t="n">
        <v>45</v>
      </c>
      <c r="AR4" s="83" t="n">
        <v>46</v>
      </c>
      <c r="AS4" s="83" t="n">
        <v>47</v>
      </c>
      <c r="AT4" s="83" t="n">
        <v>48</v>
      </c>
      <c r="AU4" s="83" t="n">
        <v>49</v>
      </c>
      <c r="AV4" s="83" t="n">
        <v>50</v>
      </c>
      <c r="AW4" s="83" t="n">
        <v>51</v>
      </c>
      <c r="AX4" s="83" t="n">
        <v>52</v>
      </c>
      <c r="AY4" s="83" t="n">
        <v>53</v>
      </c>
      <c r="AZ4" s="83" t="n">
        <v>54</v>
      </c>
      <c r="BA4" s="83" t="n">
        <v>55</v>
      </c>
      <c r="BB4" s="83" t="n">
        <v>56</v>
      </c>
      <c r="BC4" s="83" t="n">
        <v>57</v>
      </c>
      <c r="BD4" s="83" t="n">
        <v>58</v>
      </c>
      <c r="BE4" s="83" t="n">
        <v>59</v>
      </c>
    </row>
    <row r="5" customFormat="false" ht="15" hidden="false" customHeight="false" outlineLevel="0" collapsed="false">
      <c r="B5" s="83" t="n">
        <v>11</v>
      </c>
      <c r="C5" s="84" t="n">
        <v>231.1</v>
      </c>
      <c r="D5" s="84" t="n">
        <v>187.4</v>
      </c>
      <c r="E5" s="84" t="n">
        <v>156.9</v>
      </c>
      <c r="F5" s="84" t="n">
        <v>135.5</v>
      </c>
      <c r="G5" s="84" t="n">
        <v>118</v>
      </c>
      <c r="H5" s="84" t="n">
        <v>105.6</v>
      </c>
      <c r="I5" s="84" t="n">
        <v>93.7</v>
      </c>
      <c r="J5" s="84" t="n">
        <v>84</v>
      </c>
      <c r="K5" s="84" t="n">
        <v>75.8</v>
      </c>
      <c r="L5" s="84" t="n">
        <v>68.9</v>
      </c>
      <c r="M5" s="84" t="n">
        <v>66.1</v>
      </c>
      <c r="N5" s="84" t="n">
        <v>60.8</v>
      </c>
      <c r="O5" s="84" t="n">
        <v>56.2</v>
      </c>
      <c r="P5" s="84" t="n">
        <v>52.1</v>
      </c>
      <c r="Q5" s="84" t="n">
        <v>48.5</v>
      </c>
      <c r="R5" s="84" t="n">
        <v>47.6</v>
      </c>
      <c r="S5" s="84" t="n">
        <v>44.6</v>
      </c>
      <c r="T5" s="84" t="n">
        <v>41.9</v>
      </c>
      <c r="U5" s="84" t="n">
        <v>39.4</v>
      </c>
      <c r="V5" s="84" t="n">
        <v>37.1</v>
      </c>
      <c r="W5" s="84" t="n">
        <v>36.8</v>
      </c>
      <c r="X5" s="84" t="n">
        <v>34.8</v>
      </c>
      <c r="Y5" s="84" t="n">
        <v>33</v>
      </c>
      <c r="Z5" s="84" t="n">
        <v>31.3</v>
      </c>
      <c r="AA5" s="84" t="n">
        <v>29.7</v>
      </c>
      <c r="AB5" s="84" t="n">
        <v>28.3</v>
      </c>
      <c r="AC5" s="84" t="n">
        <v>26.9</v>
      </c>
      <c r="AD5" s="84" t="n">
        <v>25.7</v>
      </c>
      <c r="AE5" s="84" t="n">
        <v>24.5</v>
      </c>
      <c r="AF5" s="84" t="n">
        <v>23.4</v>
      </c>
      <c r="AG5" s="84" t="n">
        <v>22.3</v>
      </c>
      <c r="AH5" s="84" t="n">
        <v>21.3</v>
      </c>
      <c r="AI5" s="84" t="n">
        <v>20.4</v>
      </c>
      <c r="AJ5" s="84" t="n">
        <v>19.5</v>
      </c>
      <c r="AK5" s="84" t="n">
        <v>18.7</v>
      </c>
      <c r="AL5" s="84" t="n">
        <v>18</v>
      </c>
      <c r="AM5" s="84" t="n">
        <v>17.2</v>
      </c>
      <c r="AN5" s="84" t="n">
        <v>16.6</v>
      </c>
      <c r="AO5" s="84" t="n">
        <v>15.9</v>
      </c>
      <c r="AP5" s="84" t="n">
        <v>15.3</v>
      </c>
      <c r="AQ5" s="84" t="n">
        <v>14.7</v>
      </c>
      <c r="AR5" s="84" t="n">
        <v>14.2</v>
      </c>
      <c r="AS5" s="84" t="n">
        <v>13.7</v>
      </c>
      <c r="AT5" s="84" t="n">
        <v>13.2</v>
      </c>
      <c r="AU5" s="84" t="n">
        <v>12.8</v>
      </c>
      <c r="AV5" s="84" t="n">
        <v>12.3</v>
      </c>
      <c r="AW5" s="84" t="n">
        <v>11.9</v>
      </c>
      <c r="AX5" s="84" t="n">
        <v>11.6</v>
      </c>
      <c r="AY5" s="84" t="n">
        <v>11.2</v>
      </c>
      <c r="AZ5" s="84" t="n">
        <v>10.9</v>
      </c>
      <c r="BA5" s="84" t="n">
        <v>10.6</v>
      </c>
      <c r="BB5" s="84" t="n">
        <v>10.3</v>
      </c>
      <c r="BC5" s="84" t="n">
        <v>10</v>
      </c>
      <c r="BD5" s="84" t="n">
        <v>9.8</v>
      </c>
      <c r="BE5" s="84" t="n">
        <v>9.5</v>
      </c>
    </row>
    <row r="6" customFormat="false" ht="15" hidden="false" customHeight="false" outlineLevel="0" collapsed="false">
      <c r="B6" s="83" t="n">
        <v>12</v>
      </c>
      <c r="C6" s="84" t="n">
        <v>231.2</v>
      </c>
      <c r="D6" s="84" t="n">
        <v>187.4</v>
      </c>
      <c r="E6" s="84" t="s">
        <v>49</v>
      </c>
      <c r="F6" s="84" t="n">
        <v>135.5</v>
      </c>
      <c r="G6" s="84" t="n">
        <v>118</v>
      </c>
      <c r="H6" s="84" t="n">
        <v>105.7</v>
      </c>
      <c r="I6" s="84" t="n">
        <v>93.8</v>
      </c>
      <c r="J6" s="84" t="n">
        <v>84</v>
      </c>
      <c r="K6" s="84" t="n">
        <v>75.9</v>
      </c>
      <c r="L6" s="84" t="n">
        <v>69</v>
      </c>
      <c r="M6" s="84" t="n">
        <v>66.1</v>
      </c>
      <c r="N6" s="84" t="n">
        <v>60.9</v>
      </c>
      <c r="O6" s="84" t="n">
        <v>56.2</v>
      </c>
      <c r="P6" s="84" t="n">
        <v>52.1</v>
      </c>
      <c r="Q6" s="84" t="n">
        <v>48.5</v>
      </c>
      <c r="R6" s="84" t="n">
        <v>47.7</v>
      </c>
      <c r="S6" s="84" t="n">
        <v>44.7</v>
      </c>
      <c r="T6" s="84" t="n">
        <v>41.9</v>
      </c>
      <c r="U6" s="84" t="n">
        <v>39.4</v>
      </c>
      <c r="V6" s="84" t="n">
        <v>37.2</v>
      </c>
      <c r="W6" s="84" t="n">
        <v>36.8</v>
      </c>
      <c r="X6" s="84" t="n">
        <v>34.9</v>
      </c>
      <c r="Y6" s="84" t="n">
        <v>33</v>
      </c>
      <c r="Z6" s="84" t="n">
        <v>31.4</v>
      </c>
      <c r="AA6" s="84" t="n">
        <v>29.8</v>
      </c>
      <c r="AB6" s="84" t="n">
        <v>28.3</v>
      </c>
      <c r="AC6" s="84" t="n">
        <v>27</v>
      </c>
      <c r="AD6" s="84" t="n">
        <v>25.7</v>
      </c>
      <c r="AE6" s="84" t="n">
        <v>24.5</v>
      </c>
      <c r="AF6" s="84" t="n">
        <v>23.4</v>
      </c>
      <c r="AG6" s="84" t="n">
        <v>22.4</v>
      </c>
      <c r="AH6" s="84" t="n">
        <v>21.4</v>
      </c>
      <c r="AI6" s="84" t="n">
        <v>20.5</v>
      </c>
      <c r="AJ6" s="84" t="n">
        <v>19.6</v>
      </c>
      <c r="AK6" s="84" t="n">
        <v>18.8</v>
      </c>
      <c r="AL6" s="84" t="n">
        <v>18</v>
      </c>
      <c r="AM6" s="84" t="n">
        <v>17.3</v>
      </c>
      <c r="AN6" s="84" t="n">
        <v>16.6</v>
      </c>
      <c r="AO6" s="84" t="n">
        <v>16</v>
      </c>
      <c r="AP6" s="84" t="n">
        <v>15.4</v>
      </c>
      <c r="AQ6" s="84" t="n">
        <v>14.8</v>
      </c>
      <c r="AR6" s="84" t="n">
        <v>14.3</v>
      </c>
      <c r="AS6" s="84" t="n">
        <v>13.8</v>
      </c>
      <c r="AT6" s="84" t="n">
        <v>13.3</v>
      </c>
      <c r="AU6" s="84" t="n">
        <v>12.9</v>
      </c>
      <c r="AV6" s="84" t="n">
        <v>12.4</v>
      </c>
      <c r="AW6" s="84" t="n">
        <v>12.1</v>
      </c>
      <c r="AX6" s="84" t="n">
        <v>11.7</v>
      </c>
      <c r="AY6" s="84" t="n">
        <v>11.3</v>
      </c>
      <c r="AZ6" s="84" t="n">
        <v>11</v>
      </c>
      <c r="BA6" s="84" t="n">
        <v>10.7</v>
      </c>
      <c r="BB6" s="84" t="n">
        <v>10.4</v>
      </c>
      <c r="BC6" s="84" t="n">
        <v>10.2</v>
      </c>
      <c r="BD6" s="84" t="n">
        <v>9.9</v>
      </c>
      <c r="BE6" s="84"/>
    </row>
    <row r="7" customFormat="false" ht="15" hidden="false" customHeight="false" outlineLevel="0" collapsed="false">
      <c r="B7" s="83" t="n">
        <v>13</v>
      </c>
      <c r="C7" s="84" t="n">
        <v>231.3</v>
      </c>
      <c r="D7" s="84" t="n">
        <v>187.5</v>
      </c>
      <c r="E7" s="84" t="n">
        <v>157</v>
      </c>
      <c r="F7" s="84" t="n">
        <v>135.6</v>
      </c>
      <c r="G7" s="84" t="n">
        <v>118.1</v>
      </c>
      <c r="H7" s="84" t="n">
        <v>105.7</v>
      </c>
      <c r="I7" s="84" t="n">
        <v>93.8</v>
      </c>
      <c r="J7" s="84" t="n">
        <v>84.1</v>
      </c>
      <c r="K7" s="84" t="n">
        <v>75.9</v>
      </c>
      <c r="L7" s="84" t="n">
        <v>69</v>
      </c>
      <c r="M7" s="84" t="n">
        <v>66.2</v>
      </c>
      <c r="N7" s="84" t="n">
        <v>60.9</v>
      </c>
      <c r="O7" s="84" t="n">
        <v>56.3</v>
      </c>
      <c r="P7" s="84" t="n">
        <v>52.2</v>
      </c>
      <c r="Q7" s="84" t="n">
        <v>48.6</v>
      </c>
      <c r="R7" s="84" t="n">
        <v>47.7</v>
      </c>
      <c r="S7" s="84" t="n">
        <v>44.7</v>
      </c>
      <c r="T7" s="84" t="n">
        <v>42</v>
      </c>
      <c r="U7" s="84" t="n">
        <v>39.5</v>
      </c>
      <c r="V7" s="84" t="n">
        <v>37.2</v>
      </c>
      <c r="W7" s="84" t="n">
        <v>36.9</v>
      </c>
      <c r="X7" s="84" t="n">
        <v>34.9</v>
      </c>
      <c r="Y7" s="84" t="n">
        <v>33.1</v>
      </c>
      <c r="Z7" s="84" t="n">
        <v>31.4</v>
      </c>
      <c r="AA7" s="84" t="n">
        <v>29.8</v>
      </c>
      <c r="AB7" s="84" t="n">
        <v>28.4</v>
      </c>
      <c r="AC7" s="84" t="n">
        <v>27</v>
      </c>
      <c r="AD7" s="84" t="n">
        <v>25.8</v>
      </c>
      <c r="AE7" s="84" t="n">
        <v>24.6</v>
      </c>
      <c r="AF7" s="84" t="n">
        <v>23.5</v>
      </c>
      <c r="AG7" s="84" t="n">
        <v>22.4</v>
      </c>
      <c r="AH7" s="84" t="n">
        <v>21.5</v>
      </c>
      <c r="AI7" s="84" t="n">
        <v>20.5</v>
      </c>
      <c r="AJ7" s="84" t="n">
        <v>19.7</v>
      </c>
      <c r="AK7" s="84" t="n">
        <v>18.9</v>
      </c>
      <c r="AL7" s="84" t="n">
        <v>18.1</v>
      </c>
      <c r="AM7" s="84" t="n">
        <v>17.4</v>
      </c>
      <c r="AN7" s="84" t="n">
        <v>16.7</v>
      </c>
      <c r="AO7" s="84" t="n">
        <v>16.1</v>
      </c>
      <c r="AP7" s="84" t="n">
        <v>15.5</v>
      </c>
      <c r="AQ7" s="84" t="n">
        <v>14.9</v>
      </c>
      <c r="AR7" s="84" t="n">
        <v>14.4</v>
      </c>
      <c r="AS7" s="84" t="n">
        <v>13.9</v>
      </c>
      <c r="AT7" s="84" t="n">
        <v>13.4</v>
      </c>
      <c r="AU7" s="84" t="n">
        <v>13</v>
      </c>
      <c r="AV7" s="84" t="n">
        <v>12.6</v>
      </c>
      <c r="AW7" s="84" t="n">
        <v>12.2</v>
      </c>
      <c r="AX7" s="84" t="n">
        <v>11.8</v>
      </c>
      <c r="AY7" s="84" t="n">
        <v>11.5</v>
      </c>
      <c r="AZ7" s="84" t="n">
        <v>11.2</v>
      </c>
      <c r="BA7" s="84" t="n">
        <v>10.9</v>
      </c>
      <c r="BB7" s="84" t="n">
        <v>10.6</v>
      </c>
      <c r="BC7" s="84" t="n">
        <v>10.4</v>
      </c>
      <c r="BD7" s="84"/>
      <c r="BE7" s="84"/>
    </row>
    <row r="8" customFormat="false" ht="15" hidden="false" customHeight="false" outlineLevel="0" collapsed="false">
      <c r="B8" s="83" t="n">
        <v>14</v>
      </c>
      <c r="C8" s="84" t="n">
        <v>231.3</v>
      </c>
      <c r="D8" s="84" t="n">
        <v>187.5</v>
      </c>
      <c r="E8" s="84" t="n">
        <v>157</v>
      </c>
      <c r="F8" s="84" t="n">
        <v>135.6</v>
      </c>
      <c r="G8" s="84" t="n">
        <v>118.1</v>
      </c>
      <c r="H8" s="84" t="n">
        <v>105.8</v>
      </c>
      <c r="I8" s="84" t="n">
        <v>93.9</v>
      </c>
      <c r="J8" s="84" t="n">
        <v>84.1</v>
      </c>
      <c r="K8" s="84" t="n">
        <v>76</v>
      </c>
      <c r="L8" s="84" t="n">
        <v>69.1</v>
      </c>
      <c r="M8" s="84" t="n">
        <v>66.2</v>
      </c>
      <c r="N8" s="84" t="n">
        <v>60.9</v>
      </c>
      <c r="O8" s="84" t="n">
        <v>56.3</v>
      </c>
      <c r="P8" s="84" t="n">
        <v>52.2</v>
      </c>
      <c r="Q8" s="84" t="n">
        <v>48.6</v>
      </c>
      <c r="R8" s="84" t="n">
        <v>47.8</v>
      </c>
      <c r="S8" s="84" t="n">
        <v>44.8</v>
      </c>
      <c r="T8" s="84" t="n">
        <v>42</v>
      </c>
      <c r="U8" s="84" t="n">
        <v>39.5</v>
      </c>
      <c r="V8" s="84" t="n">
        <v>37.3</v>
      </c>
      <c r="W8" s="84" t="n">
        <v>36.9</v>
      </c>
      <c r="X8" s="84" t="n">
        <v>35</v>
      </c>
      <c r="Y8" s="84" t="n">
        <v>33.1</v>
      </c>
      <c r="Z8" s="84" t="n">
        <v>31.4</v>
      </c>
      <c r="AA8" s="84" t="n">
        <v>29.9</v>
      </c>
      <c r="AB8" s="84" t="n">
        <v>28.4</v>
      </c>
      <c r="AC8" s="84" t="n">
        <v>27.1</v>
      </c>
      <c r="AD8" s="84" t="n">
        <v>25.8</v>
      </c>
      <c r="AE8" s="84" t="n">
        <v>24.6</v>
      </c>
      <c r="AF8" s="84" t="n">
        <v>23.5</v>
      </c>
      <c r="AG8" s="84" t="n">
        <v>22.5</v>
      </c>
      <c r="AH8" s="84" t="s">
        <v>50</v>
      </c>
      <c r="AI8" s="84" t="n">
        <v>20.6</v>
      </c>
      <c r="AJ8" s="84" t="n">
        <v>19.7</v>
      </c>
      <c r="AK8" s="84" t="n">
        <v>18.9</v>
      </c>
      <c r="AL8" s="84" t="n">
        <v>18.2</v>
      </c>
      <c r="AM8" s="84" t="n">
        <v>17.5</v>
      </c>
      <c r="AN8" s="84" t="n">
        <v>16.8</v>
      </c>
      <c r="AO8" s="84" t="n">
        <v>16.2</v>
      </c>
      <c r="AP8" s="84" t="n">
        <v>15.6</v>
      </c>
      <c r="AQ8" s="84" t="n">
        <v>15</v>
      </c>
      <c r="AR8" s="84" t="n">
        <v>14.5</v>
      </c>
      <c r="AS8" s="84" t="n">
        <v>14</v>
      </c>
      <c r="AT8" s="84" t="n">
        <v>13.5</v>
      </c>
      <c r="AU8" s="84" t="n">
        <v>13.1</v>
      </c>
      <c r="AV8" s="84" t="n">
        <v>12.7</v>
      </c>
      <c r="AW8" s="84" t="n">
        <v>12.3</v>
      </c>
      <c r="AX8" s="84" t="n">
        <v>12</v>
      </c>
      <c r="AY8" s="84" t="n">
        <v>11.6</v>
      </c>
      <c r="AZ8" s="84" t="n">
        <v>11.3</v>
      </c>
      <c r="BA8" s="84" t="s">
        <v>51</v>
      </c>
      <c r="BB8" s="84" t="n">
        <v>10.8</v>
      </c>
      <c r="BC8" s="84"/>
      <c r="BD8" s="84"/>
      <c r="BE8" s="84"/>
    </row>
    <row r="9" customFormat="false" ht="15" hidden="false" customHeight="false" outlineLevel="0" collapsed="false">
      <c r="B9" s="83" t="n">
        <v>15</v>
      </c>
      <c r="C9" s="84" t="n">
        <v>231.3</v>
      </c>
      <c r="D9" s="84" t="n">
        <v>187.6</v>
      </c>
      <c r="E9" s="84" t="n">
        <v>157.1</v>
      </c>
      <c r="F9" s="84" t="n">
        <v>135.7</v>
      </c>
      <c r="G9" s="84" t="n">
        <v>118.1</v>
      </c>
      <c r="H9" s="84" t="n">
        <v>105.8</v>
      </c>
      <c r="I9" s="84" t="n">
        <v>93.9</v>
      </c>
      <c r="J9" s="84" t="n">
        <v>84.1</v>
      </c>
      <c r="K9" s="84" t="n">
        <v>76</v>
      </c>
      <c r="L9" s="84" t="n">
        <v>69.1</v>
      </c>
      <c r="M9" s="84" t="n">
        <v>66.3</v>
      </c>
      <c r="N9" s="84" t="n">
        <v>61</v>
      </c>
      <c r="O9" s="84" t="n">
        <v>56.3</v>
      </c>
      <c r="P9" s="84" t="n">
        <v>52.3</v>
      </c>
      <c r="Q9" s="84" t="n">
        <v>48.6</v>
      </c>
      <c r="R9" s="84" t="n">
        <v>47.8</v>
      </c>
      <c r="S9" s="84" t="n">
        <v>44.8</v>
      </c>
      <c r="T9" s="84" t="n">
        <v>42.1</v>
      </c>
      <c r="U9" s="84" t="n">
        <v>39.6</v>
      </c>
      <c r="V9" s="84" t="n">
        <v>37.3</v>
      </c>
      <c r="W9" s="84" t="n">
        <v>37</v>
      </c>
      <c r="X9" s="84" t="n">
        <v>35</v>
      </c>
      <c r="Y9" s="84" t="n">
        <v>33.2</v>
      </c>
      <c r="Z9" s="84" t="n">
        <v>31.5</v>
      </c>
      <c r="AA9" s="84" t="n">
        <v>29.9</v>
      </c>
      <c r="AB9" s="84" t="n">
        <v>28.5</v>
      </c>
      <c r="AC9" s="84" t="n">
        <v>27.1</v>
      </c>
      <c r="AD9" s="84" t="n">
        <v>25.9</v>
      </c>
      <c r="AE9" s="84" t="n">
        <v>24.7</v>
      </c>
      <c r="AF9" s="84" t="n">
        <v>23.6</v>
      </c>
      <c r="AG9" s="84" t="n">
        <v>22.5</v>
      </c>
      <c r="AH9" s="84" t="n">
        <v>21.6</v>
      </c>
      <c r="AI9" s="84" t="n">
        <v>20.7</v>
      </c>
      <c r="AJ9" s="84" t="n">
        <v>19.8</v>
      </c>
      <c r="AK9" s="84" t="n">
        <v>19</v>
      </c>
      <c r="AL9" s="84" t="n">
        <v>18.3</v>
      </c>
      <c r="AM9" s="84" t="n">
        <v>17.5</v>
      </c>
      <c r="AN9" s="84" t="n">
        <v>16.9</v>
      </c>
      <c r="AO9" s="84" t="n">
        <v>16.3</v>
      </c>
      <c r="AP9" s="84" t="n">
        <v>15.7</v>
      </c>
      <c r="AQ9" s="84" t="n">
        <v>15.1</v>
      </c>
      <c r="AR9" s="84" t="n">
        <v>14.6</v>
      </c>
      <c r="AS9" s="84" t="n">
        <v>14.1</v>
      </c>
      <c r="AT9" s="84" t="n">
        <v>13.7</v>
      </c>
      <c r="AU9" s="84" t="n">
        <v>13.2</v>
      </c>
      <c r="AV9" s="84" t="n">
        <v>12.8</v>
      </c>
      <c r="AW9" s="84" t="n">
        <v>12.5</v>
      </c>
      <c r="AX9" s="84" t="n">
        <v>12.1</v>
      </c>
      <c r="AY9" s="84" t="n">
        <v>11.8</v>
      </c>
      <c r="AZ9" s="84" t="n">
        <v>11.5</v>
      </c>
      <c r="BA9" s="84" t="n">
        <v>11.2</v>
      </c>
      <c r="BB9" s="84"/>
      <c r="BC9" s="84"/>
      <c r="BD9" s="84"/>
      <c r="BE9" s="84"/>
    </row>
    <row r="10" customFormat="false" ht="15" hidden="false" customHeight="false" outlineLevel="0" collapsed="false">
      <c r="B10" s="83" t="n">
        <v>16</v>
      </c>
      <c r="C10" s="84" t="n">
        <v>231.4</v>
      </c>
      <c r="D10" s="84" t="n">
        <v>187.6</v>
      </c>
      <c r="E10" s="84" t="n">
        <v>157.1</v>
      </c>
      <c r="F10" s="84" t="n">
        <v>135.7</v>
      </c>
      <c r="G10" s="84" t="n">
        <v>118.2</v>
      </c>
      <c r="H10" s="84" t="n">
        <v>105.8</v>
      </c>
      <c r="I10" s="84" t="n">
        <v>93.9</v>
      </c>
      <c r="J10" s="84" t="n">
        <v>84.2</v>
      </c>
      <c r="K10" s="84" t="n">
        <v>76</v>
      </c>
      <c r="L10" s="84" t="n">
        <v>69.1</v>
      </c>
      <c r="M10" s="84" t="n">
        <v>66.3</v>
      </c>
      <c r="N10" s="84" t="n">
        <v>61</v>
      </c>
      <c r="O10" s="84" t="n">
        <v>56.4</v>
      </c>
      <c r="P10" s="84" t="n">
        <v>52.3</v>
      </c>
      <c r="Q10" s="84" t="n">
        <v>48.7</v>
      </c>
      <c r="R10" s="84" t="n">
        <v>47.8</v>
      </c>
      <c r="S10" s="84" t="n">
        <v>44.8</v>
      </c>
      <c r="T10" s="84" t="n">
        <v>42.1</v>
      </c>
      <c r="U10" s="84" t="n">
        <v>39.6</v>
      </c>
      <c r="V10" s="84" t="n">
        <v>37.3</v>
      </c>
      <c r="W10" s="84" t="n">
        <v>37</v>
      </c>
      <c r="X10" s="84" t="n">
        <v>35</v>
      </c>
      <c r="Y10" s="84" t="n">
        <v>33.2</v>
      </c>
      <c r="Z10" s="84" t="n">
        <v>31.5</v>
      </c>
      <c r="AA10" s="84" t="n">
        <v>30</v>
      </c>
      <c r="AB10" s="84" t="n">
        <v>28.5</v>
      </c>
      <c r="AC10" s="84" t="n">
        <v>27.2</v>
      </c>
      <c r="AD10" s="84" t="n">
        <v>25.9</v>
      </c>
      <c r="AE10" s="84" t="n">
        <v>24.7</v>
      </c>
      <c r="AF10" s="84" t="n">
        <v>23.6</v>
      </c>
      <c r="AG10" s="84" t="n">
        <v>22.6</v>
      </c>
      <c r="AH10" s="84" t="s">
        <v>52</v>
      </c>
      <c r="AI10" s="84" t="n">
        <v>20.7</v>
      </c>
      <c r="AJ10" s="84" t="n">
        <v>19.9</v>
      </c>
      <c r="AK10" s="84" t="n">
        <v>19.1</v>
      </c>
      <c r="AL10" s="84" t="n">
        <v>18.3</v>
      </c>
      <c r="AM10" s="84" t="n">
        <v>17.6</v>
      </c>
      <c r="AN10" s="84" t="n">
        <v>17</v>
      </c>
      <c r="AO10" s="84" t="n">
        <v>16.4</v>
      </c>
      <c r="AP10" s="84" t="n">
        <v>15.8</v>
      </c>
      <c r="AQ10" s="84" t="n">
        <v>15.2</v>
      </c>
      <c r="AR10" s="84" t="n">
        <v>14.7</v>
      </c>
      <c r="AS10" s="84" t="n">
        <v>14.2</v>
      </c>
      <c r="AT10" s="84" t="n">
        <v>13.8</v>
      </c>
      <c r="AU10" s="84" t="n">
        <v>13.4</v>
      </c>
      <c r="AV10" s="84" t="n">
        <v>13</v>
      </c>
      <c r="AW10" s="84" t="n">
        <v>12.6</v>
      </c>
      <c r="AX10" s="84" t="n">
        <v>12.3</v>
      </c>
      <c r="AY10" s="84" t="n">
        <v>12</v>
      </c>
      <c r="AZ10" s="84" t="n">
        <v>11.7</v>
      </c>
      <c r="BA10" s="84"/>
      <c r="BB10" s="84"/>
      <c r="BC10" s="84"/>
      <c r="BD10" s="84"/>
      <c r="BE10" s="84"/>
    </row>
    <row r="11" customFormat="false" ht="15" hidden="false" customHeight="false" outlineLevel="0" collapsed="false">
      <c r="B11" s="83" t="n">
        <v>17</v>
      </c>
      <c r="C11" s="84" t="s">
        <v>53</v>
      </c>
      <c r="D11" s="84" t="n">
        <v>187.7</v>
      </c>
      <c r="E11" s="84" t="n">
        <v>157.1</v>
      </c>
      <c r="F11" s="84" t="n">
        <v>135.7</v>
      </c>
      <c r="G11" s="84" t="n">
        <v>118.2</v>
      </c>
      <c r="H11" s="84" t="n">
        <v>105.9</v>
      </c>
      <c r="I11" s="84" t="n">
        <v>94</v>
      </c>
      <c r="J11" s="84" t="n">
        <v>84.2</v>
      </c>
      <c r="K11" s="84" t="n">
        <v>76.1</v>
      </c>
      <c r="L11" s="84" t="n">
        <v>69.2</v>
      </c>
      <c r="M11" s="84" t="n">
        <v>66.3</v>
      </c>
      <c r="N11" s="84" t="n">
        <v>61</v>
      </c>
      <c r="O11" s="84" t="n">
        <v>56.4</v>
      </c>
      <c r="P11" s="84" t="n">
        <v>52.3</v>
      </c>
      <c r="Q11" s="84" t="n">
        <v>48.7</v>
      </c>
      <c r="R11" s="84" t="n">
        <v>47.9</v>
      </c>
      <c r="S11" s="84" t="n">
        <v>44.9</v>
      </c>
      <c r="T11" s="84" t="n">
        <v>42.1</v>
      </c>
      <c r="U11" s="84" t="n">
        <v>39.6</v>
      </c>
      <c r="V11" s="84" t="n">
        <v>37.4</v>
      </c>
      <c r="W11" s="84" t="n">
        <v>37</v>
      </c>
      <c r="X11" s="84" t="n">
        <v>35.1</v>
      </c>
      <c r="Y11" s="84" t="n">
        <v>33.2</v>
      </c>
      <c r="Z11" s="84" t="n">
        <v>31.6</v>
      </c>
      <c r="AA11" s="84" t="n">
        <v>30</v>
      </c>
      <c r="AB11" s="84" t="n">
        <v>28.6</v>
      </c>
      <c r="AC11" s="84" t="n">
        <v>27.2</v>
      </c>
      <c r="AD11" s="84" t="n">
        <v>26</v>
      </c>
      <c r="AE11" s="84" t="n">
        <v>24.8</v>
      </c>
      <c r="AF11" s="84" t="n">
        <v>23.7</v>
      </c>
      <c r="AG11" s="84" t="n">
        <v>22.7</v>
      </c>
      <c r="AH11" s="84" t="n">
        <v>21.7</v>
      </c>
      <c r="AI11" s="84" t="n">
        <v>20.8</v>
      </c>
      <c r="AJ11" s="84" t="n">
        <v>20</v>
      </c>
      <c r="AK11" s="84" t="n">
        <v>19.2</v>
      </c>
      <c r="AL11" s="84" t="n">
        <v>18.4</v>
      </c>
      <c r="AM11" s="84" t="n">
        <v>17.7</v>
      </c>
      <c r="AN11" s="84" t="n">
        <v>17.1</v>
      </c>
      <c r="AO11" s="84" t="n">
        <v>16.5</v>
      </c>
      <c r="AP11" s="84" t="n">
        <v>15.9</v>
      </c>
      <c r="AQ11" s="84" t="n">
        <v>15.3</v>
      </c>
      <c r="AR11" s="84" t="n">
        <v>14.8</v>
      </c>
      <c r="AS11" s="84" t="n">
        <v>14.4</v>
      </c>
      <c r="AT11" s="84" t="n">
        <v>13.9</v>
      </c>
      <c r="AU11" s="84" t="n">
        <v>13.5</v>
      </c>
      <c r="AV11" s="84" t="n">
        <v>13.1</v>
      </c>
      <c r="AW11" s="84" t="n">
        <v>12.8</v>
      </c>
      <c r="AX11" s="84" t="n">
        <v>12.4</v>
      </c>
      <c r="AY11" s="84" t="n">
        <v>12.1</v>
      </c>
      <c r="AZ11" s="84"/>
      <c r="BA11" s="84"/>
      <c r="BB11" s="84"/>
      <c r="BC11" s="84"/>
      <c r="BD11" s="84"/>
      <c r="BE11" s="84"/>
    </row>
    <row r="12" customFormat="false" ht="15" hidden="false" customHeight="false" outlineLevel="0" collapsed="false">
      <c r="B12" s="83" t="n">
        <v>18</v>
      </c>
      <c r="C12" s="84" t="n">
        <v>231.4</v>
      </c>
      <c r="D12" s="84" t="n">
        <v>187.7</v>
      </c>
      <c r="E12" s="84" t="n">
        <v>157.2</v>
      </c>
      <c r="F12" s="84" t="n">
        <v>135.8</v>
      </c>
      <c r="G12" s="84" t="n">
        <v>118.2</v>
      </c>
      <c r="H12" s="84" t="n">
        <v>105.9</v>
      </c>
      <c r="I12" s="84" t="n">
        <v>94</v>
      </c>
      <c r="J12" s="84" t="n">
        <v>84.2</v>
      </c>
      <c r="K12" s="84" t="n">
        <v>76.1</v>
      </c>
      <c r="L12" s="84" t="n">
        <v>69.2</v>
      </c>
      <c r="M12" s="84" t="n">
        <v>66.3</v>
      </c>
      <c r="N12" s="84" t="n">
        <v>61.1</v>
      </c>
      <c r="O12" s="84" t="n">
        <v>56.4</v>
      </c>
      <c r="P12" s="84" t="n">
        <v>52.3</v>
      </c>
      <c r="Q12" s="84" t="n">
        <v>48.7</v>
      </c>
      <c r="R12" s="84" t="n">
        <v>47.9</v>
      </c>
      <c r="S12" s="84" t="n">
        <v>44.9</v>
      </c>
      <c r="T12" s="84" t="n">
        <v>42.1</v>
      </c>
      <c r="U12" s="84" t="n">
        <v>39.7</v>
      </c>
      <c r="V12" s="84" t="n">
        <v>37.4</v>
      </c>
      <c r="W12" s="84" t="n">
        <v>37.1</v>
      </c>
      <c r="X12" s="84" t="n">
        <v>35.1</v>
      </c>
      <c r="Y12" s="84" t="n">
        <v>33.3</v>
      </c>
      <c r="Z12" s="84" t="n">
        <v>31.6</v>
      </c>
      <c r="AA12" s="84" t="n">
        <v>30.1</v>
      </c>
      <c r="AB12" s="84" t="n">
        <v>28.6</v>
      </c>
      <c r="AC12" s="84" t="n">
        <v>27.3</v>
      </c>
      <c r="AD12" s="84" t="n">
        <v>26</v>
      </c>
      <c r="AE12" s="84" t="n">
        <v>24.8</v>
      </c>
      <c r="AF12" s="84" t="n">
        <v>23.8</v>
      </c>
      <c r="AG12" s="84" t="n">
        <v>22.7</v>
      </c>
      <c r="AH12" s="84" t="n">
        <v>21.8</v>
      </c>
      <c r="AI12" s="84" t="n">
        <v>20.9</v>
      </c>
      <c r="AJ12" s="84" t="n">
        <v>20</v>
      </c>
      <c r="AK12" s="84" t="n">
        <v>19.3</v>
      </c>
      <c r="AL12" s="84" t="n">
        <v>18.5</v>
      </c>
      <c r="AM12" s="84" t="n">
        <v>17.8</v>
      </c>
      <c r="AN12" s="84" t="n">
        <v>17.2</v>
      </c>
      <c r="AO12" s="84" t="n">
        <v>16.6</v>
      </c>
      <c r="AP12" s="84" t="n">
        <v>16</v>
      </c>
      <c r="AQ12" s="84" t="n">
        <v>15.5</v>
      </c>
      <c r="AR12" s="84" t="n">
        <v>15</v>
      </c>
      <c r="AS12" s="84" t="n">
        <v>14.5</v>
      </c>
      <c r="AT12" s="84" t="n">
        <v>14.1</v>
      </c>
      <c r="AU12" s="84" t="n">
        <v>13.7</v>
      </c>
      <c r="AV12" s="84" t="n">
        <v>13.3</v>
      </c>
      <c r="AW12" s="84" t="n">
        <v>12.9</v>
      </c>
      <c r="AX12" s="84" t="n">
        <v>12.6</v>
      </c>
      <c r="AY12" s="84"/>
      <c r="AZ12" s="84"/>
      <c r="BA12" s="84"/>
      <c r="BB12" s="84"/>
      <c r="BC12" s="84"/>
      <c r="BD12" s="84"/>
      <c r="BE12" s="84"/>
    </row>
    <row r="13" customFormat="false" ht="15" hidden="false" customHeight="false" outlineLevel="0" collapsed="false">
      <c r="B13" s="83" t="n">
        <v>19</v>
      </c>
      <c r="C13" s="84" t="n">
        <v>231.5</v>
      </c>
      <c r="D13" s="84" t="n">
        <v>187.7</v>
      </c>
      <c r="E13" s="84" t="n">
        <v>157.2</v>
      </c>
      <c r="F13" s="84" t="n">
        <v>135.8</v>
      </c>
      <c r="G13" s="84" t="n">
        <v>118.3</v>
      </c>
      <c r="H13" s="84" t="n">
        <v>105.9</v>
      </c>
      <c r="I13" s="84" t="n">
        <v>94</v>
      </c>
      <c r="J13" s="84" t="n">
        <v>84.3</v>
      </c>
      <c r="K13" s="84" t="n">
        <v>76.1</v>
      </c>
      <c r="L13" s="84" t="n">
        <v>69.2</v>
      </c>
      <c r="M13" s="84" t="n">
        <v>66.4</v>
      </c>
      <c r="N13" s="84" t="n">
        <v>61.1</v>
      </c>
      <c r="O13" s="84" t="n">
        <v>56.5</v>
      </c>
      <c r="P13" s="84" t="n">
        <v>52.4</v>
      </c>
      <c r="Q13" s="84" t="n">
        <v>48.7</v>
      </c>
      <c r="R13" s="84" t="n">
        <v>47.9</v>
      </c>
      <c r="S13" s="84" t="n">
        <v>44.9</v>
      </c>
      <c r="T13" s="84" t="n">
        <v>42.2</v>
      </c>
      <c r="U13" s="84" t="n">
        <v>39.7</v>
      </c>
      <c r="V13" s="84" t="n">
        <v>37.4</v>
      </c>
      <c r="W13" s="84" t="n">
        <v>37.1</v>
      </c>
      <c r="X13" s="84" t="n">
        <v>35.1</v>
      </c>
      <c r="Y13" s="84" t="n">
        <v>33.3</v>
      </c>
      <c r="Z13" s="84" t="n">
        <v>31.7</v>
      </c>
      <c r="AA13" s="84" t="n">
        <v>30.1</v>
      </c>
      <c r="AB13" s="84" t="n">
        <v>28.7</v>
      </c>
      <c r="AC13" s="84" t="n">
        <v>27.3</v>
      </c>
      <c r="AD13" s="84" t="n">
        <v>26.1</v>
      </c>
      <c r="AE13" s="84" t="n">
        <v>24.9</v>
      </c>
      <c r="AF13" s="84" t="n">
        <v>23.8</v>
      </c>
      <c r="AG13" s="84" t="n">
        <v>22.8</v>
      </c>
      <c r="AH13" s="84" t="n">
        <v>21.9</v>
      </c>
      <c r="AI13" s="84" t="n">
        <v>21</v>
      </c>
      <c r="AJ13" s="84" t="n">
        <v>20.1</v>
      </c>
      <c r="AK13" s="84" t="n">
        <v>19.3</v>
      </c>
      <c r="AL13" s="84" t="n">
        <v>18.6</v>
      </c>
      <c r="AM13" s="84" t="n">
        <v>17.9</v>
      </c>
      <c r="AN13" s="84" t="n">
        <v>17.3</v>
      </c>
      <c r="AO13" s="84" t="n">
        <v>16.7</v>
      </c>
      <c r="AP13" s="84" t="n">
        <v>16.1</v>
      </c>
      <c r="AQ13" s="84" t="n">
        <v>15.6</v>
      </c>
      <c r="AR13" s="84" t="n">
        <v>15.1</v>
      </c>
      <c r="AS13" s="84" t="n">
        <v>14.7</v>
      </c>
      <c r="AT13" s="84" t="n">
        <v>14.2</v>
      </c>
      <c r="AU13" s="84" t="n">
        <v>13.8</v>
      </c>
      <c r="AV13" s="84" t="n">
        <v>13.5</v>
      </c>
      <c r="AW13" s="84" t="n">
        <v>13.1</v>
      </c>
      <c r="AX13" s="84"/>
      <c r="AY13" s="84"/>
      <c r="AZ13" s="84"/>
      <c r="BA13" s="84"/>
      <c r="BB13" s="84"/>
      <c r="BC13" s="84"/>
      <c r="BD13" s="84"/>
      <c r="BE13" s="84"/>
    </row>
    <row r="14" customFormat="false" ht="15" hidden="false" customHeight="false" outlineLevel="0" collapsed="false">
      <c r="B14" s="83" t="n">
        <v>20</v>
      </c>
      <c r="C14" s="84" t="n">
        <v>231.5</v>
      </c>
      <c r="D14" s="84" t="n">
        <v>187.7</v>
      </c>
      <c r="E14" s="84" t="n">
        <v>157.2</v>
      </c>
      <c r="F14" s="84" t="n">
        <v>135.8</v>
      </c>
      <c r="G14" s="84" t="n">
        <v>118.3</v>
      </c>
      <c r="H14" s="84" t="n">
        <v>105.9</v>
      </c>
      <c r="I14" s="84" t="n">
        <v>94</v>
      </c>
      <c r="J14" s="84" t="n">
        <v>84.3</v>
      </c>
      <c r="K14" s="84" t="n">
        <v>76.1</v>
      </c>
      <c r="L14" s="84" t="n">
        <v>69.2</v>
      </c>
      <c r="M14" s="84" t="n">
        <v>66.4</v>
      </c>
      <c r="N14" s="84" t="n">
        <v>61.1</v>
      </c>
      <c r="O14" s="84" t="n">
        <v>56.5</v>
      </c>
      <c r="P14" s="84" t="n">
        <v>52.4</v>
      </c>
      <c r="Q14" s="84" t="n">
        <v>48.8</v>
      </c>
      <c r="R14" s="84" t="n">
        <v>48</v>
      </c>
      <c r="S14" s="84" t="n">
        <v>44.9</v>
      </c>
      <c r="T14" s="84" t="n">
        <v>42.2</v>
      </c>
      <c r="U14" s="84" t="n">
        <v>39.7</v>
      </c>
      <c r="V14" s="84" t="n">
        <v>37.5</v>
      </c>
      <c r="W14" s="84" t="n">
        <v>37.1</v>
      </c>
      <c r="X14" s="84" t="n">
        <v>35.2</v>
      </c>
      <c r="Y14" s="84" t="n">
        <v>33.4</v>
      </c>
      <c r="Z14" s="84" t="n">
        <v>31.7</v>
      </c>
      <c r="AA14" s="84" t="n">
        <v>30.2</v>
      </c>
      <c r="AB14" s="84" t="n">
        <v>28.7</v>
      </c>
      <c r="AC14" s="84" t="n">
        <v>27.4</v>
      </c>
      <c r="AD14" s="84" t="n">
        <v>26.1</v>
      </c>
      <c r="AE14" s="84" t="n">
        <v>25</v>
      </c>
      <c r="AF14" s="84" t="n">
        <v>23.9</v>
      </c>
      <c r="AG14" s="84" t="n">
        <v>22.9</v>
      </c>
      <c r="AH14" s="84" t="n">
        <v>21.9</v>
      </c>
      <c r="AI14" s="84" t="n">
        <v>21.1</v>
      </c>
      <c r="AJ14" s="84" t="n">
        <v>20.2</v>
      </c>
      <c r="AK14" s="84" t="n">
        <v>19.5</v>
      </c>
      <c r="AL14" s="84" t="n">
        <v>18.7</v>
      </c>
      <c r="AM14" s="84" t="n">
        <v>18.1</v>
      </c>
      <c r="AN14" s="84" t="n">
        <v>17.4</v>
      </c>
      <c r="AO14" s="84" t="n">
        <v>16.8</v>
      </c>
      <c r="AP14" s="84" t="n">
        <v>16.3</v>
      </c>
      <c r="AQ14" s="84" t="n">
        <v>15.8</v>
      </c>
      <c r="AR14" s="84" t="n">
        <v>15.3</v>
      </c>
      <c r="AS14" s="84" t="n">
        <v>14.8</v>
      </c>
      <c r="AT14" s="84" t="n">
        <v>14.4</v>
      </c>
      <c r="AU14" s="84" t="n">
        <v>14</v>
      </c>
      <c r="AV14" s="84" t="n">
        <v>13.7</v>
      </c>
      <c r="AW14" s="84"/>
      <c r="AX14" s="84"/>
      <c r="AY14" s="84"/>
      <c r="AZ14" s="84"/>
      <c r="BA14" s="84"/>
      <c r="BB14" s="84"/>
      <c r="BC14" s="84"/>
      <c r="BD14" s="84"/>
      <c r="BE14" s="84"/>
    </row>
    <row r="15" customFormat="false" ht="15" hidden="false" customHeight="false" outlineLevel="0" collapsed="false">
      <c r="B15" s="83" t="n">
        <v>21</v>
      </c>
      <c r="C15" s="84" t="n">
        <v>231.5</v>
      </c>
      <c r="D15" s="84" t="n">
        <v>187.8</v>
      </c>
      <c r="E15" s="84" t="n">
        <v>157.2</v>
      </c>
      <c r="F15" s="84" t="n">
        <v>135.8</v>
      </c>
      <c r="G15" s="84" t="n">
        <v>118.3</v>
      </c>
      <c r="H15" s="84" t="n">
        <v>106</v>
      </c>
      <c r="I15" s="84" t="n">
        <v>94</v>
      </c>
      <c r="J15" s="84" t="n">
        <v>84.3</v>
      </c>
      <c r="K15" s="84" t="n">
        <v>76.1</v>
      </c>
      <c r="L15" s="84" t="n">
        <v>69.3</v>
      </c>
      <c r="M15" s="84" t="n">
        <v>66.4</v>
      </c>
      <c r="N15" s="84" t="n">
        <v>61.1</v>
      </c>
      <c r="O15" s="84" t="n">
        <v>56.5</v>
      </c>
      <c r="P15" s="84" t="n">
        <v>52.4</v>
      </c>
      <c r="Q15" s="84" t="n">
        <v>48.8</v>
      </c>
      <c r="R15" s="84" t="n">
        <v>48</v>
      </c>
      <c r="S15" s="84" t="n">
        <v>45</v>
      </c>
      <c r="T15" s="84" t="n">
        <v>42.2</v>
      </c>
      <c r="U15" s="84" t="n">
        <v>39.8</v>
      </c>
      <c r="V15" s="84" t="n">
        <v>37.5</v>
      </c>
      <c r="W15" s="84" t="n">
        <v>37.2</v>
      </c>
      <c r="X15" s="84" t="n">
        <v>35.2</v>
      </c>
      <c r="Y15" s="84" t="n">
        <v>33.4</v>
      </c>
      <c r="Z15" s="84" t="n">
        <v>31.8</v>
      </c>
      <c r="AA15" s="84" t="n">
        <v>30.2</v>
      </c>
      <c r="AB15" s="84" t="n">
        <v>28.8</v>
      </c>
      <c r="AC15" s="84" t="n">
        <v>27.4</v>
      </c>
      <c r="AD15" s="84" t="n">
        <v>26.2</v>
      </c>
      <c r="AE15" s="84" t="n">
        <v>25.1</v>
      </c>
      <c r="AF15" s="84" t="n">
        <v>24</v>
      </c>
      <c r="AG15" s="84" t="n">
        <v>23</v>
      </c>
      <c r="AH15" s="84" t="n">
        <v>22</v>
      </c>
      <c r="AI15" s="84" t="s">
        <v>54</v>
      </c>
      <c r="AJ15" s="84" t="n">
        <v>20.3</v>
      </c>
      <c r="AK15" s="84" t="n">
        <v>19.6</v>
      </c>
      <c r="AL15" s="84" t="n">
        <v>18.9</v>
      </c>
      <c r="AM15" s="84" t="n">
        <v>18.2</v>
      </c>
      <c r="AN15" s="84" t="n">
        <v>17.6</v>
      </c>
      <c r="AO15" s="84" t="n">
        <v>17</v>
      </c>
      <c r="AP15" s="84" t="n">
        <v>16.4</v>
      </c>
      <c r="AQ15" s="84" t="n">
        <v>15.9</v>
      </c>
      <c r="AR15" s="84" t="n">
        <v>15.4</v>
      </c>
      <c r="AS15" s="84" t="n">
        <v>15</v>
      </c>
      <c r="AT15" s="84" t="n">
        <v>14.6</v>
      </c>
      <c r="AU15" s="84" t="n">
        <v>14.2</v>
      </c>
      <c r="AV15" s="84"/>
      <c r="AW15" s="84"/>
      <c r="AX15" s="84"/>
      <c r="AY15" s="84"/>
      <c r="AZ15" s="84"/>
      <c r="BA15" s="84"/>
      <c r="BB15" s="84"/>
      <c r="BC15" s="84"/>
      <c r="BD15" s="84"/>
      <c r="BE15" s="84"/>
    </row>
    <row r="16" customFormat="false" ht="15" hidden="false" customHeight="false" outlineLevel="0" collapsed="false">
      <c r="B16" s="83" t="n">
        <v>22</v>
      </c>
      <c r="C16" s="84" t="n">
        <v>231.5</v>
      </c>
      <c r="D16" s="84" t="n">
        <v>187.8</v>
      </c>
      <c r="E16" s="84" t="n">
        <v>157.2</v>
      </c>
      <c r="F16" s="84" t="n">
        <v>135.9</v>
      </c>
      <c r="G16" s="84" t="n">
        <v>118.3</v>
      </c>
      <c r="H16" s="84" t="n">
        <v>106</v>
      </c>
      <c r="I16" s="84" t="n">
        <v>94.1</v>
      </c>
      <c r="J16" s="84" t="n">
        <v>84.3</v>
      </c>
      <c r="K16" s="84" t="n">
        <v>76.2</v>
      </c>
      <c r="L16" s="84" t="n">
        <v>69.3</v>
      </c>
      <c r="M16" s="84" t="n">
        <v>66.4</v>
      </c>
      <c r="N16" s="84" t="n">
        <v>61.1</v>
      </c>
      <c r="O16" s="84" t="n">
        <v>56.5</v>
      </c>
      <c r="P16" s="84" t="n">
        <v>52.4</v>
      </c>
      <c r="Q16" s="84" t="n">
        <v>48.8</v>
      </c>
      <c r="R16" s="84" t="n">
        <v>48</v>
      </c>
      <c r="S16" s="84" t="n">
        <v>45</v>
      </c>
      <c r="T16" s="84" t="n">
        <v>42.3</v>
      </c>
      <c r="U16" s="84" t="n">
        <v>39.8</v>
      </c>
      <c r="V16" s="84" t="n">
        <v>37.5</v>
      </c>
      <c r="W16" s="84" t="n">
        <v>37.2</v>
      </c>
      <c r="X16" s="84" t="n">
        <v>35.3</v>
      </c>
      <c r="Y16" s="84" t="n">
        <v>33.5</v>
      </c>
      <c r="Z16" s="84" t="n">
        <v>31.8</v>
      </c>
      <c r="AA16" s="84" t="n">
        <v>30.3</v>
      </c>
      <c r="AB16" s="84" t="n">
        <v>28.8</v>
      </c>
      <c r="AC16" s="84" t="n">
        <v>27.5</v>
      </c>
      <c r="AD16" s="84" t="n">
        <v>26.3</v>
      </c>
      <c r="AE16" s="84" t="n">
        <v>25.1</v>
      </c>
      <c r="AF16" s="84" t="n">
        <v>24.1</v>
      </c>
      <c r="AG16" s="84" t="n">
        <v>23.1</v>
      </c>
      <c r="AH16" s="84" t="n">
        <v>22.1</v>
      </c>
      <c r="AI16" s="84" t="n">
        <v>21.3</v>
      </c>
      <c r="AJ16" s="84" t="n">
        <v>20.5</v>
      </c>
      <c r="AK16" s="84" t="n">
        <v>19.7</v>
      </c>
      <c r="AL16" s="84" t="n">
        <v>19</v>
      </c>
      <c r="AM16" s="84" t="n">
        <v>18.3</v>
      </c>
      <c r="AN16" s="84" t="n">
        <v>17.7</v>
      </c>
      <c r="AO16" s="84" t="n">
        <v>17.1</v>
      </c>
      <c r="AP16" s="84" t="n">
        <v>16.6</v>
      </c>
      <c r="AQ16" s="84" t="n">
        <v>16.1</v>
      </c>
      <c r="AR16" s="84" t="n">
        <v>15.6</v>
      </c>
      <c r="AS16" s="84" t="n">
        <v>15.2</v>
      </c>
      <c r="AT16" s="84" t="n">
        <v>14.8</v>
      </c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</row>
    <row r="17" customFormat="false" ht="15" hidden="false" customHeight="false" outlineLevel="0" collapsed="false">
      <c r="B17" s="83" t="n">
        <v>23</v>
      </c>
      <c r="C17" s="84" t="n">
        <v>231.6</v>
      </c>
      <c r="D17" s="84" t="n">
        <v>187.8</v>
      </c>
      <c r="E17" s="84" t="n">
        <v>157.3</v>
      </c>
      <c r="F17" s="84" t="n">
        <v>135.9</v>
      </c>
      <c r="G17" s="84" t="n">
        <v>118.3</v>
      </c>
      <c r="H17" s="84" t="n">
        <v>106</v>
      </c>
      <c r="I17" s="84" t="n">
        <v>94.1</v>
      </c>
      <c r="J17" s="84" t="n">
        <v>84.3</v>
      </c>
      <c r="K17" s="84" t="n">
        <v>76.2</v>
      </c>
      <c r="L17" s="84" t="n">
        <v>69.3</v>
      </c>
      <c r="M17" s="84" t="n">
        <v>66.4</v>
      </c>
      <c r="N17" s="84" t="n">
        <v>61.2</v>
      </c>
      <c r="O17" s="84" t="n">
        <v>56.5</v>
      </c>
      <c r="P17" s="84" t="n">
        <v>52.5</v>
      </c>
      <c r="Q17" s="84" t="n">
        <v>48.8</v>
      </c>
      <c r="R17" s="84" t="n">
        <v>48</v>
      </c>
      <c r="S17" s="84" t="n">
        <v>45.1</v>
      </c>
      <c r="T17" s="84" t="n">
        <v>42.3</v>
      </c>
      <c r="U17" s="84" t="n">
        <v>39.8</v>
      </c>
      <c r="V17" s="84" t="n">
        <v>37.6</v>
      </c>
      <c r="W17" s="84" t="n">
        <v>37.3</v>
      </c>
      <c r="X17" s="84" t="n">
        <v>35.3</v>
      </c>
      <c r="Y17" s="84" t="n">
        <v>33.5</v>
      </c>
      <c r="Z17" s="84" t="n">
        <v>31.9</v>
      </c>
      <c r="AA17" s="84" t="n">
        <v>30.3</v>
      </c>
      <c r="AB17" s="84" t="n">
        <v>28.9</v>
      </c>
      <c r="AC17" s="84" t="n">
        <v>27.6</v>
      </c>
      <c r="AD17" s="84" t="n">
        <v>26.4</v>
      </c>
      <c r="AE17" s="84" t="n">
        <v>25.2</v>
      </c>
      <c r="AF17" s="84" t="n">
        <v>24.2</v>
      </c>
      <c r="AG17" s="84" t="n">
        <v>23.2</v>
      </c>
      <c r="AH17" s="84" t="n">
        <v>22.3</v>
      </c>
      <c r="AI17" s="84" t="n">
        <v>21.4</v>
      </c>
      <c r="AJ17" s="84" t="n">
        <v>20.6</v>
      </c>
      <c r="AK17" s="84" t="n">
        <v>19.8</v>
      </c>
      <c r="AL17" s="84" t="n">
        <v>19.1</v>
      </c>
      <c r="AM17" s="84" t="n">
        <v>18.5</v>
      </c>
      <c r="AN17" s="84" t="n">
        <v>17.9</v>
      </c>
      <c r="AO17" s="84" t="n">
        <v>17.3</v>
      </c>
      <c r="AP17" s="84" t="n">
        <v>16.8</v>
      </c>
      <c r="AQ17" s="84" t="n">
        <v>16.3</v>
      </c>
      <c r="AR17" s="84" t="n">
        <v>15.9</v>
      </c>
      <c r="AS17" s="84" t="n">
        <v>15.4</v>
      </c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</row>
    <row r="18" customFormat="false" ht="15" hidden="false" customHeight="false" outlineLevel="0" collapsed="false">
      <c r="B18" s="83" t="n">
        <v>24</v>
      </c>
      <c r="C18" s="84" t="n">
        <v>231.6</v>
      </c>
      <c r="D18" s="84" t="n">
        <v>187.8</v>
      </c>
      <c r="E18" s="84" t="n">
        <v>157.3</v>
      </c>
      <c r="F18" s="84" t="n">
        <v>135.9</v>
      </c>
      <c r="G18" s="84" t="n">
        <v>118.4</v>
      </c>
      <c r="H18" s="84" t="n">
        <v>106</v>
      </c>
      <c r="I18" s="84" t="n">
        <v>94.1</v>
      </c>
      <c r="J18" s="84" t="n">
        <v>84.3</v>
      </c>
      <c r="K18" s="84" t="n">
        <v>76.2</v>
      </c>
      <c r="L18" s="84" t="n">
        <v>69.3</v>
      </c>
      <c r="M18" s="84" t="n">
        <v>66.5</v>
      </c>
      <c r="N18" s="84" t="n">
        <v>61.2</v>
      </c>
      <c r="O18" s="84" t="n">
        <v>56.6</v>
      </c>
      <c r="P18" s="84" t="n">
        <v>52.5</v>
      </c>
      <c r="Q18" s="84" t="n">
        <v>48.9</v>
      </c>
      <c r="R18" s="84" t="n">
        <v>48.1</v>
      </c>
      <c r="S18" s="84" t="n">
        <v>45.1</v>
      </c>
      <c r="T18" s="84" t="n">
        <v>42.3</v>
      </c>
      <c r="U18" s="84" t="n">
        <v>39.9</v>
      </c>
      <c r="V18" s="84" t="n">
        <v>37.6</v>
      </c>
      <c r="W18" s="84" t="n">
        <v>37.3</v>
      </c>
      <c r="X18" s="84" t="n">
        <v>35.4</v>
      </c>
      <c r="Y18" s="84" t="n">
        <v>33.6</v>
      </c>
      <c r="Z18" s="84" t="n">
        <v>31.9</v>
      </c>
      <c r="AA18" s="84" t="n">
        <v>30.4</v>
      </c>
      <c r="AB18" s="84" t="n">
        <v>29</v>
      </c>
      <c r="AC18" s="84" t="n">
        <v>27.7</v>
      </c>
      <c r="AD18" s="84" t="n">
        <v>26.5</v>
      </c>
      <c r="AE18" s="84" t="n">
        <v>25.3</v>
      </c>
      <c r="AF18" s="84" t="n">
        <v>24.3</v>
      </c>
      <c r="AG18" s="84" t="n">
        <v>23.3</v>
      </c>
      <c r="AH18" s="84" t="n">
        <v>22.4</v>
      </c>
      <c r="AI18" s="84" t="n">
        <v>21.5</v>
      </c>
      <c r="AJ18" s="84" t="n">
        <v>20.7</v>
      </c>
      <c r="AK18" s="84" t="n">
        <v>20</v>
      </c>
      <c r="AL18" s="84" t="n">
        <v>19.3</v>
      </c>
      <c r="AM18" s="84" t="n">
        <v>18.7</v>
      </c>
      <c r="AN18" s="84" t="n">
        <v>18.1</v>
      </c>
      <c r="AO18" s="84" t="n">
        <v>17.5</v>
      </c>
      <c r="AP18" s="84" t="n">
        <v>17</v>
      </c>
      <c r="AQ18" s="84" t="n">
        <v>16.5</v>
      </c>
      <c r="AR18" s="84" t="n">
        <v>16.1</v>
      </c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</row>
    <row r="19" customFormat="false" ht="15" hidden="false" customHeight="false" outlineLevel="0" collapsed="false">
      <c r="B19" s="83" t="n">
        <v>25</v>
      </c>
      <c r="C19" s="84" t="n">
        <v>231.6</v>
      </c>
      <c r="D19" s="84" t="n">
        <v>187.8</v>
      </c>
      <c r="E19" s="84" t="n">
        <v>157.3</v>
      </c>
      <c r="F19" s="84" t="n">
        <v>135.9</v>
      </c>
      <c r="G19" s="84" t="n">
        <v>118.4</v>
      </c>
      <c r="H19" s="84" t="n">
        <v>106</v>
      </c>
      <c r="I19" s="84" t="n">
        <v>94.1</v>
      </c>
      <c r="J19" s="84" t="n">
        <v>84.3</v>
      </c>
      <c r="K19" s="84" t="n">
        <v>76.2</v>
      </c>
      <c r="L19" s="84" t="n">
        <v>69.3</v>
      </c>
      <c r="M19" s="84" t="n">
        <v>66.5</v>
      </c>
      <c r="N19" s="84" t="n">
        <v>61.2</v>
      </c>
      <c r="O19" s="84" t="n">
        <v>56.6</v>
      </c>
      <c r="P19" s="84" t="n">
        <v>52.5</v>
      </c>
      <c r="Q19" s="84" t="n">
        <v>48.9</v>
      </c>
      <c r="R19" s="84" t="n">
        <v>48.1</v>
      </c>
      <c r="S19" s="84" t="n">
        <v>45.1</v>
      </c>
      <c r="T19" s="84" t="n">
        <v>42.4</v>
      </c>
      <c r="U19" s="84" t="n">
        <v>39.9</v>
      </c>
      <c r="V19" s="84" t="n">
        <v>37.7</v>
      </c>
      <c r="W19" s="84" t="n">
        <v>37.4</v>
      </c>
      <c r="X19" s="84" t="n">
        <v>35.4</v>
      </c>
      <c r="Y19" s="84" t="n">
        <v>33.7</v>
      </c>
      <c r="Z19" s="84" t="n">
        <v>32</v>
      </c>
      <c r="AA19" s="84" t="n">
        <v>30.5</v>
      </c>
      <c r="AB19" s="84" t="n">
        <v>29.1</v>
      </c>
      <c r="AC19" s="84" t="n">
        <v>27.8</v>
      </c>
      <c r="AD19" s="84" t="n">
        <v>26.6</v>
      </c>
      <c r="AE19" s="84" t="n">
        <v>25.5</v>
      </c>
      <c r="AF19" s="84" t="n">
        <v>24.4</v>
      </c>
      <c r="AG19" s="84" t="n">
        <v>23.4</v>
      </c>
      <c r="AH19" s="84" t="n">
        <v>22.5</v>
      </c>
      <c r="AI19" s="84" t="n">
        <v>21.7</v>
      </c>
      <c r="AJ19" s="84" t="n">
        <v>20.9</v>
      </c>
      <c r="AK19" s="84" t="n">
        <v>20.2</v>
      </c>
      <c r="AL19" s="84" t="n">
        <v>19.5</v>
      </c>
      <c r="AM19" s="84" t="n">
        <v>18.9</v>
      </c>
      <c r="AN19" s="84" t="n">
        <v>18.3</v>
      </c>
      <c r="AO19" s="84" t="n">
        <v>17.7</v>
      </c>
      <c r="AP19" s="84" t="n">
        <v>17.2</v>
      </c>
      <c r="AQ19" s="84" t="n">
        <v>16.8</v>
      </c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</row>
    <row r="20" customFormat="false" ht="15" hidden="false" customHeight="false" outlineLevel="0" collapsed="false">
      <c r="B20" s="83" t="n">
        <v>26</v>
      </c>
      <c r="C20" s="84" t="n">
        <v>231.6</v>
      </c>
      <c r="D20" s="84" t="n">
        <v>187.8</v>
      </c>
      <c r="E20" s="84" t="n">
        <v>157.3</v>
      </c>
      <c r="F20" s="84" t="n">
        <v>135.9</v>
      </c>
      <c r="G20" s="84" t="n">
        <v>118.4</v>
      </c>
      <c r="H20" s="84" t="n">
        <v>106</v>
      </c>
      <c r="I20" s="84" t="n">
        <v>94.1</v>
      </c>
      <c r="J20" s="84" t="n">
        <v>84.4</v>
      </c>
      <c r="K20" s="84" t="n">
        <v>76.2</v>
      </c>
      <c r="L20" s="84" t="n">
        <v>69.3</v>
      </c>
      <c r="M20" s="84" t="n">
        <v>66.5</v>
      </c>
      <c r="N20" s="84" t="n">
        <v>61.2</v>
      </c>
      <c r="O20" s="84" t="n">
        <v>56.6</v>
      </c>
      <c r="P20" s="84" t="n">
        <v>52.6</v>
      </c>
      <c r="Q20" s="84" t="n">
        <v>48.9</v>
      </c>
      <c r="R20" s="84" t="n">
        <v>48.2</v>
      </c>
      <c r="S20" s="84" t="n">
        <v>45.2</v>
      </c>
      <c r="T20" s="84" t="n">
        <v>42.4</v>
      </c>
      <c r="U20" s="84" t="n">
        <v>40</v>
      </c>
      <c r="V20" s="84" t="n">
        <v>37.7</v>
      </c>
      <c r="W20" s="84" t="n">
        <v>37.4</v>
      </c>
      <c r="X20" s="84" t="n">
        <v>35.5</v>
      </c>
      <c r="Y20" s="84" t="n">
        <v>33.7</v>
      </c>
      <c r="Z20" s="84" t="n">
        <v>32.1</v>
      </c>
      <c r="AA20" s="84" t="n">
        <v>30.6</v>
      </c>
      <c r="AB20" s="84" t="n">
        <v>29.2</v>
      </c>
      <c r="AC20" s="84" t="n">
        <v>27.9</v>
      </c>
      <c r="AD20" s="84" t="n">
        <v>26.7</v>
      </c>
      <c r="AE20" s="84" t="n">
        <v>25.6</v>
      </c>
      <c r="AF20" s="84" t="n">
        <v>24.5</v>
      </c>
      <c r="AG20" s="84" t="n">
        <v>23.6</v>
      </c>
      <c r="AH20" s="84" t="n">
        <v>22.7</v>
      </c>
      <c r="AI20" s="84" t="n">
        <v>21.8</v>
      </c>
      <c r="AJ20" s="84" t="n">
        <v>21.1</v>
      </c>
      <c r="AK20" s="84" t="n">
        <v>20.4</v>
      </c>
      <c r="AL20" s="84" t="n">
        <v>19.7</v>
      </c>
      <c r="AM20" s="84" t="n">
        <v>19.19</v>
      </c>
      <c r="AN20" s="84" t="n">
        <v>18.5</v>
      </c>
      <c r="AO20" s="84" t="n">
        <v>18</v>
      </c>
      <c r="AP20" s="84" t="n">
        <v>17.5</v>
      </c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</row>
    <row r="21" customFormat="false" ht="15" hidden="false" customHeight="false" outlineLevel="0" collapsed="false">
      <c r="B21" s="83" t="n">
        <v>27</v>
      </c>
      <c r="C21" s="84" t="n">
        <v>231.6</v>
      </c>
      <c r="D21" s="84" t="n">
        <v>187.8</v>
      </c>
      <c r="E21" s="84" t="n">
        <v>157.3</v>
      </c>
      <c r="F21" s="84" t="n">
        <v>135.9</v>
      </c>
      <c r="G21" s="84" t="n">
        <v>118.4</v>
      </c>
      <c r="H21" s="84" t="n">
        <v>106</v>
      </c>
      <c r="I21" s="84" t="n">
        <v>94.1</v>
      </c>
      <c r="J21" s="84" t="n">
        <v>84.4</v>
      </c>
      <c r="K21" s="84" t="n">
        <v>76.2</v>
      </c>
      <c r="L21" s="84" t="n">
        <v>69.4</v>
      </c>
      <c r="M21" s="84" t="n">
        <v>66.5</v>
      </c>
      <c r="N21" s="84" t="n">
        <v>61.3</v>
      </c>
      <c r="O21" s="84" t="n">
        <v>56.7</v>
      </c>
      <c r="P21" s="84" t="n">
        <v>52.6</v>
      </c>
      <c r="Q21" s="84" t="n">
        <v>49</v>
      </c>
      <c r="R21" s="84" t="n">
        <v>48.2</v>
      </c>
      <c r="S21" s="84" t="n">
        <v>45.2</v>
      </c>
      <c r="T21" s="84" t="n">
        <v>42.5</v>
      </c>
      <c r="U21" s="84" t="n">
        <v>40</v>
      </c>
      <c r="V21" s="84" t="n">
        <v>37.8</v>
      </c>
      <c r="W21" s="84" t="n">
        <v>37.5</v>
      </c>
      <c r="X21" s="84" t="n">
        <v>35.6</v>
      </c>
      <c r="Y21" s="84" t="n">
        <v>33.8</v>
      </c>
      <c r="Z21" s="84" t="n">
        <v>32.2</v>
      </c>
      <c r="AA21" s="84" t="n">
        <v>30.7</v>
      </c>
      <c r="AB21" s="84" t="n">
        <v>29.3</v>
      </c>
      <c r="AC21" s="84" t="n">
        <v>28</v>
      </c>
      <c r="AD21" s="84" t="n">
        <v>26.8</v>
      </c>
      <c r="AE21" s="84" t="n">
        <v>25.7</v>
      </c>
      <c r="AF21" s="84" t="n">
        <v>24.7</v>
      </c>
      <c r="AG21" s="84" t="n">
        <v>23.7</v>
      </c>
      <c r="AH21" s="84" t="n">
        <v>22.9</v>
      </c>
      <c r="AI21" s="84" t="n">
        <v>22</v>
      </c>
      <c r="AJ21" s="84" t="n">
        <v>21.3</v>
      </c>
      <c r="AK21" s="84" t="n">
        <v>20.6</v>
      </c>
      <c r="AL21" s="84" t="n">
        <v>19.9</v>
      </c>
      <c r="AM21" s="84" t="n">
        <v>19.3</v>
      </c>
      <c r="AN21" s="84" t="n">
        <v>18.7</v>
      </c>
      <c r="AO21" s="84" t="n">
        <v>18.2</v>
      </c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</row>
    <row r="22" customFormat="false" ht="15" hidden="false" customHeight="false" outlineLevel="0" collapsed="false">
      <c r="B22" s="83" t="n">
        <v>28</v>
      </c>
      <c r="C22" s="84" t="n">
        <v>231.6</v>
      </c>
      <c r="D22" s="84" t="n">
        <v>187.8</v>
      </c>
      <c r="E22" s="84" t="n">
        <v>157.3</v>
      </c>
      <c r="F22" s="84" t="n">
        <v>135.9</v>
      </c>
      <c r="G22" s="84" t="n">
        <v>118.4</v>
      </c>
      <c r="H22" s="84" t="n">
        <v>106.1</v>
      </c>
      <c r="I22" s="84" t="n">
        <v>94.2</v>
      </c>
      <c r="J22" s="84" t="n">
        <v>84.4</v>
      </c>
      <c r="K22" s="84" t="n">
        <v>76.3</v>
      </c>
      <c r="L22" s="84" t="n">
        <v>69.4</v>
      </c>
      <c r="M22" s="84" t="n">
        <v>66.6</v>
      </c>
      <c r="N22" s="84" t="n">
        <v>61.3</v>
      </c>
      <c r="O22" s="84" t="n">
        <v>56.7</v>
      </c>
      <c r="P22" s="84" t="n">
        <v>52.6</v>
      </c>
      <c r="Q22" s="84" t="n">
        <v>49</v>
      </c>
      <c r="R22" s="84" t="n">
        <v>48.3</v>
      </c>
      <c r="S22" s="84" t="n">
        <v>45.3</v>
      </c>
      <c r="T22" s="84" t="n">
        <v>42.6</v>
      </c>
      <c r="U22" s="84" t="n">
        <v>40.1</v>
      </c>
      <c r="V22" s="84" t="n">
        <v>37.9</v>
      </c>
      <c r="W22" s="84" t="n">
        <v>37.6</v>
      </c>
      <c r="X22" s="84" t="n">
        <v>35.7</v>
      </c>
      <c r="Y22" s="84" t="n">
        <v>34</v>
      </c>
      <c r="Z22" s="84" t="n">
        <v>32.3</v>
      </c>
      <c r="AA22" s="84" t="n">
        <v>30.8</v>
      </c>
      <c r="AB22" s="84" t="n">
        <v>29.5</v>
      </c>
      <c r="AC22" s="84" t="n">
        <v>28.2</v>
      </c>
      <c r="AD22" s="84" t="n">
        <v>27</v>
      </c>
      <c r="AE22" s="84" t="n">
        <v>25.9</v>
      </c>
      <c r="AF22" s="84" t="n">
        <v>24.9</v>
      </c>
      <c r="AG22" s="84" t="n">
        <v>23.9</v>
      </c>
      <c r="AH22" s="84" t="n">
        <v>23.1</v>
      </c>
      <c r="AI22" s="84" t="n">
        <v>22.3</v>
      </c>
      <c r="AJ22" s="84" t="n">
        <v>21.5</v>
      </c>
      <c r="AK22" s="84" t="n">
        <v>20.8</v>
      </c>
      <c r="AL22" s="84" t="n">
        <v>20.2</v>
      </c>
      <c r="AM22" s="84" t="n">
        <v>19.6</v>
      </c>
      <c r="AN22" s="84" t="n">
        <v>19</v>
      </c>
      <c r="AO22" s="84"/>
    </row>
    <row r="23" customFormat="false" ht="15" hidden="false" customHeight="false" outlineLevel="0" collapsed="false">
      <c r="B23" s="83" t="n">
        <v>29</v>
      </c>
      <c r="C23" s="84" t="n">
        <v>231.6</v>
      </c>
      <c r="D23" s="84" t="n">
        <v>187.8</v>
      </c>
      <c r="E23" s="84" t="n">
        <v>157.3</v>
      </c>
      <c r="F23" s="84" t="n">
        <v>135.9</v>
      </c>
      <c r="G23" s="84" t="n">
        <v>118.4</v>
      </c>
      <c r="H23" s="84" t="n">
        <v>106.1</v>
      </c>
      <c r="I23" s="84" t="n">
        <v>94.2</v>
      </c>
      <c r="J23" s="84" t="n">
        <v>84.4</v>
      </c>
      <c r="K23" s="84" t="n">
        <v>76.3</v>
      </c>
      <c r="L23" s="84" t="n">
        <v>69.4</v>
      </c>
      <c r="M23" s="84" t="n">
        <v>66.6</v>
      </c>
      <c r="N23" s="84" t="n">
        <v>61.4</v>
      </c>
      <c r="O23" s="84" t="n">
        <v>56.8</v>
      </c>
      <c r="P23" s="84" t="n">
        <v>52.7</v>
      </c>
      <c r="Q23" s="84" t="n">
        <v>49.1</v>
      </c>
      <c r="R23" s="84" t="n">
        <v>48.3</v>
      </c>
      <c r="S23" s="84" t="n">
        <v>45.4</v>
      </c>
      <c r="T23" s="84" t="n">
        <v>42.7</v>
      </c>
      <c r="U23" s="84" t="n">
        <v>40.2</v>
      </c>
      <c r="V23" s="84" t="n">
        <v>38</v>
      </c>
      <c r="W23" s="84" t="n">
        <v>37.7</v>
      </c>
      <c r="X23" s="84" t="n">
        <v>35.8</v>
      </c>
      <c r="Y23" s="84" t="n">
        <v>34.1</v>
      </c>
      <c r="Z23" s="84" t="n">
        <v>32.5</v>
      </c>
      <c r="AA23" s="84" t="n">
        <v>31</v>
      </c>
      <c r="AB23" s="84" t="n">
        <v>29.6</v>
      </c>
      <c r="AC23" s="84" t="n">
        <v>28.4</v>
      </c>
      <c r="AD23" s="84" t="n">
        <v>27.2</v>
      </c>
      <c r="AE23" s="84" t="n">
        <v>26.1</v>
      </c>
      <c r="AF23" s="84" t="n">
        <v>25.1</v>
      </c>
      <c r="AG23" s="84" t="n">
        <v>24.2</v>
      </c>
      <c r="AH23" s="84" t="n">
        <v>23.3</v>
      </c>
      <c r="AI23" s="84" t="n">
        <v>22.5</v>
      </c>
      <c r="AJ23" s="84" t="n">
        <v>21.8</v>
      </c>
      <c r="AK23" s="84" t="n">
        <v>21.1</v>
      </c>
      <c r="AL23" s="84" t="n">
        <v>20.5</v>
      </c>
      <c r="AM23" s="84" t="n">
        <v>19.9</v>
      </c>
      <c r="AN23" s="84"/>
      <c r="AO23" s="84"/>
    </row>
    <row r="24" customFormat="false" ht="15" hidden="false" customHeight="false" outlineLevel="0" collapsed="false">
      <c r="B24" s="83" t="n">
        <v>30</v>
      </c>
      <c r="C24" s="84" t="n">
        <v>231.6</v>
      </c>
      <c r="D24" s="84" t="n">
        <v>187.9</v>
      </c>
      <c r="E24" s="84" t="n">
        <v>157.3</v>
      </c>
      <c r="F24" s="84" t="n">
        <v>136</v>
      </c>
      <c r="G24" s="84" t="n">
        <v>118.4</v>
      </c>
      <c r="H24" s="84" t="n">
        <v>106.1</v>
      </c>
      <c r="I24" s="84" t="n">
        <v>94.2</v>
      </c>
      <c r="J24" s="84" t="n">
        <v>84.5</v>
      </c>
      <c r="K24" s="84" t="n">
        <v>76.4</v>
      </c>
      <c r="L24" s="84" t="n">
        <v>69.5</v>
      </c>
      <c r="M24" s="84" t="n">
        <v>66.7</v>
      </c>
      <c r="N24" s="84" t="n">
        <v>61.4</v>
      </c>
      <c r="O24" s="84" t="n">
        <v>56.8</v>
      </c>
      <c r="P24" s="84" t="n">
        <v>52.8</v>
      </c>
      <c r="Q24" s="84" t="n">
        <v>49.2</v>
      </c>
      <c r="R24" s="84" t="n">
        <v>48.4</v>
      </c>
      <c r="S24" s="84" t="n">
        <v>45.5</v>
      </c>
      <c r="T24" s="84" t="n">
        <v>42.8</v>
      </c>
      <c r="U24" s="84" t="n">
        <v>40.3</v>
      </c>
      <c r="V24" s="84" t="n">
        <v>38.1</v>
      </c>
      <c r="W24" s="84" t="n">
        <v>37.9</v>
      </c>
      <c r="X24" s="84" t="n">
        <v>36</v>
      </c>
      <c r="Y24" s="84" t="n">
        <v>34.2</v>
      </c>
      <c r="Z24" s="84" t="n">
        <v>32.6</v>
      </c>
      <c r="AA24" s="84" t="n">
        <v>31.2</v>
      </c>
      <c r="AB24" s="84" t="n">
        <v>29.8</v>
      </c>
      <c r="AC24" s="84" t="n">
        <v>28.5</v>
      </c>
      <c r="AD24" s="84" t="n">
        <v>27.4</v>
      </c>
      <c r="AE24" s="84" t="n">
        <v>26.3</v>
      </c>
      <c r="AF24" s="84" t="n">
        <v>25.3</v>
      </c>
      <c r="AG24" s="84" t="n">
        <v>24.4</v>
      </c>
      <c r="AH24" s="84" t="n">
        <v>23.5</v>
      </c>
      <c r="AI24" s="84" t="n">
        <v>22.8</v>
      </c>
      <c r="AJ24" s="84" t="n">
        <v>22</v>
      </c>
      <c r="AK24" s="84" t="n">
        <v>21.4</v>
      </c>
      <c r="AL24" s="84" t="n">
        <v>20.8</v>
      </c>
      <c r="AM24" s="84"/>
      <c r="AN24" s="84"/>
      <c r="AO24" s="84"/>
    </row>
    <row r="25" customFormat="false" ht="15" hidden="false" customHeight="false" outlineLevel="0" collapsed="false">
      <c r="B25" s="83" t="n">
        <v>31</v>
      </c>
      <c r="C25" s="84" t="n">
        <v>231.6</v>
      </c>
      <c r="D25" s="84" t="n">
        <v>187.9</v>
      </c>
      <c r="E25" s="84" t="n">
        <v>157.3</v>
      </c>
      <c r="F25" s="84" t="n">
        <v>136</v>
      </c>
      <c r="G25" s="84" t="n">
        <v>118.5</v>
      </c>
      <c r="H25" s="84" t="n">
        <v>106.2</v>
      </c>
      <c r="I25" s="84" t="n">
        <v>94.3</v>
      </c>
      <c r="J25" s="84" t="n">
        <v>84.5</v>
      </c>
      <c r="K25" s="84" t="n">
        <v>76.4</v>
      </c>
      <c r="L25" s="84" t="n">
        <v>69.6</v>
      </c>
      <c r="M25" s="84" t="n">
        <v>66.8</v>
      </c>
      <c r="N25" s="84" t="n">
        <v>61.5</v>
      </c>
      <c r="O25" s="84" t="n">
        <v>56.9</v>
      </c>
      <c r="P25" s="84" t="n">
        <v>52.9</v>
      </c>
      <c r="Q25" s="84" t="n">
        <v>49.3</v>
      </c>
      <c r="R25" s="84" t="n">
        <v>48.5</v>
      </c>
      <c r="S25" s="84" t="n">
        <v>45.6</v>
      </c>
      <c r="T25" s="84" t="n">
        <v>42.9</v>
      </c>
      <c r="U25" s="84" t="n">
        <v>40.5</v>
      </c>
      <c r="V25" s="84" t="n">
        <v>38.3</v>
      </c>
      <c r="W25" s="84" t="n">
        <v>38</v>
      </c>
      <c r="X25" s="84" t="n">
        <v>36.1</v>
      </c>
      <c r="Y25" s="84" t="n">
        <v>34.4</v>
      </c>
      <c r="Z25" s="84" t="n">
        <v>32.8</v>
      </c>
      <c r="AA25" s="84" t="n">
        <v>31.4</v>
      </c>
      <c r="AB25" s="84" t="n">
        <v>30</v>
      </c>
      <c r="AC25" s="84" t="n">
        <v>28.8</v>
      </c>
      <c r="AD25" s="84" t="n">
        <v>27.6</v>
      </c>
      <c r="AE25" s="84" t="n">
        <v>26.5</v>
      </c>
      <c r="AF25" s="84" t="n">
        <v>25.6</v>
      </c>
      <c r="AG25" s="84" t="n">
        <v>24.7</v>
      </c>
      <c r="AH25" s="84" t="n">
        <v>23.8</v>
      </c>
      <c r="AI25" s="84" t="n">
        <v>23.1</v>
      </c>
      <c r="AJ25" s="84" t="n">
        <v>22.42</v>
      </c>
      <c r="AK25" s="84" t="n">
        <v>21.7</v>
      </c>
      <c r="AL25" s="84"/>
      <c r="AM25" s="84"/>
      <c r="AN25" s="84"/>
      <c r="AO25" s="84"/>
    </row>
    <row r="26" customFormat="false" ht="15" hidden="false" customHeight="false" outlineLevel="0" collapsed="false">
      <c r="B26" s="83" t="n">
        <v>32</v>
      </c>
      <c r="C26" s="84" t="n">
        <v>231.7</v>
      </c>
      <c r="D26" s="84" t="n">
        <v>187.9</v>
      </c>
      <c r="E26" s="84" t="n">
        <v>157.3</v>
      </c>
      <c r="F26" s="84" t="n">
        <v>136</v>
      </c>
      <c r="G26" s="84" t="n">
        <v>118.5</v>
      </c>
      <c r="H26" s="84" t="n">
        <v>106.2</v>
      </c>
      <c r="I26" s="84" t="n">
        <v>94.3</v>
      </c>
      <c r="J26" s="84" t="n">
        <v>84.6</v>
      </c>
      <c r="K26" s="84" t="n">
        <v>76.5</v>
      </c>
      <c r="L26" s="84" t="n">
        <v>69.6</v>
      </c>
      <c r="M26" s="84" t="n">
        <v>66.8</v>
      </c>
      <c r="N26" s="84" t="n">
        <v>61.6</v>
      </c>
      <c r="O26" s="84" t="n">
        <v>57</v>
      </c>
      <c r="P26" s="84" t="n">
        <v>53</v>
      </c>
      <c r="Q26" s="84" t="n">
        <v>49.4</v>
      </c>
      <c r="R26" s="84" t="n">
        <v>48.7</v>
      </c>
      <c r="S26" s="84" t="n">
        <v>45.7</v>
      </c>
      <c r="T26" s="84" t="n">
        <v>43</v>
      </c>
      <c r="U26" s="84" t="n">
        <v>40.6</v>
      </c>
      <c r="V26" s="84" t="n">
        <v>38.4</v>
      </c>
      <c r="W26" s="84" t="n">
        <v>38.2</v>
      </c>
      <c r="X26" s="84" t="n">
        <v>36.3</v>
      </c>
      <c r="Y26" s="84" t="n">
        <v>34.6</v>
      </c>
      <c r="Z26" s="84" t="n">
        <v>33</v>
      </c>
      <c r="AA26" s="84" t="n">
        <v>31.6</v>
      </c>
      <c r="AB26" s="84" t="n">
        <v>30.2</v>
      </c>
      <c r="AC26" s="84" t="n">
        <v>29</v>
      </c>
      <c r="AD26" s="84" t="n">
        <v>27.9</v>
      </c>
      <c r="AE26" s="84" t="n">
        <v>26.8</v>
      </c>
      <c r="AF26" s="84" t="n">
        <v>25.9</v>
      </c>
      <c r="AG26" s="84" t="n">
        <v>25</v>
      </c>
      <c r="AH26" s="84" t="n">
        <v>24.2</v>
      </c>
      <c r="AI26" s="84" t="n">
        <v>23.4</v>
      </c>
      <c r="AJ26" s="84" t="n">
        <v>22.7</v>
      </c>
      <c r="AK26" s="84"/>
      <c r="AL26" s="84"/>
      <c r="AM26" s="84"/>
      <c r="AN26" s="84"/>
      <c r="AO26" s="84"/>
    </row>
    <row r="27" customFormat="false" ht="15" hidden="false" customHeight="false" outlineLevel="0" collapsed="false">
      <c r="B27" s="83" t="n">
        <v>33</v>
      </c>
      <c r="C27" s="84" t="n">
        <v>231.7</v>
      </c>
      <c r="D27" s="84" t="n">
        <v>188</v>
      </c>
      <c r="E27" s="84" t="n">
        <v>157.5</v>
      </c>
      <c r="F27" s="84" t="n">
        <v>136.1</v>
      </c>
      <c r="G27" s="84" t="n">
        <v>118.6</v>
      </c>
      <c r="H27" s="84" t="n">
        <v>106.3</v>
      </c>
      <c r="I27" s="84" t="n">
        <v>94.4</v>
      </c>
      <c r="J27" s="84" t="n">
        <v>84.7</v>
      </c>
      <c r="K27" s="84" t="n">
        <v>76.6</v>
      </c>
      <c r="L27" s="84" t="n">
        <v>69.7</v>
      </c>
      <c r="M27" s="84" t="n">
        <v>66.9</v>
      </c>
      <c r="N27" s="84" t="n">
        <v>61.7</v>
      </c>
      <c r="O27" s="84" t="n">
        <v>57.1</v>
      </c>
      <c r="P27" s="84" t="n">
        <v>53.1</v>
      </c>
      <c r="Q27" s="84" t="n">
        <v>49.5</v>
      </c>
      <c r="R27" s="84" t="n">
        <v>48.8</v>
      </c>
      <c r="S27" s="84" t="n">
        <v>45.9</v>
      </c>
      <c r="T27" s="84" t="n">
        <v>43.2</v>
      </c>
      <c r="U27" s="84" t="n">
        <v>40.8</v>
      </c>
      <c r="V27" s="84" t="n">
        <v>38.6</v>
      </c>
      <c r="W27" s="84" t="n">
        <v>38.4</v>
      </c>
      <c r="X27" s="84" t="n">
        <v>36.5</v>
      </c>
      <c r="Y27" s="84" t="n">
        <v>34.8</v>
      </c>
      <c r="Z27" s="84" t="n">
        <v>33.3</v>
      </c>
      <c r="AA27" s="84" t="n">
        <v>31.8</v>
      </c>
      <c r="AB27" s="84" t="n">
        <v>30.5</v>
      </c>
      <c r="AC27" s="84" t="n">
        <v>29.3</v>
      </c>
      <c r="AD27" s="84" t="n">
        <v>28.2</v>
      </c>
      <c r="AE27" s="84" t="n">
        <v>27.1</v>
      </c>
      <c r="AF27" s="84" t="n">
        <v>26.2</v>
      </c>
      <c r="AG27" s="84" t="n">
        <v>25.3</v>
      </c>
      <c r="AH27" s="84" t="n">
        <v>24.5</v>
      </c>
      <c r="AI27" s="84" t="n">
        <v>23.8</v>
      </c>
      <c r="AJ27" s="84"/>
      <c r="AK27" s="84"/>
      <c r="AL27" s="84"/>
      <c r="AM27" s="84"/>
      <c r="AN27" s="84"/>
      <c r="AO27" s="84"/>
    </row>
    <row r="28" customFormat="false" ht="15" hidden="false" customHeight="false" outlineLevel="0" collapsed="false">
      <c r="B28" s="83" t="n">
        <v>34</v>
      </c>
      <c r="C28" s="84" t="n">
        <v>231.8</v>
      </c>
      <c r="D28" s="84" t="n">
        <v>188</v>
      </c>
      <c r="E28" s="84" t="n">
        <v>157.5</v>
      </c>
      <c r="F28" s="84" t="n">
        <v>136.2</v>
      </c>
      <c r="G28" s="84" t="n">
        <v>118.7</v>
      </c>
      <c r="H28" s="84" t="n">
        <v>106.4</v>
      </c>
      <c r="I28" s="84" t="n">
        <v>94.5</v>
      </c>
      <c r="J28" s="84" t="n">
        <v>84.8</v>
      </c>
      <c r="K28" s="84" t="n">
        <v>76.7</v>
      </c>
      <c r="L28" s="84" t="n">
        <v>69.8</v>
      </c>
      <c r="M28" s="84" t="n">
        <v>67.1</v>
      </c>
      <c r="N28" s="84" t="n">
        <v>61.8</v>
      </c>
      <c r="O28" s="84" t="n">
        <v>57.3</v>
      </c>
      <c r="P28" s="84" t="n">
        <v>53.2</v>
      </c>
      <c r="Q28" s="84" t="n">
        <v>49.7</v>
      </c>
      <c r="R28" s="84" t="n">
        <v>49</v>
      </c>
      <c r="S28" s="84" t="n">
        <v>46</v>
      </c>
      <c r="T28" s="84" t="n">
        <v>43.4</v>
      </c>
      <c r="U28" s="84" t="n">
        <v>41</v>
      </c>
      <c r="V28" s="84" t="n">
        <v>38.8</v>
      </c>
      <c r="W28" s="84" t="n">
        <v>38.6</v>
      </c>
      <c r="X28" s="84" t="n">
        <v>36.8</v>
      </c>
      <c r="Y28" s="84" t="n">
        <v>35.1</v>
      </c>
      <c r="Z28" s="84" t="n">
        <v>33.5</v>
      </c>
      <c r="AA28" s="84" t="n">
        <v>32.1</v>
      </c>
      <c r="AB28" s="84" t="n">
        <v>30.8</v>
      </c>
      <c r="AC28" s="84" t="n">
        <v>29.6</v>
      </c>
      <c r="AD28" s="84" t="n">
        <v>28.5</v>
      </c>
      <c r="AE28" s="84" t="n">
        <v>27.5</v>
      </c>
      <c r="AF28" s="84" t="n">
        <v>26.5</v>
      </c>
      <c r="AG28" s="84" t="n">
        <v>25.7</v>
      </c>
      <c r="AH28" s="84" t="n">
        <v>24.9</v>
      </c>
      <c r="AI28" s="84"/>
      <c r="AJ28" s="84"/>
      <c r="AK28" s="84"/>
      <c r="AL28" s="84"/>
      <c r="AM28" s="84"/>
      <c r="AN28" s="84"/>
      <c r="AO28" s="84"/>
    </row>
    <row r="29" customFormat="false" ht="15" hidden="false" customHeight="false" outlineLevel="0" collapsed="false">
      <c r="B29" s="83" t="n">
        <v>35</v>
      </c>
      <c r="C29" s="84" t="n">
        <v>231.9</v>
      </c>
      <c r="D29" s="84" t="n">
        <v>188.1</v>
      </c>
      <c r="E29" s="84" t="n">
        <v>157.6</v>
      </c>
      <c r="F29" s="84" t="n">
        <v>136.3</v>
      </c>
      <c r="G29" s="84" t="n">
        <v>118.8</v>
      </c>
      <c r="H29" s="84" t="n">
        <v>106.5</v>
      </c>
      <c r="I29" s="84" t="n">
        <v>94.6</v>
      </c>
      <c r="J29" s="84" t="n">
        <v>84.9</v>
      </c>
      <c r="K29" s="84" t="n">
        <v>76.8</v>
      </c>
      <c r="L29" s="84" t="n">
        <v>70</v>
      </c>
      <c r="M29" s="84" t="n">
        <v>67.2</v>
      </c>
      <c r="N29" s="84" t="n">
        <v>62</v>
      </c>
      <c r="O29" s="84" t="n">
        <v>57.4</v>
      </c>
      <c r="P29" s="84" t="n">
        <v>53.4</v>
      </c>
      <c r="Q29" s="84" t="n">
        <v>49.9</v>
      </c>
      <c r="R29" s="84" t="n">
        <v>49.2</v>
      </c>
      <c r="S29" s="84" t="n">
        <v>46.2</v>
      </c>
      <c r="T29" s="84" t="n">
        <v>43.6</v>
      </c>
      <c r="U29" s="84" t="n">
        <v>41.2</v>
      </c>
      <c r="V29" s="84" t="n">
        <v>39.1</v>
      </c>
      <c r="W29" s="84" t="n">
        <v>38.9</v>
      </c>
      <c r="X29" s="84" t="n">
        <v>37</v>
      </c>
      <c r="Y29" s="84" t="n">
        <v>35.4</v>
      </c>
      <c r="Z29" s="84" t="n">
        <v>33.8</v>
      </c>
      <c r="AA29" s="84" t="n">
        <v>32.4</v>
      </c>
      <c r="AB29" s="84" t="n">
        <v>31.1</v>
      </c>
      <c r="AC29" s="84" t="n">
        <v>29.9</v>
      </c>
      <c r="AD29" s="84" t="n">
        <v>28.8</v>
      </c>
      <c r="AE29" s="84" t="n">
        <v>27.8</v>
      </c>
      <c r="AF29" s="84" t="n">
        <v>26.9</v>
      </c>
      <c r="AG29" s="84" t="n">
        <v>26.1</v>
      </c>
      <c r="AH29" s="84"/>
      <c r="AI29" s="84"/>
      <c r="AJ29" s="84"/>
      <c r="AK29" s="84"/>
      <c r="AL29" s="84"/>
      <c r="AM29" s="84"/>
      <c r="AN29" s="84"/>
      <c r="AO29" s="84"/>
    </row>
    <row r="30" customFormat="false" ht="15" hidden="false" customHeight="false" outlineLevel="0" collapsed="false">
      <c r="B30" s="83" t="n">
        <v>36</v>
      </c>
      <c r="C30" s="84" t="n">
        <v>231.9</v>
      </c>
      <c r="D30" s="84" t="n">
        <v>188.2</v>
      </c>
      <c r="E30" s="84" t="n">
        <v>157.7</v>
      </c>
      <c r="F30" s="84" t="n">
        <v>136.4</v>
      </c>
      <c r="G30" s="84" t="n">
        <v>118.9</v>
      </c>
      <c r="H30" s="84" t="n">
        <v>106.6</v>
      </c>
      <c r="I30" s="84" t="n">
        <v>94.7</v>
      </c>
      <c r="J30" s="84" t="n">
        <v>85</v>
      </c>
      <c r="K30" s="84" t="n">
        <v>76.9</v>
      </c>
      <c r="L30" s="84" t="n">
        <v>70.1</v>
      </c>
      <c r="M30" s="84" t="n">
        <v>67.4</v>
      </c>
      <c r="N30" s="84" t="n">
        <v>62.1</v>
      </c>
      <c r="O30" s="84" t="n">
        <v>57.6</v>
      </c>
      <c r="P30" s="84" t="n">
        <v>53.6</v>
      </c>
      <c r="Q30" s="84" t="n">
        <v>50</v>
      </c>
      <c r="R30" s="84" t="n">
        <v>49.4</v>
      </c>
      <c r="S30" s="84" t="n">
        <v>46.5</v>
      </c>
      <c r="T30" s="84" t="n">
        <v>43.8</v>
      </c>
      <c r="U30" s="84" t="n">
        <v>41.5</v>
      </c>
      <c r="V30" s="84" t="n">
        <v>39.3</v>
      </c>
      <c r="W30" s="84" t="n">
        <v>39.2</v>
      </c>
      <c r="X30" s="84" t="n">
        <v>37.3</v>
      </c>
      <c r="Y30" s="84" t="n">
        <v>35.7</v>
      </c>
      <c r="Z30" s="84" t="n">
        <v>34.1</v>
      </c>
      <c r="AA30" s="84" t="n">
        <v>32.7</v>
      </c>
      <c r="AB30" s="84" t="n">
        <v>31.5</v>
      </c>
      <c r="AC30" s="84" t="n">
        <v>30.3</v>
      </c>
      <c r="AD30" s="84" t="n">
        <v>29.2</v>
      </c>
      <c r="AE30" s="84" t="n">
        <v>28.3</v>
      </c>
      <c r="AF30" s="84" t="n">
        <v>27.4</v>
      </c>
      <c r="AG30" s="84"/>
      <c r="AH30" s="84"/>
      <c r="AI30" s="84"/>
      <c r="AJ30" s="84"/>
      <c r="AK30" s="84"/>
      <c r="AL30" s="84"/>
      <c r="AM30" s="84"/>
      <c r="AN30" s="84"/>
      <c r="AO30" s="84"/>
    </row>
    <row r="31" customFormat="false" ht="15" hidden="false" customHeight="false" outlineLevel="0" collapsed="false">
      <c r="B31" s="83" t="n">
        <v>37</v>
      </c>
      <c r="C31" s="84" t="n">
        <v>232</v>
      </c>
      <c r="D31" s="84" t="n">
        <v>188.3</v>
      </c>
      <c r="E31" s="84" t="n">
        <v>157.8</v>
      </c>
      <c r="F31" s="84" t="n">
        <v>136.5</v>
      </c>
      <c r="G31" s="84" t="n">
        <v>119</v>
      </c>
      <c r="H31" s="84" t="n">
        <v>106.7</v>
      </c>
      <c r="I31" s="84" t="n">
        <v>94.9</v>
      </c>
      <c r="J31" s="84" t="n">
        <v>85.2</v>
      </c>
      <c r="K31" s="84" t="n">
        <v>77.1</v>
      </c>
      <c r="L31" s="84" t="n">
        <v>70.3</v>
      </c>
      <c r="M31" s="84" t="n">
        <v>67.5</v>
      </c>
      <c r="N31" s="84" t="n">
        <v>62.3</v>
      </c>
      <c r="O31" s="84" t="n">
        <v>57.8</v>
      </c>
      <c r="P31" s="84" t="n">
        <v>53.8</v>
      </c>
      <c r="Q31" s="84" t="n">
        <v>50.3</v>
      </c>
      <c r="R31" s="84" t="n">
        <v>49.6</v>
      </c>
      <c r="S31" s="84" t="n">
        <v>46.7</v>
      </c>
      <c r="T31" s="84" t="n">
        <v>44.1</v>
      </c>
      <c r="U31" s="84" t="n">
        <v>41.7</v>
      </c>
      <c r="V31" s="84" t="n">
        <v>39.6</v>
      </c>
      <c r="W31" s="84" t="n">
        <v>39.5</v>
      </c>
      <c r="X31" s="84" t="n">
        <v>37.7</v>
      </c>
      <c r="Y31" s="84" t="n">
        <v>36</v>
      </c>
      <c r="Z31" s="84" t="n">
        <v>34.5</v>
      </c>
      <c r="AA31" s="84" t="n">
        <v>33.1</v>
      </c>
      <c r="AB31" s="84" t="n">
        <v>31.9</v>
      </c>
      <c r="AC31" s="84" t="n">
        <v>30.7</v>
      </c>
      <c r="AD31" s="84" t="n">
        <v>29.7</v>
      </c>
      <c r="AE31" s="84" t="n">
        <v>28.7</v>
      </c>
      <c r="AF31" s="84"/>
      <c r="AG31" s="84"/>
      <c r="AH31" s="84"/>
      <c r="AI31" s="84"/>
      <c r="AJ31" s="84"/>
      <c r="AK31" s="84"/>
      <c r="AL31" s="84"/>
      <c r="AM31" s="84"/>
      <c r="AN31" s="84"/>
      <c r="AO31" s="84"/>
    </row>
    <row r="32" customFormat="false" ht="15" hidden="false" customHeight="false" outlineLevel="0" collapsed="false">
      <c r="B32" s="83" t="n">
        <v>38</v>
      </c>
      <c r="C32" s="84" t="n">
        <v>232.2</v>
      </c>
      <c r="D32" s="84" t="n">
        <v>188.4</v>
      </c>
      <c r="E32" s="84" t="n">
        <v>158</v>
      </c>
      <c r="F32" s="84" t="n">
        <v>136.6</v>
      </c>
      <c r="G32" s="84" t="n">
        <v>119.1</v>
      </c>
      <c r="H32" s="84" t="n">
        <v>106.9</v>
      </c>
      <c r="I32" s="84" t="n">
        <v>95</v>
      </c>
      <c r="J32" s="84" t="n">
        <v>85.3</v>
      </c>
      <c r="K32" s="84" t="n">
        <v>77.3</v>
      </c>
      <c r="L32" s="84" t="n">
        <v>70.4</v>
      </c>
      <c r="M32" s="84" t="n">
        <v>67.7</v>
      </c>
      <c r="N32" s="84" t="n">
        <v>62.5</v>
      </c>
      <c r="O32" s="84" t="n">
        <v>58</v>
      </c>
      <c r="P32" s="84" t="n">
        <v>54</v>
      </c>
      <c r="Q32" s="84" t="n">
        <v>50.5</v>
      </c>
      <c r="R32" s="84" t="n">
        <v>49.9</v>
      </c>
      <c r="S32" s="84" t="n">
        <v>47</v>
      </c>
      <c r="T32" s="84" t="n">
        <v>44.4</v>
      </c>
      <c r="U32" s="84" t="n">
        <v>42</v>
      </c>
      <c r="V32" s="84" t="n">
        <v>39.9</v>
      </c>
      <c r="W32" s="84" t="n">
        <v>39.8</v>
      </c>
      <c r="X32" s="84" t="n">
        <v>38</v>
      </c>
      <c r="Y32" s="84" t="n">
        <v>36.4</v>
      </c>
      <c r="Z32" s="84" t="n">
        <v>34.9</v>
      </c>
      <c r="AA32" s="84" t="n">
        <v>33.5</v>
      </c>
      <c r="AB32" s="84" t="n">
        <v>32.3</v>
      </c>
      <c r="AC32" s="84" t="n">
        <v>31.2</v>
      </c>
      <c r="AD32" s="84" t="n">
        <v>30.2</v>
      </c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</row>
    <row r="33" customFormat="false" ht="15" hidden="false" customHeight="false" outlineLevel="0" collapsed="false">
      <c r="B33" s="83" t="n">
        <v>39</v>
      </c>
      <c r="C33" s="84" t="n">
        <v>232.3</v>
      </c>
      <c r="D33" s="84" t="n">
        <v>188.6</v>
      </c>
      <c r="E33" s="84" t="n">
        <v>158.1</v>
      </c>
      <c r="F33" s="84" t="n">
        <v>136.8</v>
      </c>
      <c r="G33" s="84" t="n">
        <v>119.3</v>
      </c>
      <c r="H33" s="84" t="n">
        <v>107</v>
      </c>
      <c r="I33" s="84" t="n">
        <v>95.2</v>
      </c>
      <c r="J33" s="84" t="n">
        <v>85.5</v>
      </c>
      <c r="K33" s="84" t="n">
        <v>77.5</v>
      </c>
      <c r="L33" s="84" t="n">
        <v>70.7</v>
      </c>
      <c r="M33" s="84" t="n">
        <v>67.9</v>
      </c>
      <c r="N33" s="84" t="n">
        <v>62.8</v>
      </c>
      <c r="O33" s="84" t="n">
        <v>58.3</v>
      </c>
      <c r="P33" s="84" t="n">
        <v>54.3</v>
      </c>
      <c r="Q33" s="84" t="n">
        <v>50.8</v>
      </c>
      <c r="R33" s="84" t="n">
        <v>50.2</v>
      </c>
      <c r="S33" s="84" t="n">
        <v>47.3</v>
      </c>
      <c r="T33" s="84" t="n">
        <v>44.7</v>
      </c>
      <c r="U33" s="84" t="n">
        <v>42.4</v>
      </c>
      <c r="V33" s="84" t="n">
        <v>40.3</v>
      </c>
      <c r="W33" s="84" t="n">
        <v>40.2</v>
      </c>
      <c r="X33" s="84" t="n">
        <v>38.4</v>
      </c>
      <c r="Y33" s="84" t="n">
        <v>36.8</v>
      </c>
      <c r="Z33" s="84" t="n">
        <v>35.3</v>
      </c>
      <c r="AA33" s="84" t="n">
        <v>34</v>
      </c>
      <c r="AB33" s="84" t="n">
        <v>32.8</v>
      </c>
      <c r="AC33" s="84" t="n">
        <v>31.7</v>
      </c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</row>
    <row r="34" customFormat="false" ht="15" hidden="false" customHeight="false" outlineLevel="0" collapsed="false">
      <c r="B34" s="83" t="n">
        <v>40</v>
      </c>
      <c r="C34" s="84" t="n">
        <v>232.4</v>
      </c>
      <c r="D34" s="84" t="n">
        <v>188.7</v>
      </c>
      <c r="E34" s="84" t="n">
        <v>158.2</v>
      </c>
      <c r="F34" s="84" t="n">
        <v>136.9</v>
      </c>
      <c r="G34" s="84" t="n">
        <v>119.5</v>
      </c>
      <c r="H34" s="84" t="n">
        <v>107.2</v>
      </c>
      <c r="I34" s="84" t="n">
        <v>95.4</v>
      </c>
      <c r="J34" s="84" t="n">
        <v>85.7</v>
      </c>
      <c r="K34" s="84" t="n">
        <v>77.7</v>
      </c>
      <c r="L34" s="84" t="n">
        <v>70.9</v>
      </c>
      <c r="M34" s="84" t="n">
        <v>68.2</v>
      </c>
      <c r="N34" s="84" t="n">
        <v>63</v>
      </c>
      <c r="O34" s="84" t="n">
        <v>58.5</v>
      </c>
      <c r="P34" s="84" t="n">
        <v>54.6</v>
      </c>
      <c r="Q34" s="84" t="n">
        <v>51.1</v>
      </c>
      <c r="R34" s="84" t="n">
        <v>50.5</v>
      </c>
      <c r="S34" s="84" t="n">
        <v>47.6</v>
      </c>
      <c r="T34" s="84" t="n">
        <v>45.1</v>
      </c>
      <c r="U34" s="84" t="n">
        <v>42.8</v>
      </c>
      <c r="V34" s="84" t="n">
        <v>40.7</v>
      </c>
      <c r="W34" s="84" t="n">
        <v>40.6</v>
      </c>
      <c r="X34" s="84" t="n">
        <v>38.9</v>
      </c>
      <c r="Y34" s="84" t="n">
        <v>37.3</v>
      </c>
      <c r="Z34" s="84" t="n">
        <v>35.8</v>
      </c>
      <c r="AA34" s="84" t="n">
        <v>34.5</v>
      </c>
      <c r="AB34" s="84" t="n">
        <v>33.3</v>
      </c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</row>
    <row r="35" customFormat="false" ht="15" hidden="false" customHeight="false" outlineLevel="0" collapsed="false">
      <c r="B35" s="83" t="n">
        <v>41</v>
      </c>
      <c r="C35" s="84" t="n">
        <v>232.6</v>
      </c>
      <c r="D35" s="84" t="n">
        <v>188.9</v>
      </c>
      <c r="E35" s="84" t="n">
        <v>158.4</v>
      </c>
      <c r="F35" s="84" t="n">
        <v>137.1</v>
      </c>
      <c r="G35" s="84" t="n">
        <v>119.7</v>
      </c>
      <c r="H35" s="84" t="n">
        <v>107.4</v>
      </c>
      <c r="I35" s="84" t="n">
        <v>95.6</v>
      </c>
      <c r="J35" s="84" t="n">
        <v>85.9</v>
      </c>
      <c r="K35" s="84" t="n">
        <v>77.9</v>
      </c>
      <c r="L35" s="84" t="n">
        <v>71.1</v>
      </c>
      <c r="M35" s="84" t="n">
        <v>68.5</v>
      </c>
      <c r="N35" s="84" t="n">
        <v>63.3</v>
      </c>
      <c r="O35" s="84" t="n">
        <v>58.8</v>
      </c>
      <c r="P35" s="84" t="n">
        <v>54.9</v>
      </c>
      <c r="Q35" s="84" t="n">
        <v>51.4</v>
      </c>
      <c r="R35" s="84" t="n">
        <v>50.9</v>
      </c>
      <c r="S35" s="84" t="n">
        <v>48</v>
      </c>
      <c r="T35" s="84" t="n">
        <v>45.5</v>
      </c>
      <c r="U35" s="84" t="n">
        <v>43.2</v>
      </c>
      <c r="V35" s="84" t="n">
        <v>41.1</v>
      </c>
      <c r="W35" s="84" t="n">
        <v>41.1</v>
      </c>
      <c r="X35" s="84" t="n">
        <v>39.3</v>
      </c>
      <c r="Y35" s="84" t="n">
        <v>37.8</v>
      </c>
      <c r="Z35" s="84" t="n">
        <v>36.3</v>
      </c>
      <c r="AA35" s="84" t="n">
        <v>35.11</v>
      </c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</row>
    <row r="36" customFormat="false" ht="15" hidden="false" customHeight="false" outlineLevel="0" collapsed="false">
      <c r="B36" s="83" t="n">
        <v>42</v>
      </c>
      <c r="C36" s="84" t="n">
        <v>232.7</v>
      </c>
      <c r="D36" s="84" t="n">
        <v>189</v>
      </c>
      <c r="E36" s="84" t="n">
        <v>158.6</v>
      </c>
      <c r="F36" s="84" t="n">
        <v>137.3</v>
      </c>
      <c r="G36" s="84" t="n">
        <v>119.9</v>
      </c>
      <c r="H36" s="84" t="n">
        <v>107.6</v>
      </c>
      <c r="I36" s="84" t="n">
        <v>95.8</v>
      </c>
      <c r="J36" s="84" t="n">
        <v>86.2</v>
      </c>
      <c r="K36" s="84" t="n">
        <v>78.2</v>
      </c>
      <c r="L36" s="84" t="n">
        <v>71.4</v>
      </c>
      <c r="M36" s="84" t="n">
        <v>68.8</v>
      </c>
      <c r="N36" s="84" t="n">
        <v>63.6</v>
      </c>
      <c r="O36" s="84" t="n">
        <v>59.2</v>
      </c>
      <c r="P36" s="84" t="n">
        <v>55.2</v>
      </c>
      <c r="Q36" s="84" t="n">
        <v>51.8</v>
      </c>
      <c r="R36" s="84" t="n">
        <v>51.2</v>
      </c>
      <c r="S36" s="84" t="n">
        <v>48.4</v>
      </c>
      <c r="T36" s="84" t="n">
        <v>45.9</v>
      </c>
      <c r="U36" s="84" t="n">
        <v>43.6</v>
      </c>
      <c r="V36" s="84" t="n">
        <v>41.6</v>
      </c>
      <c r="W36" s="84" t="n">
        <v>41.6</v>
      </c>
      <c r="X36" s="84" t="n">
        <v>39.9</v>
      </c>
      <c r="Y36" s="84" t="n">
        <v>38.3</v>
      </c>
      <c r="Z36" s="84" t="n">
        <v>36.9</v>
      </c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</row>
    <row r="37" customFormat="false" ht="15" hidden="false" customHeight="false" outlineLevel="0" collapsed="false">
      <c r="B37" s="83" t="n">
        <v>43</v>
      </c>
      <c r="C37" s="84" t="n">
        <v>232.9</v>
      </c>
      <c r="D37" s="84" t="n">
        <v>189.2</v>
      </c>
      <c r="E37" s="84" t="n">
        <v>158.8</v>
      </c>
      <c r="F37" s="84" t="n">
        <v>137.5</v>
      </c>
      <c r="G37" s="84" t="n">
        <v>120.1</v>
      </c>
      <c r="H37" s="84" t="n">
        <v>107.9</v>
      </c>
      <c r="I37" s="84" t="n">
        <v>96.1</v>
      </c>
      <c r="J37" s="84" t="n">
        <v>86.5</v>
      </c>
      <c r="K37" s="84" t="n">
        <v>78.5</v>
      </c>
      <c r="L37" s="84" t="n">
        <v>71.7</v>
      </c>
      <c r="M37" s="84" t="n">
        <v>69.1</v>
      </c>
      <c r="N37" s="84" t="n">
        <v>64</v>
      </c>
      <c r="O37" s="84" t="n">
        <v>59.5</v>
      </c>
      <c r="P37" s="84" t="n">
        <v>55.6</v>
      </c>
      <c r="Q37" s="84" t="n">
        <v>52.2</v>
      </c>
      <c r="R37" s="84" t="n">
        <v>51.7</v>
      </c>
      <c r="S37" s="84" t="n">
        <v>48.9</v>
      </c>
      <c r="T37" s="84" t="n">
        <v>46.4</v>
      </c>
      <c r="U37" s="84" t="n">
        <v>44.1</v>
      </c>
      <c r="V37" s="84" t="n">
        <v>42.1</v>
      </c>
      <c r="W37" s="84" t="n">
        <v>42.1</v>
      </c>
      <c r="X37" s="84" t="n">
        <v>40.4</v>
      </c>
      <c r="Y37" s="84" t="n">
        <v>38.9</v>
      </c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</row>
    <row r="38" customFormat="false" ht="15" hidden="false" customHeight="false" outlineLevel="0" collapsed="false">
      <c r="B38" s="83" t="n">
        <v>44</v>
      </c>
      <c r="C38" s="84" t="n">
        <v>233.2</v>
      </c>
      <c r="D38" s="84" t="n">
        <v>189.5</v>
      </c>
      <c r="E38" s="84" t="n">
        <v>159</v>
      </c>
      <c r="F38" s="84" t="n">
        <v>137.8</v>
      </c>
      <c r="G38" s="84" t="n">
        <v>120.4</v>
      </c>
      <c r="H38" s="84" t="n">
        <v>108.2</v>
      </c>
      <c r="I38" s="84" t="n">
        <v>96.4</v>
      </c>
      <c r="J38" s="84" t="n">
        <v>86.8</v>
      </c>
      <c r="K38" s="84" t="n">
        <v>78.8</v>
      </c>
      <c r="L38" s="84" t="n">
        <v>72.1</v>
      </c>
      <c r="M38" s="84" t="n">
        <v>69.5</v>
      </c>
      <c r="N38" s="84" t="n">
        <v>64.4</v>
      </c>
      <c r="O38" s="84" t="n">
        <v>60</v>
      </c>
      <c r="P38" s="84" t="n">
        <v>56.1</v>
      </c>
      <c r="Q38" s="84" t="n">
        <v>52.7</v>
      </c>
      <c r="R38" s="84" t="n">
        <v>52.7</v>
      </c>
      <c r="S38" s="84" t="n">
        <v>49.4</v>
      </c>
      <c r="T38" s="84" t="n">
        <v>46.9</v>
      </c>
      <c r="U38" s="84" t="n">
        <v>44.7</v>
      </c>
      <c r="V38" s="84" t="n">
        <v>42.7</v>
      </c>
      <c r="W38" s="84" t="n">
        <v>42.7</v>
      </c>
      <c r="X38" s="84" t="n">
        <v>41.1</v>
      </c>
      <c r="Y38" s="84"/>
      <c r="Z38" s="84"/>
      <c r="AA38" s="84"/>
      <c r="AB38" s="84"/>
      <c r="AC38" s="84"/>
    </row>
    <row r="39" customFormat="false" ht="15" hidden="false" customHeight="false" outlineLevel="0" collapsed="false">
      <c r="B39" s="83" t="n">
        <v>45</v>
      </c>
      <c r="C39" s="84" t="n">
        <v>233.4</v>
      </c>
      <c r="D39" s="84" t="n">
        <v>189.7</v>
      </c>
      <c r="E39" s="84" t="n">
        <v>159.3</v>
      </c>
      <c r="F39" s="84" t="n">
        <v>138.1</v>
      </c>
      <c r="G39" s="84" t="n">
        <v>120.7</v>
      </c>
      <c r="H39" s="84" t="n">
        <v>108.5</v>
      </c>
      <c r="I39" s="84" t="n">
        <v>96.8</v>
      </c>
      <c r="J39" s="84" t="n">
        <v>87.2</v>
      </c>
      <c r="K39" s="84" t="n">
        <v>79.2</v>
      </c>
      <c r="L39" s="84" t="n">
        <v>72.5</v>
      </c>
      <c r="M39" s="84" t="n">
        <v>69.9</v>
      </c>
      <c r="N39" s="84" t="n">
        <v>64.8</v>
      </c>
      <c r="O39" s="84" t="n">
        <v>60.4</v>
      </c>
      <c r="P39" s="84" t="n">
        <v>56.6</v>
      </c>
      <c r="Q39" s="84" t="n">
        <v>53.2</v>
      </c>
      <c r="R39" s="84" t="n">
        <v>52.7</v>
      </c>
      <c r="S39" s="84" t="n">
        <v>50</v>
      </c>
      <c r="T39" s="84" t="n">
        <v>47.5</v>
      </c>
      <c r="U39" s="84" t="n">
        <v>45.3</v>
      </c>
      <c r="V39" s="84" t="n">
        <v>43.3</v>
      </c>
      <c r="W39" s="84" t="n">
        <v>43.4</v>
      </c>
      <c r="X39" s="84"/>
      <c r="Y39" s="84"/>
      <c r="Z39" s="84"/>
      <c r="AA39" s="84"/>
      <c r="AB39" s="84"/>
      <c r="AC39" s="84"/>
    </row>
    <row r="40" customFormat="false" ht="15" hidden="false" customHeight="false" outlineLevel="0" collapsed="false">
      <c r="B40" s="83" t="n">
        <v>46</v>
      </c>
      <c r="C40" s="84" t="n">
        <v>233.7</v>
      </c>
      <c r="D40" s="84" t="n">
        <v>190.1</v>
      </c>
      <c r="E40" s="84" t="n">
        <v>159.6</v>
      </c>
      <c r="F40" s="84" t="n">
        <v>138.4</v>
      </c>
      <c r="G40" s="84" t="n">
        <v>121</v>
      </c>
      <c r="H40" s="84" t="n">
        <v>108.9</v>
      </c>
      <c r="I40" s="84" t="n">
        <v>97.2</v>
      </c>
      <c r="J40" s="84" t="n">
        <v>87.6</v>
      </c>
      <c r="K40" s="84" t="n">
        <v>79.6</v>
      </c>
      <c r="L40" s="84" t="n">
        <v>72.9</v>
      </c>
      <c r="M40" s="84" t="n">
        <v>70.4</v>
      </c>
      <c r="N40" s="84" t="n">
        <v>65.3</v>
      </c>
      <c r="O40" s="84" t="n">
        <v>60.9</v>
      </c>
      <c r="P40" s="84" t="n">
        <v>57.1</v>
      </c>
      <c r="Q40" s="84" t="n">
        <v>53.7</v>
      </c>
      <c r="R40" s="84" t="n">
        <v>53.3</v>
      </c>
      <c r="S40" s="84" t="n">
        <v>50.6</v>
      </c>
      <c r="T40" s="84" t="n">
        <v>48.1</v>
      </c>
      <c r="U40" s="84" t="n">
        <v>46</v>
      </c>
      <c r="V40" s="84" t="n">
        <v>44</v>
      </c>
      <c r="W40" s="84"/>
      <c r="X40" s="84"/>
      <c r="Y40" s="84"/>
      <c r="Z40" s="84"/>
      <c r="AA40" s="84"/>
      <c r="AB40" s="84"/>
      <c r="AC40" s="84"/>
    </row>
    <row r="41" customFormat="false" ht="15" hidden="false" customHeight="false" outlineLevel="0" collapsed="false">
      <c r="B41" s="83" t="n">
        <v>47</v>
      </c>
      <c r="C41" s="84" t="n">
        <v>234</v>
      </c>
      <c r="D41" s="84" t="n">
        <v>190.4</v>
      </c>
      <c r="E41" s="84" t="n">
        <v>160</v>
      </c>
      <c r="F41" s="84" t="n">
        <v>138.8</v>
      </c>
      <c r="G41" s="84" t="n">
        <v>121.4</v>
      </c>
      <c r="H41" s="84" t="n">
        <v>109.4</v>
      </c>
      <c r="I41" s="84" t="n">
        <v>97.6</v>
      </c>
      <c r="J41" s="84" t="n">
        <v>88.1</v>
      </c>
      <c r="K41" s="84" t="n">
        <v>80.1</v>
      </c>
      <c r="L41" s="84" t="n">
        <v>73.4</v>
      </c>
      <c r="M41" s="84" t="n">
        <v>70.9</v>
      </c>
      <c r="N41" s="84" t="n">
        <v>65.9</v>
      </c>
      <c r="O41" s="84" t="n">
        <v>61.5</v>
      </c>
      <c r="P41" s="84" t="n">
        <v>57.7</v>
      </c>
      <c r="Q41" s="84" t="n">
        <v>54.3</v>
      </c>
      <c r="R41" s="84" t="n">
        <v>54</v>
      </c>
      <c r="S41" s="84" t="n">
        <v>51.3</v>
      </c>
      <c r="T41" s="84" t="n">
        <v>48.9</v>
      </c>
      <c r="U41" s="84" t="n">
        <v>46.7</v>
      </c>
      <c r="V41" s="84"/>
      <c r="W41" s="84"/>
      <c r="X41" s="84"/>
      <c r="Y41" s="84"/>
      <c r="Z41" s="84"/>
      <c r="AA41" s="84"/>
      <c r="AB41" s="84"/>
      <c r="AC41" s="84"/>
    </row>
    <row r="42" customFormat="false" ht="15" hidden="false" customHeight="false" outlineLevel="0" collapsed="false">
      <c r="B42" s="83" t="n">
        <v>48</v>
      </c>
      <c r="C42" s="84" t="n">
        <v>234.4</v>
      </c>
      <c r="D42" s="84" t="n">
        <v>190.8</v>
      </c>
      <c r="E42" s="84" t="n">
        <v>160.4</v>
      </c>
      <c r="F42" s="84" t="n">
        <v>139.2</v>
      </c>
      <c r="G42" s="84" t="n">
        <v>121.9</v>
      </c>
      <c r="H42" s="84" t="n">
        <v>109.8</v>
      </c>
      <c r="I42" s="84" t="n">
        <v>98.1</v>
      </c>
      <c r="J42" s="84" t="n">
        <v>88.6</v>
      </c>
      <c r="K42" s="84" t="n">
        <v>80.6</v>
      </c>
      <c r="L42" s="84" t="n">
        <v>74</v>
      </c>
      <c r="M42" s="84" t="n">
        <v>71.5</v>
      </c>
      <c r="N42" s="84" t="n">
        <v>66.5</v>
      </c>
      <c r="O42" s="84" t="n">
        <v>62.1</v>
      </c>
      <c r="P42" s="84" t="n">
        <v>58.3</v>
      </c>
      <c r="Q42" s="84" t="n">
        <v>55</v>
      </c>
      <c r="R42" s="84" t="n">
        <v>54.7</v>
      </c>
      <c r="S42" s="84" t="n">
        <v>52</v>
      </c>
      <c r="T42" s="84" t="n">
        <v>49.6</v>
      </c>
      <c r="U42" s="84"/>
      <c r="V42" s="84"/>
      <c r="W42" s="84"/>
      <c r="X42" s="84"/>
      <c r="Y42" s="84"/>
      <c r="Z42" s="84"/>
      <c r="AA42" s="84"/>
      <c r="AB42" s="84"/>
      <c r="AC42" s="84"/>
    </row>
    <row r="43" customFormat="false" ht="15" hidden="false" customHeight="false" outlineLevel="0" collapsed="false">
      <c r="B43" s="83" t="n">
        <v>49</v>
      </c>
      <c r="C43" s="84" t="n">
        <v>234.8</v>
      </c>
      <c r="D43" s="84" t="n">
        <v>191.2</v>
      </c>
      <c r="E43" s="84" t="n">
        <v>160.8</v>
      </c>
      <c r="F43" s="84" t="n">
        <v>139.7</v>
      </c>
      <c r="G43" s="84" t="n">
        <v>122.4</v>
      </c>
      <c r="H43" s="84" t="n">
        <v>110.3</v>
      </c>
      <c r="I43" s="84" t="n">
        <v>98.6</v>
      </c>
      <c r="J43" s="84" t="n">
        <v>89.1</v>
      </c>
      <c r="K43" s="84" t="n">
        <v>81.2</v>
      </c>
      <c r="L43" s="84" t="n">
        <v>74.5</v>
      </c>
      <c r="M43" s="84" t="n">
        <v>72.1</v>
      </c>
      <c r="N43" s="84" t="n">
        <v>67.1</v>
      </c>
      <c r="O43" s="84" t="n">
        <v>62.8</v>
      </c>
      <c r="P43" s="84" t="n">
        <v>59</v>
      </c>
      <c r="Q43" s="84" t="n">
        <v>55.7</v>
      </c>
      <c r="R43" s="84" t="n">
        <v>55.5</v>
      </c>
      <c r="S43" s="84" t="n">
        <v>52.8</v>
      </c>
      <c r="T43" s="84"/>
      <c r="U43" s="84"/>
      <c r="V43" s="84"/>
      <c r="W43" s="84"/>
      <c r="X43" s="84"/>
      <c r="Y43" s="84"/>
      <c r="Z43" s="84"/>
      <c r="AA43" s="84"/>
      <c r="AB43" s="84"/>
      <c r="AC43" s="84"/>
    </row>
    <row r="44" customFormat="false" ht="15" hidden="false" customHeight="false" outlineLevel="0" collapsed="false">
      <c r="B44" s="83" t="n">
        <v>50</v>
      </c>
      <c r="C44" s="84" t="n">
        <v>235.3</v>
      </c>
      <c r="D44" s="84" t="n">
        <v>191.7</v>
      </c>
      <c r="E44" s="84" t="n">
        <v>161.3</v>
      </c>
      <c r="F44" s="84" t="n">
        <v>140.2</v>
      </c>
      <c r="G44" s="84" t="n">
        <v>122.9</v>
      </c>
      <c r="H44" s="84" t="n">
        <v>110.9</v>
      </c>
      <c r="I44" s="84" t="n">
        <v>99.2</v>
      </c>
      <c r="J44" s="84" t="n">
        <v>89.7</v>
      </c>
      <c r="K44" s="84" t="n">
        <v>81.8</v>
      </c>
      <c r="L44" s="84" t="n">
        <v>75.2</v>
      </c>
      <c r="M44" s="84" t="n">
        <v>72.8</v>
      </c>
      <c r="N44" s="84" t="n">
        <v>67.8</v>
      </c>
      <c r="O44" s="84" t="n">
        <v>63.5</v>
      </c>
      <c r="P44" s="84" t="n">
        <v>59.8</v>
      </c>
      <c r="Q44" s="84" t="n">
        <v>56.5</v>
      </c>
      <c r="R44" s="84" t="n">
        <v>56.3</v>
      </c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</row>
    <row r="45" customFormat="false" ht="15" hidden="false" customHeight="false" outlineLevel="0" collapsed="false">
      <c r="B45" s="83" t="n">
        <v>51</v>
      </c>
      <c r="C45" s="84" t="n">
        <v>235.8</v>
      </c>
      <c r="D45" s="84" t="n">
        <v>192.2</v>
      </c>
      <c r="E45" s="84" t="n">
        <v>161.8</v>
      </c>
      <c r="F45" s="84" t="n">
        <v>140.7</v>
      </c>
      <c r="G45" s="84" t="n">
        <v>123.4</v>
      </c>
      <c r="H45" s="84" t="n">
        <v>111.5</v>
      </c>
      <c r="I45" s="84" t="n">
        <v>99.8</v>
      </c>
      <c r="J45" s="84" t="n">
        <v>90.3</v>
      </c>
      <c r="K45" s="84" t="n">
        <v>82.4</v>
      </c>
      <c r="L45" s="84" t="n">
        <v>75.8</v>
      </c>
      <c r="M45" s="84" t="n">
        <v>73.5</v>
      </c>
      <c r="N45" s="84" t="n">
        <v>68.6</v>
      </c>
      <c r="O45" s="84" t="n">
        <v>63.3</v>
      </c>
      <c r="P45" s="84" t="n">
        <v>60.6</v>
      </c>
      <c r="Q45" s="84" t="n">
        <v>57.4</v>
      </c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</row>
    <row r="46" customFormat="false" ht="15" hidden="false" customHeight="false" outlineLevel="0" collapsed="false">
      <c r="B46" s="83" t="n">
        <v>52</v>
      </c>
      <c r="C46" s="84" t="n">
        <v>236.3</v>
      </c>
      <c r="D46" s="84" t="n">
        <v>192.7</v>
      </c>
      <c r="E46" s="84" t="n">
        <v>162.4</v>
      </c>
      <c r="F46" s="84" t="n">
        <v>141.3</v>
      </c>
      <c r="G46" s="84" t="n">
        <v>124</v>
      </c>
      <c r="H46" s="84" t="n">
        <v>112.1</v>
      </c>
      <c r="I46" s="84" t="n">
        <v>100.4</v>
      </c>
      <c r="J46" s="84" t="n">
        <v>91</v>
      </c>
      <c r="K46" s="84" t="n">
        <v>83.1</v>
      </c>
      <c r="L46" s="84" t="n">
        <v>76.6</v>
      </c>
      <c r="M46" s="84" t="n">
        <v>74.3</v>
      </c>
      <c r="N46" s="84" t="n">
        <v>69.4</v>
      </c>
      <c r="O46" s="84" t="n">
        <v>65.2</v>
      </c>
      <c r="P46" s="84" t="n">
        <v>61.5</v>
      </c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</row>
    <row r="47" customFormat="false" ht="15" hidden="false" customHeight="false" outlineLevel="0" collapsed="false">
      <c r="B47" s="83" t="n">
        <v>53</v>
      </c>
      <c r="C47" s="84" t="n">
        <v>236.9</v>
      </c>
      <c r="D47" s="84" t="n">
        <v>193.3</v>
      </c>
      <c r="E47" s="84" t="n">
        <v>163</v>
      </c>
      <c r="F47" s="84" t="n">
        <v>141.9</v>
      </c>
      <c r="G47" s="84" t="n">
        <v>124.7</v>
      </c>
      <c r="H47" s="84" t="n">
        <v>112.8</v>
      </c>
      <c r="I47" s="84" t="n">
        <v>101.1</v>
      </c>
      <c r="J47" s="84" t="n">
        <v>91.7</v>
      </c>
      <c r="K47" s="84" t="n">
        <v>83.9</v>
      </c>
      <c r="L47" s="84" t="n">
        <v>77.4</v>
      </c>
      <c r="M47" s="84" t="n">
        <v>75.2</v>
      </c>
      <c r="N47" s="84" t="n">
        <v>70.3</v>
      </c>
      <c r="O47" s="84" t="n">
        <v>66.1</v>
      </c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</row>
    <row r="48" customFormat="false" ht="15" hidden="false" customHeight="false" outlineLevel="0" collapsed="false">
      <c r="B48" s="83" t="n">
        <v>54</v>
      </c>
      <c r="C48" s="84" t="n">
        <v>237.5</v>
      </c>
      <c r="D48" s="84" t="n">
        <v>193.9</v>
      </c>
      <c r="E48" s="84" t="n">
        <v>163.6</v>
      </c>
      <c r="F48" s="84" t="n">
        <v>142.6</v>
      </c>
      <c r="G48" s="84" t="n">
        <v>125.3</v>
      </c>
      <c r="H48" s="84" t="n">
        <v>113.5</v>
      </c>
      <c r="I48" s="84" t="n">
        <v>101.9</v>
      </c>
      <c r="J48" s="84" t="n">
        <v>92.5</v>
      </c>
      <c r="K48" s="84" t="n">
        <v>84.8</v>
      </c>
      <c r="L48" s="84" t="n">
        <v>78.3</v>
      </c>
      <c r="M48" s="84" t="n">
        <v>76.1</v>
      </c>
      <c r="N48" s="84" t="n">
        <v>71.3</v>
      </c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</row>
    <row r="49" customFormat="false" ht="15" hidden="false" customHeight="false" outlineLevel="0" collapsed="false">
      <c r="B49" s="83" t="n">
        <v>55</v>
      </c>
      <c r="C49" s="84" t="n">
        <v>238.1</v>
      </c>
      <c r="D49" s="84" t="n">
        <v>194.6</v>
      </c>
      <c r="E49" s="84" t="n">
        <v>164.3</v>
      </c>
      <c r="F49" s="84" t="n">
        <v>143.3</v>
      </c>
      <c r="G49" s="84" t="n">
        <v>126.1</v>
      </c>
      <c r="H49" s="84" t="n">
        <v>114.3</v>
      </c>
      <c r="I49" s="84" t="n">
        <v>102.7</v>
      </c>
      <c r="J49" s="84" t="n">
        <v>93.4</v>
      </c>
      <c r="K49" s="84" t="n">
        <v>85.7</v>
      </c>
      <c r="L49" s="84" t="n">
        <v>79.2</v>
      </c>
      <c r="M49" s="84" t="n">
        <v>77.2</v>
      </c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</row>
    <row r="50" customFormat="false" ht="15" hidden="false" customHeight="false" outlineLevel="0" collapsed="false">
      <c r="B50" s="83" t="n">
        <v>56</v>
      </c>
      <c r="C50" s="84" t="n">
        <v>238.8</v>
      </c>
      <c r="D50" s="84" t="n">
        <v>195.3</v>
      </c>
      <c r="E50" s="84" t="n">
        <v>165</v>
      </c>
      <c r="F50" s="84" t="n">
        <v>144.1</v>
      </c>
      <c r="G50" s="84" t="n">
        <v>126.9</v>
      </c>
      <c r="H50" s="84" t="n">
        <v>115.1</v>
      </c>
      <c r="I50" s="84" t="n">
        <v>103.7</v>
      </c>
      <c r="J50" s="84" t="n">
        <v>94.3</v>
      </c>
      <c r="K50" s="84" t="n">
        <v>86.7</v>
      </c>
      <c r="L50" s="84" t="n">
        <v>80.3</v>
      </c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</row>
    <row r="51" customFormat="false" ht="15" hidden="false" customHeight="false" outlineLevel="0" collapsed="false">
      <c r="B51" s="83" t="n">
        <v>57</v>
      </c>
      <c r="C51" s="84" t="n">
        <v>239.5</v>
      </c>
      <c r="D51" s="84" t="n">
        <v>196</v>
      </c>
      <c r="E51" s="84" t="n">
        <v>165.8</v>
      </c>
      <c r="F51" s="84" t="n">
        <v>144.9</v>
      </c>
      <c r="G51" s="84" t="n">
        <v>127.8</v>
      </c>
      <c r="H51" s="84" t="n">
        <v>116.1</v>
      </c>
      <c r="I51" s="84" t="n">
        <v>104.7</v>
      </c>
      <c r="J51" s="84" t="n">
        <v>95.4</v>
      </c>
      <c r="K51" s="84" t="n">
        <v>87.8</v>
      </c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</row>
    <row r="52" customFormat="false" ht="15" hidden="false" customHeight="false" outlineLevel="0" collapsed="false">
      <c r="B52" s="83" t="n">
        <v>58</v>
      </c>
      <c r="C52" s="84" t="n">
        <v>240.2</v>
      </c>
      <c r="D52" s="84" t="n">
        <v>196.8</v>
      </c>
      <c r="E52" s="84" t="n">
        <v>166.6</v>
      </c>
      <c r="F52" s="84" t="n">
        <v>145.8</v>
      </c>
      <c r="G52" s="84" t="n">
        <v>128.7</v>
      </c>
      <c r="H52" s="84" t="n">
        <v>117.2</v>
      </c>
      <c r="I52" s="84" t="n">
        <v>105.8</v>
      </c>
      <c r="J52" s="84" t="n">
        <v>96.6</v>
      </c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</row>
    <row r="53" customFormat="false" ht="15" hidden="false" customHeight="false" outlineLevel="0" collapsed="false">
      <c r="B53" s="83" t="n">
        <v>59</v>
      </c>
      <c r="C53" s="84" t="n">
        <v>241.2</v>
      </c>
      <c r="D53" s="84" t="n">
        <v>197.8</v>
      </c>
      <c r="E53" s="84" t="n">
        <v>167.7</v>
      </c>
      <c r="F53" s="84" t="n">
        <v>146.9</v>
      </c>
      <c r="G53" s="84" t="n">
        <v>129.9</v>
      </c>
      <c r="H53" s="84" t="n">
        <v>118.4</v>
      </c>
      <c r="I53" s="84" t="n">
        <v>107.1</v>
      </c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</row>
    <row r="54" customFormat="false" ht="15" hidden="false" customHeight="false" outlineLevel="0" collapsed="false">
      <c r="B54" s="83" t="n">
        <v>60</v>
      </c>
      <c r="C54" s="84" t="n">
        <v>242.2</v>
      </c>
      <c r="D54" s="84" t="n">
        <v>198.9</v>
      </c>
      <c r="E54" s="84" t="n">
        <v>168.8</v>
      </c>
      <c r="F54" s="84" t="n">
        <v>148.1</v>
      </c>
      <c r="G54" s="84" t="n">
        <v>131.2</v>
      </c>
      <c r="H54" s="84" t="n">
        <v>119.8</v>
      </c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</row>
    <row r="55" customFormat="false" ht="15" hidden="false" customHeight="false" outlineLevel="0" collapsed="false">
      <c r="B55" s="83" t="n">
        <v>61</v>
      </c>
      <c r="C55" s="84" t="n">
        <v>243.5</v>
      </c>
      <c r="D55" s="84" t="n">
        <v>200.1</v>
      </c>
      <c r="E55" s="84" t="n">
        <v>170.1</v>
      </c>
      <c r="F55" s="84" t="n">
        <v>149.5</v>
      </c>
      <c r="G55" s="84" t="n">
        <v>132.6</v>
      </c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</row>
    <row r="56" customFormat="false" ht="15" hidden="false" customHeight="false" outlineLevel="0" collapsed="false">
      <c r="B56" s="83" t="n">
        <v>62</v>
      </c>
      <c r="C56" s="84" t="n">
        <v>244.8</v>
      </c>
      <c r="D56" s="84" t="n">
        <v>201.5</v>
      </c>
      <c r="E56" s="84" t="n">
        <v>171.6</v>
      </c>
      <c r="F56" s="84" t="n">
        <v>151.1</v>
      </c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</row>
    <row r="57" customFormat="false" ht="15" hidden="false" customHeight="false" outlineLevel="0" collapsed="false">
      <c r="B57" s="83" t="n">
        <v>63</v>
      </c>
      <c r="C57" s="84" t="n">
        <v>246.3</v>
      </c>
      <c r="D57" s="84" t="n">
        <v>203.1</v>
      </c>
      <c r="E57" s="84" t="n">
        <v>173.2</v>
      </c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</row>
    <row r="58" customFormat="false" ht="15" hidden="false" customHeight="false" outlineLevel="0" collapsed="false">
      <c r="B58" s="83" t="n">
        <v>64</v>
      </c>
      <c r="C58" s="84" t="n">
        <v>247.9</v>
      </c>
      <c r="D58" s="84" t="n">
        <v>204.8</v>
      </c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</row>
    <row r="59" customFormat="false" ht="15" hidden="false" customHeight="false" outlineLevel="0" collapsed="false">
      <c r="B59" s="83" t="n">
        <v>65</v>
      </c>
      <c r="C59" s="84" t="n">
        <v>249.6</v>
      </c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</row>
    <row r="60" customFormat="false" ht="15" hidden="false" customHeight="false" outlineLevel="0" collapsed="false">
      <c r="AJ60" s="84"/>
    </row>
    <row r="61" customFormat="false" ht="15" hidden="false" customHeight="false" outlineLevel="0" collapsed="false">
      <c r="AJ61" s="84"/>
    </row>
    <row r="62" customFormat="false" ht="15" hidden="false" customHeight="false" outlineLevel="0" collapsed="false">
      <c r="AJ62" s="84"/>
    </row>
    <row r="63" customFormat="false" ht="15" hidden="false" customHeight="false" outlineLevel="0" collapsed="false">
      <c r="AJ63" s="84"/>
    </row>
    <row r="64" customFormat="false" ht="15" hidden="false" customHeight="false" outlineLevel="0" collapsed="false">
      <c r="AJ64" s="84"/>
    </row>
    <row r="65" customFormat="false" ht="15" hidden="false" customHeight="false" outlineLevel="0" collapsed="false">
      <c r="AJ65" s="84"/>
    </row>
    <row r="66" customFormat="false" ht="15" hidden="false" customHeight="false" outlineLevel="0" collapsed="false">
      <c r="AJ66" s="84"/>
    </row>
    <row r="67" customFormat="false" ht="15" hidden="false" customHeight="false" outlineLevel="0" collapsed="false">
      <c r="AJ67" s="84"/>
    </row>
    <row r="68" customFormat="false" ht="15" hidden="false" customHeight="false" outlineLevel="0" collapsed="false">
      <c r="AJ68" s="84"/>
    </row>
    <row r="69" customFormat="false" ht="15" hidden="false" customHeight="false" outlineLevel="0" collapsed="false">
      <c r="AJ69" s="84"/>
    </row>
    <row r="70" customFormat="false" ht="15" hidden="false" customHeight="false" outlineLevel="0" collapsed="false">
      <c r="AJ70" s="84"/>
    </row>
    <row r="71" customFormat="false" ht="15" hidden="false" customHeight="false" outlineLevel="0" collapsed="false">
      <c r="AJ71" s="84"/>
    </row>
    <row r="72" customFormat="false" ht="15" hidden="false" customHeight="false" outlineLevel="0" collapsed="false">
      <c r="AJ72" s="84"/>
    </row>
    <row r="73" customFormat="false" ht="15" hidden="false" customHeight="false" outlineLevel="0" collapsed="false">
      <c r="AJ73" s="84"/>
    </row>
    <row r="74" customFormat="false" ht="15" hidden="false" customHeight="false" outlineLevel="0" collapsed="false">
      <c r="G74" s="84"/>
      <c r="AJ74" s="84"/>
    </row>
    <row r="75" customFormat="false" ht="15" hidden="false" customHeight="false" outlineLevel="0" collapsed="false">
      <c r="G75" s="84"/>
      <c r="AJ75" s="84"/>
    </row>
    <row r="76" customFormat="false" ht="15" hidden="false" customHeight="false" outlineLevel="0" collapsed="false">
      <c r="G76" s="84"/>
      <c r="AJ76" s="84"/>
    </row>
    <row r="77" customFormat="false" ht="15" hidden="false" customHeight="false" outlineLevel="0" collapsed="false">
      <c r="G77" s="84"/>
      <c r="AJ77" s="84"/>
    </row>
    <row r="78" customFormat="false" ht="15" hidden="false" customHeight="false" outlineLevel="0" collapsed="false">
      <c r="G78" s="84"/>
    </row>
    <row r="79" customFormat="false" ht="15" hidden="false" customHeight="false" outlineLevel="0" collapsed="false">
      <c r="G79" s="84"/>
    </row>
    <row r="80" customFormat="false" ht="15" hidden="false" customHeight="false" outlineLevel="0" collapsed="false">
      <c r="G80" s="84"/>
    </row>
    <row r="81" customFormat="false" ht="15" hidden="false" customHeight="false" outlineLevel="0" collapsed="false">
      <c r="G81" s="84"/>
    </row>
    <row r="82" customFormat="false" ht="15" hidden="false" customHeight="false" outlineLevel="0" collapsed="false">
      <c r="G82" s="84"/>
    </row>
    <row r="83" customFormat="false" ht="15" hidden="false" customHeight="false" outlineLevel="0" collapsed="false">
      <c r="G83" s="84"/>
    </row>
    <row r="84" customFormat="false" ht="15" hidden="false" customHeight="false" outlineLevel="0" collapsed="false">
      <c r="G84" s="84"/>
    </row>
    <row r="85" customFormat="false" ht="15" hidden="false" customHeight="false" outlineLevel="0" collapsed="false">
      <c r="G85" s="84"/>
    </row>
    <row r="86" customFormat="false" ht="15" hidden="false" customHeight="false" outlineLevel="0" collapsed="false">
      <c r="G86" s="84"/>
    </row>
    <row r="87" customFormat="false" ht="15" hidden="false" customHeight="false" outlineLevel="0" collapsed="false">
      <c r="G87" s="84"/>
    </row>
    <row r="88" customFormat="false" ht="15" hidden="false" customHeight="false" outlineLevel="0" collapsed="false">
      <c r="G88" s="84"/>
    </row>
    <row r="89" customFormat="false" ht="15" hidden="false" customHeight="false" outlineLevel="0" collapsed="false">
      <c r="G89" s="84"/>
    </row>
    <row r="90" customFormat="false" ht="15" hidden="false" customHeight="false" outlineLevel="0" collapsed="false">
      <c r="G90" s="84"/>
    </row>
    <row r="91" customFormat="false" ht="15" hidden="false" customHeight="false" outlineLevel="0" collapsed="false">
      <c r="G91" s="84"/>
    </row>
    <row r="92" customFormat="false" ht="15" hidden="false" customHeight="false" outlineLevel="0" collapsed="false">
      <c r="G92" s="84"/>
    </row>
    <row r="93" customFormat="false" ht="15" hidden="false" customHeight="false" outlineLevel="0" collapsed="false">
      <c r="G93" s="84"/>
    </row>
    <row r="94" customFormat="false" ht="15" hidden="false" customHeight="false" outlineLevel="0" collapsed="false">
      <c r="G94" s="84"/>
    </row>
    <row r="95" customFormat="false" ht="15" hidden="false" customHeight="false" outlineLevel="0" collapsed="false">
      <c r="G95" s="84"/>
    </row>
    <row r="96" customFormat="false" ht="15" hidden="false" customHeight="false" outlineLevel="0" collapsed="false">
      <c r="G96" s="84"/>
    </row>
    <row r="97" customFormat="false" ht="15" hidden="false" customHeight="false" outlineLevel="0" collapsed="false">
      <c r="G97" s="84"/>
    </row>
    <row r="98" customFormat="false" ht="15" hidden="false" customHeight="false" outlineLevel="0" collapsed="false">
      <c r="G98" s="84"/>
    </row>
    <row r="99" customFormat="false" ht="15" hidden="false" customHeight="false" outlineLevel="0" collapsed="false">
      <c r="G99" s="84"/>
    </row>
    <row r="100" customFormat="false" ht="15" hidden="false" customHeight="false" outlineLevel="0" collapsed="false">
      <c r="G100" s="84"/>
    </row>
    <row r="101" customFormat="false" ht="15" hidden="false" customHeight="false" outlineLevel="0" collapsed="false">
      <c r="G101" s="84"/>
    </row>
    <row r="102" customFormat="false" ht="15" hidden="false" customHeight="false" outlineLevel="0" collapsed="false">
      <c r="G102" s="84"/>
    </row>
  </sheetData>
  <mergeCells count="6">
    <mergeCell ref="F1:G1"/>
    <mergeCell ref="I1:M1"/>
    <mergeCell ref="F2:G2"/>
    <mergeCell ref="I2:M2"/>
    <mergeCell ref="F3:G3"/>
    <mergeCell ref="I3:M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V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6" activeCellId="0" sqref="B46"/>
    </sheetView>
  </sheetViews>
  <sheetFormatPr defaultColWidth="8.8359375" defaultRowHeight="15" zeroHeight="false" outlineLevelRow="0" outlineLevelCol="0"/>
  <cols>
    <col collapsed="false" customWidth="true" hidden="false" outlineLevel="0" max="2" min="2" style="0" width="8.51"/>
    <col collapsed="false" customWidth="true" hidden="false" outlineLevel="0" max="9" min="3" style="0" width="6.16"/>
    <col collapsed="false" customWidth="true" hidden="false" outlineLevel="0" max="48" min="10" style="0" width="5.34"/>
  </cols>
  <sheetData>
    <row r="2" customFormat="false" ht="15" hidden="false" customHeight="false" outlineLevel="0" collapsed="false">
      <c r="B2" s="66" t="s">
        <v>55</v>
      </c>
      <c r="C2" s="66" t="n">
        <v>5</v>
      </c>
      <c r="D2" s="66" t="n">
        <v>6</v>
      </c>
      <c r="E2" s="66" t="n">
        <v>7</v>
      </c>
      <c r="F2" s="66" t="n">
        <v>8</v>
      </c>
      <c r="G2" s="66" t="n">
        <v>9</v>
      </c>
      <c r="H2" s="66" t="n">
        <v>10</v>
      </c>
      <c r="I2" s="66" t="n">
        <v>11</v>
      </c>
      <c r="J2" s="66" t="n">
        <v>12</v>
      </c>
      <c r="K2" s="66" t="n">
        <v>13</v>
      </c>
      <c r="L2" s="66" t="n">
        <v>14</v>
      </c>
      <c r="M2" s="66" t="n">
        <v>15</v>
      </c>
      <c r="N2" s="66" t="n">
        <v>16</v>
      </c>
      <c r="O2" s="66" t="n">
        <v>17</v>
      </c>
      <c r="P2" s="66" t="n">
        <v>18</v>
      </c>
      <c r="Q2" s="66" t="n">
        <v>19</v>
      </c>
      <c r="R2" s="66" t="n">
        <v>20</v>
      </c>
      <c r="S2" s="66" t="n">
        <v>21</v>
      </c>
      <c r="T2" s="66" t="n">
        <v>22</v>
      </c>
      <c r="U2" s="66" t="n">
        <v>23</v>
      </c>
      <c r="V2" s="66" t="n">
        <v>24</v>
      </c>
      <c r="W2" s="66" t="n">
        <v>25</v>
      </c>
      <c r="X2" s="66" t="n">
        <v>26</v>
      </c>
      <c r="Y2" s="66" t="n">
        <v>27</v>
      </c>
      <c r="Z2" s="66" t="n">
        <v>28</v>
      </c>
      <c r="AA2" s="66" t="n">
        <v>29</v>
      </c>
      <c r="AB2" s="66" t="n">
        <v>30</v>
      </c>
      <c r="AC2" s="66" t="n">
        <v>31</v>
      </c>
      <c r="AD2" s="66" t="n">
        <v>32</v>
      </c>
      <c r="AE2" s="66" t="n">
        <v>33</v>
      </c>
      <c r="AF2" s="66" t="n">
        <v>34</v>
      </c>
      <c r="AG2" s="66" t="n">
        <v>35</v>
      </c>
      <c r="AH2" s="66" t="n">
        <v>36</v>
      </c>
      <c r="AI2" s="66" t="n">
        <v>37</v>
      </c>
      <c r="AJ2" s="66" t="n">
        <v>38</v>
      </c>
      <c r="AK2" s="66" t="n">
        <v>39</v>
      </c>
      <c r="AL2" s="66" t="n">
        <v>40</v>
      </c>
      <c r="AM2" s="66" t="n">
        <v>41</v>
      </c>
      <c r="AN2" s="66" t="n">
        <v>42</v>
      </c>
      <c r="AO2" s="66" t="n">
        <v>43</v>
      </c>
      <c r="AP2" s="66" t="n">
        <v>44</v>
      </c>
      <c r="AQ2" s="66" t="n">
        <v>45</v>
      </c>
      <c r="AR2" s="66" t="n">
        <v>46</v>
      </c>
      <c r="AS2" s="66" t="n">
        <v>47</v>
      </c>
      <c r="AT2" s="66" t="n">
        <v>48</v>
      </c>
      <c r="AU2" s="66" t="n">
        <v>49</v>
      </c>
      <c r="AV2" s="66" t="n">
        <v>50</v>
      </c>
    </row>
    <row r="3" customFormat="false" ht="15" hidden="false" customHeight="false" outlineLevel="0" collapsed="false">
      <c r="B3" s="66" t="n">
        <v>16</v>
      </c>
      <c r="C3" s="66" t="n">
        <v>222.87</v>
      </c>
      <c r="D3" s="66" t="n">
        <v>184.04</v>
      </c>
      <c r="E3" s="66" t="n">
        <v>156.65</v>
      </c>
      <c r="F3" s="66" t="n">
        <v>136.31</v>
      </c>
      <c r="G3" s="66" t="n">
        <v>120.64</v>
      </c>
      <c r="H3" s="66" t="n">
        <v>108.2</v>
      </c>
      <c r="I3" s="66" t="n">
        <v>98.1</v>
      </c>
      <c r="J3" s="66" t="n">
        <v>89.75</v>
      </c>
      <c r="K3" s="66" t="n">
        <v>82.74</v>
      </c>
      <c r="L3" s="66" t="n">
        <v>76.78</v>
      </c>
      <c r="M3" s="66" t="n">
        <v>72.43</v>
      </c>
      <c r="N3" s="66" t="n">
        <v>67.9</v>
      </c>
      <c r="O3" s="66" t="n">
        <v>63.95</v>
      </c>
      <c r="P3" s="66" t="n">
        <v>60.47</v>
      </c>
      <c r="Q3" s="66" t="n">
        <v>57.39</v>
      </c>
      <c r="R3" s="66" t="n">
        <v>54.76</v>
      </c>
      <c r="S3" s="66" t="n">
        <v>52.3</v>
      </c>
      <c r="T3" s="66" t="n">
        <v>50.09</v>
      </c>
      <c r="U3" s="66" t="n">
        <v>48.09</v>
      </c>
      <c r="V3" s="66" t="n">
        <v>46.28</v>
      </c>
      <c r="W3" s="66" t="n">
        <v>44.73</v>
      </c>
      <c r="X3" s="66" t="n">
        <v>43.23</v>
      </c>
      <c r="Y3" s="66" t="n">
        <v>41.86</v>
      </c>
      <c r="Z3" s="66" t="n">
        <v>40.61</v>
      </c>
      <c r="AA3" s="66" t="n">
        <v>39.47</v>
      </c>
      <c r="AB3" s="66" t="n">
        <v>38.42</v>
      </c>
      <c r="AC3" s="66" t="n">
        <v>37.45</v>
      </c>
      <c r="AD3" s="66" t="n">
        <v>36.56</v>
      </c>
      <c r="AE3" s="66" t="n">
        <v>35.74</v>
      </c>
      <c r="AF3" s="66" t="n">
        <v>34.98</v>
      </c>
      <c r="AG3" s="66" t="n">
        <v>34.29</v>
      </c>
      <c r="AH3" s="66" t="n">
        <v>33.64</v>
      </c>
      <c r="AI3" s="66" t="n">
        <v>33.05</v>
      </c>
      <c r="AJ3" s="66" t="n">
        <v>32.5</v>
      </c>
      <c r="AK3" s="66" t="n">
        <v>32</v>
      </c>
      <c r="AL3" s="66" t="n">
        <v>31.53</v>
      </c>
      <c r="AM3" s="66" t="n">
        <v>31.1</v>
      </c>
      <c r="AN3" s="66" t="n">
        <v>30.7</v>
      </c>
      <c r="AO3" s="66" t="n">
        <v>30.33</v>
      </c>
      <c r="AP3" s="66" t="n">
        <v>29.99</v>
      </c>
      <c r="AQ3" s="66" t="n">
        <v>29.68</v>
      </c>
      <c r="AR3" s="66" t="n">
        <v>29.4</v>
      </c>
      <c r="AS3" s="66" t="n">
        <v>29.13</v>
      </c>
      <c r="AT3" s="66" t="n">
        <v>28.89</v>
      </c>
      <c r="AU3" s="66" t="n">
        <v>28.67</v>
      </c>
      <c r="AV3" s="66" t="n">
        <v>28.47</v>
      </c>
    </row>
    <row r="4" customFormat="false" ht="15" hidden="false" customHeight="false" outlineLevel="0" collapsed="false">
      <c r="B4" s="66" t="n">
        <v>17</v>
      </c>
      <c r="C4" s="66" t="n">
        <v>222.87</v>
      </c>
      <c r="D4" s="66" t="n">
        <v>184.04</v>
      </c>
      <c r="E4" s="66" t="n">
        <v>156.65</v>
      </c>
      <c r="F4" s="66" t="n">
        <v>136.31</v>
      </c>
      <c r="G4" s="66" t="n">
        <v>120.64</v>
      </c>
      <c r="H4" s="66" t="n">
        <v>108.2</v>
      </c>
      <c r="I4" s="66" t="n">
        <v>98.1</v>
      </c>
      <c r="J4" s="66" t="n">
        <v>89.75</v>
      </c>
      <c r="K4" s="66" t="n">
        <v>82.74</v>
      </c>
      <c r="L4" s="66" t="n">
        <v>76.78</v>
      </c>
      <c r="M4" s="66" t="n">
        <v>72.43</v>
      </c>
      <c r="N4" s="66" t="n">
        <v>67.9</v>
      </c>
      <c r="O4" s="66" t="n">
        <v>63.95</v>
      </c>
      <c r="P4" s="66" t="n">
        <v>60.47</v>
      </c>
      <c r="Q4" s="66" t="n">
        <v>57.39</v>
      </c>
      <c r="R4" s="66" t="n">
        <v>54.76</v>
      </c>
      <c r="S4" s="66" t="n">
        <v>52.3</v>
      </c>
      <c r="T4" s="66" t="n">
        <v>50.09</v>
      </c>
      <c r="U4" s="66" t="n">
        <v>48.09</v>
      </c>
      <c r="V4" s="66" t="n">
        <v>46.28</v>
      </c>
      <c r="W4" s="66" t="n">
        <v>44.73</v>
      </c>
      <c r="X4" s="66" t="n">
        <v>43.23</v>
      </c>
      <c r="Y4" s="66" t="n">
        <v>41.86</v>
      </c>
      <c r="Z4" s="66" t="n">
        <v>40.61</v>
      </c>
      <c r="AA4" s="66" t="n">
        <v>39.47</v>
      </c>
      <c r="AB4" s="66" t="n">
        <v>38.42</v>
      </c>
      <c r="AC4" s="66" t="n">
        <v>37.45</v>
      </c>
      <c r="AD4" s="66" t="n">
        <v>36.56</v>
      </c>
      <c r="AE4" s="66" t="n">
        <v>35.74</v>
      </c>
      <c r="AF4" s="66" t="n">
        <v>34.98</v>
      </c>
      <c r="AG4" s="66" t="n">
        <v>34.29</v>
      </c>
      <c r="AH4" s="66" t="n">
        <v>33.64</v>
      </c>
      <c r="AI4" s="66" t="n">
        <v>33.05</v>
      </c>
      <c r="AJ4" s="66" t="n">
        <v>32.5</v>
      </c>
      <c r="AK4" s="66" t="n">
        <v>32</v>
      </c>
      <c r="AL4" s="66" t="n">
        <v>31.53</v>
      </c>
      <c r="AM4" s="66" t="n">
        <v>31.1</v>
      </c>
      <c r="AN4" s="66" t="n">
        <v>30.7</v>
      </c>
      <c r="AO4" s="66" t="n">
        <v>30.33</v>
      </c>
      <c r="AP4" s="66" t="n">
        <v>29.99</v>
      </c>
      <c r="AQ4" s="66" t="n">
        <v>29.68</v>
      </c>
      <c r="AR4" s="66" t="n">
        <v>29.4</v>
      </c>
      <c r="AS4" s="66" t="n">
        <v>29.13</v>
      </c>
      <c r="AT4" s="66" t="n">
        <v>28.89</v>
      </c>
      <c r="AU4" s="66" t="n">
        <v>28.67</v>
      </c>
      <c r="AV4" s="66" t="n">
        <v>28.47</v>
      </c>
    </row>
    <row r="5" customFormat="false" ht="15" hidden="false" customHeight="false" outlineLevel="0" collapsed="false">
      <c r="B5" s="66" t="n">
        <v>18</v>
      </c>
      <c r="C5" s="66" t="n">
        <v>222.87</v>
      </c>
      <c r="D5" s="66" t="n">
        <v>184.04</v>
      </c>
      <c r="E5" s="66" t="n">
        <v>156.65</v>
      </c>
      <c r="F5" s="66" t="n">
        <v>136.31</v>
      </c>
      <c r="G5" s="66" t="n">
        <v>120.64</v>
      </c>
      <c r="H5" s="66" t="n">
        <v>108.2</v>
      </c>
      <c r="I5" s="66" t="n">
        <v>98.1</v>
      </c>
      <c r="J5" s="66" t="n">
        <v>89.75</v>
      </c>
      <c r="K5" s="66" t="n">
        <v>82.74</v>
      </c>
      <c r="L5" s="66" t="n">
        <v>76.78</v>
      </c>
      <c r="M5" s="66" t="n">
        <v>72.43</v>
      </c>
      <c r="N5" s="66" t="n">
        <v>67.9</v>
      </c>
      <c r="O5" s="66" t="n">
        <v>63.95</v>
      </c>
      <c r="P5" s="66" t="n">
        <v>60.47</v>
      </c>
      <c r="Q5" s="66" t="n">
        <v>57.39</v>
      </c>
      <c r="R5" s="66" t="n">
        <v>54.76</v>
      </c>
      <c r="S5" s="66" t="n">
        <v>52.3</v>
      </c>
      <c r="T5" s="66" t="n">
        <v>50.09</v>
      </c>
      <c r="U5" s="66" t="n">
        <v>48.09</v>
      </c>
      <c r="V5" s="66" t="n">
        <v>46.28</v>
      </c>
      <c r="W5" s="66" t="n">
        <v>44.73</v>
      </c>
      <c r="X5" s="66" t="n">
        <v>43.23</v>
      </c>
      <c r="Y5" s="66" t="n">
        <v>41.86</v>
      </c>
      <c r="Z5" s="66" t="n">
        <v>40.61</v>
      </c>
      <c r="AA5" s="66" t="n">
        <v>39.47</v>
      </c>
      <c r="AB5" s="66" t="n">
        <v>38.42</v>
      </c>
      <c r="AC5" s="66" t="n">
        <v>37.45</v>
      </c>
      <c r="AD5" s="66" t="n">
        <v>36.56</v>
      </c>
      <c r="AE5" s="66" t="n">
        <v>35.74</v>
      </c>
      <c r="AF5" s="66" t="n">
        <v>34.98</v>
      </c>
      <c r="AG5" s="66" t="n">
        <v>34.29</v>
      </c>
      <c r="AH5" s="66" t="n">
        <v>33.64</v>
      </c>
      <c r="AI5" s="66" t="n">
        <v>33.05</v>
      </c>
      <c r="AJ5" s="66" t="n">
        <v>32.5</v>
      </c>
      <c r="AK5" s="66" t="n">
        <v>32</v>
      </c>
      <c r="AL5" s="66" t="n">
        <v>31.53</v>
      </c>
      <c r="AM5" s="66" t="n">
        <v>31.1</v>
      </c>
      <c r="AN5" s="66" t="n">
        <v>30.7</v>
      </c>
      <c r="AO5" s="66" t="n">
        <v>30.33</v>
      </c>
      <c r="AP5" s="66" t="n">
        <v>29.99</v>
      </c>
      <c r="AQ5" s="66" t="n">
        <v>29.68</v>
      </c>
      <c r="AR5" s="66" t="n">
        <v>29.4</v>
      </c>
      <c r="AS5" s="66" t="n">
        <v>29.13</v>
      </c>
      <c r="AT5" s="66" t="n">
        <v>28.89</v>
      </c>
      <c r="AU5" s="66" t="n">
        <v>28.67</v>
      </c>
      <c r="AV5" s="66" t="n">
        <v>28.47</v>
      </c>
    </row>
    <row r="6" customFormat="false" ht="15" hidden="false" customHeight="false" outlineLevel="0" collapsed="false">
      <c r="B6" s="66" t="n">
        <v>19</v>
      </c>
      <c r="C6" s="66" t="n">
        <v>222.87</v>
      </c>
      <c r="D6" s="66" t="n">
        <v>184.04</v>
      </c>
      <c r="E6" s="66" t="n">
        <v>156.65</v>
      </c>
      <c r="F6" s="66" t="n">
        <v>136.31</v>
      </c>
      <c r="G6" s="66" t="n">
        <v>120.64</v>
      </c>
      <c r="H6" s="66" t="n">
        <v>108.2</v>
      </c>
      <c r="I6" s="66" t="n">
        <v>98.1</v>
      </c>
      <c r="J6" s="66" t="n">
        <v>89.75</v>
      </c>
      <c r="K6" s="66" t="n">
        <v>82.74</v>
      </c>
      <c r="L6" s="66" t="n">
        <v>76.78</v>
      </c>
      <c r="M6" s="66" t="n">
        <v>72.43</v>
      </c>
      <c r="N6" s="66" t="n">
        <v>67.9</v>
      </c>
      <c r="O6" s="66" t="n">
        <v>63.95</v>
      </c>
      <c r="P6" s="66" t="n">
        <v>60.47</v>
      </c>
      <c r="Q6" s="66" t="n">
        <v>57.39</v>
      </c>
      <c r="R6" s="66" t="n">
        <v>54.76</v>
      </c>
      <c r="S6" s="66" t="n">
        <v>52.3</v>
      </c>
      <c r="T6" s="66" t="n">
        <v>50.09</v>
      </c>
      <c r="U6" s="66" t="n">
        <v>48.09</v>
      </c>
      <c r="V6" s="66" t="n">
        <v>46.28</v>
      </c>
      <c r="W6" s="66" t="n">
        <v>44.73</v>
      </c>
      <c r="X6" s="66" t="n">
        <v>43.23</v>
      </c>
      <c r="Y6" s="66" t="n">
        <v>41.86</v>
      </c>
      <c r="Z6" s="66" t="n">
        <v>40.61</v>
      </c>
      <c r="AA6" s="66" t="n">
        <v>39.47</v>
      </c>
      <c r="AB6" s="66" t="n">
        <v>38.42</v>
      </c>
      <c r="AC6" s="66" t="n">
        <v>37.45</v>
      </c>
      <c r="AD6" s="66" t="n">
        <v>36.56</v>
      </c>
      <c r="AE6" s="66" t="n">
        <v>35.74</v>
      </c>
      <c r="AF6" s="66" t="n">
        <v>34.98</v>
      </c>
      <c r="AG6" s="66" t="n">
        <v>34.29</v>
      </c>
      <c r="AH6" s="66" t="n">
        <v>33.64</v>
      </c>
      <c r="AI6" s="66" t="n">
        <v>33.05</v>
      </c>
      <c r="AJ6" s="66" t="n">
        <v>32.5</v>
      </c>
      <c r="AK6" s="66" t="n">
        <v>32</v>
      </c>
      <c r="AL6" s="66" t="n">
        <v>31.53</v>
      </c>
      <c r="AM6" s="66" t="n">
        <v>31.1</v>
      </c>
      <c r="AN6" s="66" t="n">
        <v>30.7</v>
      </c>
      <c r="AO6" s="66" t="n">
        <v>30.33</v>
      </c>
      <c r="AP6" s="66" t="n">
        <v>29.99</v>
      </c>
      <c r="AQ6" s="66" t="n">
        <v>29.68</v>
      </c>
      <c r="AR6" s="66" t="n">
        <v>29.4</v>
      </c>
      <c r="AS6" s="66" t="n">
        <v>29.13</v>
      </c>
      <c r="AT6" s="66" t="n">
        <v>28.89</v>
      </c>
      <c r="AU6" s="66" t="n">
        <v>28.67</v>
      </c>
      <c r="AV6" s="66" t="n">
        <v>28.47</v>
      </c>
    </row>
    <row r="7" customFormat="false" ht="15" hidden="false" customHeight="false" outlineLevel="0" collapsed="false">
      <c r="B7" s="66" t="n">
        <v>20</v>
      </c>
      <c r="C7" s="66" t="n">
        <v>222.87</v>
      </c>
      <c r="D7" s="66" t="n">
        <v>184.04</v>
      </c>
      <c r="E7" s="66" t="n">
        <v>156.65</v>
      </c>
      <c r="F7" s="66" t="n">
        <v>136.31</v>
      </c>
      <c r="G7" s="66" t="n">
        <v>120.64</v>
      </c>
      <c r="H7" s="66" t="n">
        <v>108.2</v>
      </c>
      <c r="I7" s="66" t="n">
        <v>98.1</v>
      </c>
      <c r="J7" s="66" t="n">
        <v>89.75</v>
      </c>
      <c r="K7" s="66" t="n">
        <v>82.74</v>
      </c>
      <c r="L7" s="66" t="n">
        <v>76.78</v>
      </c>
      <c r="M7" s="66" t="n">
        <v>72.43</v>
      </c>
      <c r="N7" s="66" t="n">
        <v>67.9</v>
      </c>
      <c r="O7" s="66" t="n">
        <v>63.95</v>
      </c>
      <c r="P7" s="66" t="n">
        <v>60.47</v>
      </c>
      <c r="Q7" s="66" t="n">
        <v>57.39</v>
      </c>
      <c r="R7" s="66" t="n">
        <v>54.76</v>
      </c>
      <c r="S7" s="66" t="n">
        <v>52.3</v>
      </c>
      <c r="T7" s="66" t="n">
        <v>50.09</v>
      </c>
      <c r="U7" s="66" t="n">
        <v>48.09</v>
      </c>
      <c r="V7" s="66" t="n">
        <v>46.28</v>
      </c>
      <c r="W7" s="66" t="n">
        <v>44.73</v>
      </c>
      <c r="X7" s="66" t="n">
        <v>43.23</v>
      </c>
      <c r="Y7" s="66" t="n">
        <v>41.86</v>
      </c>
      <c r="Z7" s="66" t="n">
        <v>40.61</v>
      </c>
      <c r="AA7" s="66" t="n">
        <v>39.47</v>
      </c>
      <c r="AB7" s="66" t="n">
        <v>38.42</v>
      </c>
      <c r="AC7" s="66" t="n">
        <v>37.45</v>
      </c>
      <c r="AD7" s="66" t="n">
        <v>36.56</v>
      </c>
      <c r="AE7" s="66" t="n">
        <v>35.74</v>
      </c>
      <c r="AF7" s="66" t="n">
        <v>34.98</v>
      </c>
      <c r="AG7" s="66" t="n">
        <v>34.29</v>
      </c>
      <c r="AH7" s="66" t="n">
        <v>33.64</v>
      </c>
      <c r="AI7" s="66" t="n">
        <v>33.05</v>
      </c>
      <c r="AJ7" s="66" t="n">
        <v>32.5</v>
      </c>
      <c r="AK7" s="66" t="n">
        <v>32</v>
      </c>
      <c r="AL7" s="66" t="n">
        <v>31.53</v>
      </c>
      <c r="AM7" s="66" t="n">
        <v>31.1</v>
      </c>
      <c r="AN7" s="66" t="n">
        <v>30.7</v>
      </c>
      <c r="AO7" s="66" t="n">
        <v>30.33</v>
      </c>
      <c r="AP7" s="66" t="n">
        <v>29.99</v>
      </c>
      <c r="AQ7" s="66" t="n">
        <v>29.68</v>
      </c>
      <c r="AR7" s="66" t="n">
        <v>29.4</v>
      </c>
      <c r="AS7" s="66" t="n">
        <v>29.13</v>
      </c>
      <c r="AT7" s="66" t="n">
        <v>28.89</v>
      </c>
      <c r="AU7" s="66" t="n">
        <v>28.67</v>
      </c>
      <c r="AV7" s="66" t="n">
        <v>28.47</v>
      </c>
    </row>
    <row r="8" customFormat="false" ht="15" hidden="false" customHeight="false" outlineLevel="0" collapsed="false">
      <c r="B8" s="66" t="n">
        <v>21</v>
      </c>
      <c r="C8" s="66" t="n">
        <v>222.89</v>
      </c>
      <c r="D8" s="66" t="n">
        <v>184.06</v>
      </c>
      <c r="E8" s="66" t="n">
        <v>156.67</v>
      </c>
      <c r="F8" s="66" t="n">
        <v>136.33</v>
      </c>
      <c r="G8" s="66" t="n">
        <v>120.65</v>
      </c>
      <c r="H8" s="66" t="n">
        <v>108.22</v>
      </c>
      <c r="I8" s="66" t="n">
        <v>98.12</v>
      </c>
      <c r="J8" s="66" t="n">
        <v>89.77</v>
      </c>
      <c r="K8" s="66" t="n">
        <v>82.76</v>
      </c>
      <c r="L8" s="66" t="n">
        <v>76.8</v>
      </c>
      <c r="M8" s="66" t="n">
        <v>72.44</v>
      </c>
      <c r="N8" s="66" t="n">
        <v>67.92</v>
      </c>
      <c r="O8" s="66" t="n">
        <v>63.97</v>
      </c>
      <c r="P8" s="66" t="n">
        <v>60.49</v>
      </c>
      <c r="Q8" s="66" t="n">
        <v>57.41</v>
      </c>
      <c r="R8" s="66" t="n">
        <v>54.79</v>
      </c>
      <c r="S8" s="66" t="n">
        <v>52.33</v>
      </c>
      <c r="T8" s="66" t="n">
        <v>50.11</v>
      </c>
      <c r="U8" s="66" t="n">
        <v>48.12</v>
      </c>
      <c r="V8" s="66" t="n">
        <v>46.38</v>
      </c>
      <c r="W8" s="66" t="n">
        <v>44.76</v>
      </c>
      <c r="X8" s="66" t="n">
        <v>43.27</v>
      </c>
      <c r="Y8" s="66" t="n">
        <v>41.9</v>
      </c>
      <c r="Z8" s="66" t="n">
        <v>40.66</v>
      </c>
      <c r="AA8" s="66" t="n">
        <v>39.51</v>
      </c>
      <c r="AB8" s="66" t="n">
        <v>38.47</v>
      </c>
      <c r="AC8" s="66" t="n">
        <v>37.5</v>
      </c>
      <c r="AD8" s="66" t="n">
        <v>36.62</v>
      </c>
      <c r="AE8" s="66" t="n">
        <v>35.8</v>
      </c>
      <c r="AF8" s="66" t="n">
        <v>35.05</v>
      </c>
      <c r="AG8" s="66" t="n">
        <v>34.36</v>
      </c>
      <c r="AH8" s="66" t="n">
        <v>33.72</v>
      </c>
      <c r="AI8" s="66" t="n">
        <v>33.13</v>
      </c>
      <c r="AJ8" s="66" t="n">
        <v>32.59</v>
      </c>
      <c r="AK8" s="66" t="n">
        <v>32.09</v>
      </c>
      <c r="AL8" s="66" t="n">
        <v>31.63</v>
      </c>
      <c r="AM8" s="66" t="n">
        <v>31.2</v>
      </c>
      <c r="AN8" s="66" t="n">
        <v>30.81</v>
      </c>
      <c r="AO8" s="66" t="n">
        <v>30.44</v>
      </c>
      <c r="AP8" s="66" t="n">
        <v>30.11</v>
      </c>
      <c r="AQ8" s="66" t="n">
        <v>29.81</v>
      </c>
      <c r="AR8" s="66" t="n">
        <v>29.53</v>
      </c>
      <c r="AS8" s="66" t="n">
        <v>29.27</v>
      </c>
      <c r="AT8" s="66" t="n">
        <v>29.04</v>
      </c>
      <c r="AU8" s="66" t="n">
        <v>28.82</v>
      </c>
      <c r="AV8" s="66" t="n">
        <v>0</v>
      </c>
    </row>
    <row r="9" customFormat="false" ht="15" hidden="false" customHeight="false" outlineLevel="0" collapsed="false">
      <c r="B9" s="66" t="n">
        <v>22</v>
      </c>
      <c r="C9" s="66" t="n">
        <v>222.9</v>
      </c>
      <c r="D9" s="66" t="n">
        <v>184.08</v>
      </c>
      <c r="E9" s="66" t="n">
        <v>156.69</v>
      </c>
      <c r="F9" s="66" t="n">
        <v>136.35</v>
      </c>
      <c r="G9" s="66" t="n">
        <v>120.67</v>
      </c>
      <c r="H9" s="66" t="n">
        <v>108.23</v>
      </c>
      <c r="I9" s="66" t="n">
        <v>98.13</v>
      </c>
      <c r="J9" s="66" t="n">
        <v>89.78</v>
      </c>
      <c r="K9" s="66" t="n">
        <v>87.78</v>
      </c>
      <c r="L9" s="66" t="n">
        <v>76.81</v>
      </c>
      <c r="M9" s="66" t="n">
        <v>72.46</v>
      </c>
      <c r="N9" s="66" t="n">
        <v>67.94</v>
      </c>
      <c r="O9" s="66" t="n">
        <v>63.99</v>
      </c>
      <c r="P9" s="66" t="n">
        <v>60.51</v>
      </c>
      <c r="Q9" s="66" t="n">
        <v>57.43</v>
      </c>
      <c r="R9" s="66" t="n">
        <v>54.81</v>
      </c>
      <c r="S9" s="66" t="n">
        <v>52.35</v>
      </c>
      <c r="T9" s="66" t="n">
        <v>50.14</v>
      </c>
      <c r="U9" s="66" t="n">
        <v>48.15</v>
      </c>
      <c r="V9" s="66" t="n">
        <v>46.35</v>
      </c>
      <c r="W9" s="66" t="n">
        <v>44.8</v>
      </c>
      <c r="X9" s="66" t="n">
        <v>43.31</v>
      </c>
      <c r="Y9" s="66" t="n">
        <v>41.95</v>
      </c>
      <c r="Z9" s="66" t="n">
        <v>40.7</v>
      </c>
      <c r="AA9" s="66" t="n">
        <v>39.56</v>
      </c>
      <c r="AB9" s="66" t="n">
        <v>38.52</v>
      </c>
      <c r="AC9" s="66" t="n">
        <v>37.56</v>
      </c>
      <c r="AD9" s="66" t="n">
        <v>36.68</v>
      </c>
      <c r="AE9" s="66" t="n">
        <v>35.87</v>
      </c>
      <c r="AF9" s="66" t="n">
        <v>35.12</v>
      </c>
      <c r="AG9" s="66" t="n">
        <v>34.44</v>
      </c>
      <c r="AH9" s="66" t="n">
        <v>33.8</v>
      </c>
      <c r="AI9" s="66" t="n">
        <v>33.22</v>
      </c>
      <c r="AJ9" s="66" t="n">
        <v>32.68</v>
      </c>
      <c r="AK9" s="66" t="n">
        <v>32.19</v>
      </c>
      <c r="AL9" s="66" t="n">
        <v>31.73</v>
      </c>
      <c r="AM9" s="66" t="n">
        <v>31.31</v>
      </c>
      <c r="AN9" s="66" t="n">
        <v>30.92</v>
      </c>
      <c r="AO9" s="66" t="n">
        <v>30.57</v>
      </c>
      <c r="AP9" s="66" t="n">
        <v>30.24</v>
      </c>
      <c r="AQ9" s="66" t="n">
        <v>29.94</v>
      </c>
      <c r="AR9" s="66" t="n">
        <v>29.67</v>
      </c>
      <c r="AS9" s="66" t="n">
        <v>29.42</v>
      </c>
      <c r="AT9" s="66" t="n">
        <v>29.19</v>
      </c>
      <c r="AU9" s="66" t="n">
        <v>0</v>
      </c>
      <c r="AV9" s="66" t="n">
        <v>0</v>
      </c>
    </row>
    <row r="10" customFormat="false" ht="15" hidden="false" customHeight="false" outlineLevel="0" collapsed="false">
      <c r="B10" s="66" t="n">
        <v>23</v>
      </c>
      <c r="C10" s="66" t="n">
        <v>222.92</v>
      </c>
      <c r="D10" s="66" t="n">
        <v>184.09</v>
      </c>
      <c r="E10" s="66" t="n">
        <v>156.7</v>
      </c>
      <c r="F10" s="66" t="n">
        <v>136.36</v>
      </c>
      <c r="G10" s="66" t="n">
        <v>120.68</v>
      </c>
      <c r="H10" s="66" t="n">
        <v>108.24</v>
      </c>
      <c r="I10" s="66" t="n">
        <v>98.15</v>
      </c>
      <c r="J10" s="66" t="n">
        <v>89.8</v>
      </c>
      <c r="K10" s="66" t="n">
        <v>82.79</v>
      </c>
      <c r="L10" s="66" t="n">
        <v>76.83</v>
      </c>
      <c r="M10" s="66" t="n">
        <v>72.48</v>
      </c>
      <c r="N10" s="66" t="n">
        <v>67.96</v>
      </c>
      <c r="O10" s="66" t="n">
        <v>64.01</v>
      </c>
      <c r="P10" s="66" t="n">
        <v>60.53</v>
      </c>
      <c r="Q10" s="66" t="n">
        <v>57.45</v>
      </c>
      <c r="R10" s="66" t="n">
        <v>54.84</v>
      </c>
      <c r="S10" s="66" t="n">
        <v>52.38</v>
      </c>
      <c r="T10" s="66" t="n">
        <v>50.18</v>
      </c>
      <c r="U10" s="66" t="n">
        <v>48.19</v>
      </c>
      <c r="V10" s="66" t="n">
        <v>46.39</v>
      </c>
      <c r="W10" s="66" t="n">
        <v>44.84</v>
      </c>
      <c r="X10" s="66" t="n">
        <v>43.35</v>
      </c>
      <c r="Y10" s="66" t="n">
        <v>42</v>
      </c>
      <c r="Z10" s="66" t="n">
        <v>40.76</v>
      </c>
      <c r="AA10" s="66" t="n">
        <v>39.62</v>
      </c>
      <c r="AB10" s="66" t="n">
        <v>38.58</v>
      </c>
      <c r="AC10" s="66" t="n">
        <v>37.63</v>
      </c>
      <c r="AD10" s="66" t="n">
        <v>36.75</v>
      </c>
      <c r="AE10" s="66" t="n">
        <v>35.95</v>
      </c>
      <c r="AF10" s="66" t="n">
        <v>35.21</v>
      </c>
      <c r="AG10" s="66" t="n">
        <v>34.52</v>
      </c>
      <c r="AH10" s="66" t="n">
        <v>33.9</v>
      </c>
      <c r="AI10" s="66" t="n">
        <v>33.32</v>
      </c>
      <c r="AJ10" s="66" t="n">
        <v>32.79</v>
      </c>
      <c r="AK10" s="66" t="n">
        <v>32.3</v>
      </c>
      <c r="AL10" s="66" t="n">
        <v>31.85</v>
      </c>
      <c r="AM10" s="66" t="n">
        <v>31.43</v>
      </c>
      <c r="AN10" s="66" t="n">
        <v>31.05</v>
      </c>
      <c r="AO10" s="66" t="n">
        <v>30.7</v>
      </c>
      <c r="AP10" s="66" t="n">
        <v>30.38</v>
      </c>
      <c r="AQ10" s="66" t="n">
        <v>30.09</v>
      </c>
      <c r="AR10" s="66" t="n">
        <v>29.83</v>
      </c>
      <c r="AS10" s="66" t="n">
        <v>29.58</v>
      </c>
      <c r="AT10" s="66" t="n">
        <v>0</v>
      </c>
      <c r="AU10" s="66" t="n">
        <v>0</v>
      </c>
      <c r="AV10" s="66" t="n">
        <v>0</v>
      </c>
    </row>
    <row r="11" customFormat="false" ht="15" hidden="false" customHeight="false" outlineLevel="0" collapsed="false">
      <c r="B11" s="66" t="n">
        <v>24</v>
      </c>
      <c r="C11" s="66" t="n">
        <v>222.93</v>
      </c>
      <c r="D11" s="66" t="n">
        <v>184.11</v>
      </c>
      <c r="E11" s="66" t="n">
        <v>156.71</v>
      </c>
      <c r="F11" s="66" t="n">
        <v>136.37</v>
      </c>
      <c r="G11" s="66" t="n">
        <v>120.69</v>
      </c>
      <c r="H11" s="66" t="n">
        <v>108.26</v>
      </c>
      <c r="I11" s="66" t="n">
        <v>98.16</v>
      </c>
      <c r="J11" s="66" t="n">
        <v>89.81</v>
      </c>
      <c r="K11" s="66" t="n">
        <v>82.8</v>
      </c>
      <c r="L11" s="66" t="n">
        <v>76.84</v>
      </c>
      <c r="M11" s="66" t="n">
        <v>72.49</v>
      </c>
      <c r="N11" s="66" t="n">
        <v>67.97</v>
      </c>
      <c r="O11" s="66" t="n">
        <v>64.03</v>
      </c>
      <c r="P11" s="66" t="n">
        <v>60.55</v>
      </c>
      <c r="Q11" s="66" t="n">
        <v>57.48</v>
      </c>
      <c r="R11" s="66" t="n">
        <v>54.87</v>
      </c>
      <c r="S11" s="66" t="n">
        <v>52.41</v>
      </c>
      <c r="T11" s="66" t="n">
        <v>50.21</v>
      </c>
      <c r="U11" s="66" t="n">
        <v>48.22</v>
      </c>
      <c r="V11" s="66" t="n">
        <v>46.43</v>
      </c>
      <c r="W11" s="66" t="n">
        <v>44.89</v>
      </c>
      <c r="X11" s="66" t="n">
        <v>43.4</v>
      </c>
      <c r="Y11" s="66" t="n">
        <v>42.05</v>
      </c>
      <c r="Z11" s="66" t="n">
        <v>40.82</v>
      </c>
      <c r="AA11" s="66" t="n">
        <v>39.69</v>
      </c>
      <c r="AB11" s="66" t="n">
        <v>38.65</v>
      </c>
      <c r="AC11" s="66" t="n">
        <v>37.7</v>
      </c>
      <c r="AD11" s="66" t="n">
        <v>36.83</v>
      </c>
      <c r="AE11" s="66" t="n">
        <v>36.06</v>
      </c>
      <c r="AF11" s="66" t="n">
        <v>35.3</v>
      </c>
      <c r="AG11" s="66" t="n">
        <v>34.62</v>
      </c>
      <c r="AH11" s="66" t="n">
        <v>34</v>
      </c>
      <c r="AI11" s="66" t="n">
        <v>33.43</v>
      </c>
      <c r="AJ11" s="66" t="n">
        <v>32.9</v>
      </c>
      <c r="AK11" s="66" t="n">
        <v>32.42</v>
      </c>
      <c r="AL11" s="66" t="n">
        <v>31.98</v>
      </c>
      <c r="AM11" s="66" t="n">
        <v>31.57</v>
      </c>
      <c r="AN11" s="66" t="n">
        <v>31.2</v>
      </c>
      <c r="AO11" s="66" t="n">
        <v>30.85</v>
      </c>
      <c r="AP11" s="66" t="n">
        <v>30.54</v>
      </c>
      <c r="AQ11" s="66" t="n">
        <v>30.26</v>
      </c>
      <c r="AR11" s="66" t="n">
        <v>30</v>
      </c>
      <c r="AS11" s="66"/>
      <c r="AT11" s="66"/>
      <c r="AU11" s="66"/>
      <c r="AV11" s="66" t="n">
        <v>0</v>
      </c>
    </row>
    <row r="12" customFormat="false" ht="15" hidden="false" customHeight="false" outlineLevel="0" collapsed="false">
      <c r="B12" s="66" t="n">
        <v>25</v>
      </c>
      <c r="C12" s="66" t="n">
        <v>222.94</v>
      </c>
      <c r="D12" s="66" t="n">
        <v>184.11</v>
      </c>
      <c r="E12" s="66" t="n">
        <v>156.72</v>
      </c>
      <c r="F12" s="66" t="n">
        <v>136.38</v>
      </c>
      <c r="G12" s="66" t="n">
        <v>120.7</v>
      </c>
      <c r="H12" s="66" t="n">
        <v>108.26</v>
      </c>
      <c r="I12" s="66" t="n">
        <v>98.17</v>
      </c>
      <c r="J12" s="66" t="n">
        <v>89.82</v>
      </c>
      <c r="K12" s="66" t="n">
        <v>82.82</v>
      </c>
      <c r="L12" s="66" t="n">
        <v>76.86</v>
      </c>
      <c r="M12" s="66" t="n">
        <v>72.51</v>
      </c>
      <c r="N12" s="66" t="n">
        <v>67.99</v>
      </c>
      <c r="O12" s="66" t="n">
        <v>64.05</v>
      </c>
      <c r="P12" s="66" t="n">
        <v>60.58</v>
      </c>
      <c r="Q12" s="66" t="n">
        <v>57.51</v>
      </c>
      <c r="R12" s="66" t="n">
        <v>54.9</v>
      </c>
      <c r="S12" s="66" t="n">
        <v>52.45</v>
      </c>
      <c r="T12" s="66" t="n">
        <v>50.25</v>
      </c>
      <c r="U12" s="66" t="n">
        <v>48.27</v>
      </c>
      <c r="V12" s="66" t="n">
        <v>46.48</v>
      </c>
      <c r="W12" s="66" t="n">
        <v>44.94</v>
      </c>
      <c r="X12" s="66" t="n">
        <v>43.46</v>
      </c>
      <c r="Y12" s="66" t="n">
        <v>42.11</v>
      </c>
      <c r="Z12" s="66" t="n">
        <v>40.88</v>
      </c>
      <c r="AA12" s="66" t="n">
        <v>39.76</v>
      </c>
      <c r="AB12" s="66" t="n">
        <v>38.73</v>
      </c>
      <c r="AC12" s="66" t="n">
        <v>37.79</v>
      </c>
      <c r="AD12" s="66" t="n">
        <v>36.92</v>
      </c>
      <c r="AE12" s="66" t="n">
        <v>36.13</v>
      </c>
      <c r="AF12" s="66" t="n">
        <v>35.4</v>
      </c>
      <c r="AG12" s="66" t="n">
        <v>34.73</v>
      </c>
      <c r="AH12" s="66" t="n">
        <v>34.12</v>
      </c>
      <c r="AI12" s="66" t="n">
        <v>33.55</v>
      </c>
      <c r="AJ12" s="66" t="n">
        <v>33.03</v>
      </c>
      <c r="AK12" s="66" t="n">
        <v>32.56</v>
      </c>
      <c r="AL12" s="66" t="n">
        <v>32.12</v>
      </c>
      <c r="AM12" s="66" t="n">
        <v>31.72</v>
      </c>
      <c r="AN12" s="66" t="n">
        <v>31.36</v>
      </c>
      <c r="AO12" s="66" t="n">
        <v>31.02</v>
      </c>
      <c r="AP12" s="66" t="n">
        <v>30.72</v>
      </c>
      <c r="AQ12" s="66" t="n">
        <v>30.44</v>
      </c>
      <c r="AR12" s="66" t="n">
        <v>0</v>
      </c>
      <c r="AS12" s="66"/>
      <c r="AT12" s="66"/>
      <c r="AU12" s="66"/>
      <c r="AV12" s="66" t="n">
        <v>0</v>
      </c>
    </row>
    <row r="13" customFormat="false" ht="15" hidden="false" customHeight="false" outlineLevel="0" collapsed="false">
      <c r="B13" s="66" t="n">
        <v>26</v>
      </c>
      <c r="C13" s="66" t="n">
        <v>222.95</v>
      </c>
      <c r="D13" s="66" t="n">
        <v>184.12</v>
      </c>
      <c r="E13" s="66" t="n">
        <v>156.73</v>
      </c>
      <c r="F13" s="66" t="n">
        <v>136.39</v>
      </c>
      <c r="G13" s="66" t="n">
        <v>120.71</v>
      </c>
      <c r="H13" s="66" t="n">
        <v>108.27</v>
      </c>
      <c r="I13" s="66" t="n">
        <v>98.18</v>
      </c>
      <c r="J13" s="66" t="n">
        <v>89.83</v>
      </c>
      <c r="K13" s="66" t="n">
        <v>82.83</v>
      </c>
      <c r="L13" s="66" t="n">
        <v>76.88</v>
      </c>
      <c r="M13" s="66" t="n">
        <v>72.53</v>
      </c>
      <c r="N13" s="66" t="n">
        <v>68.02</v>
      </c>
      <c r="O13" s="66" t="n">
        <v>64.08</v>
      </c>
      <c r="P13" s="66" t="n">
        <v>60.61</v>
      </c>
      <c r="Q13" s="66" t="n">
        <v>57.55</v>
      </c>
      <c r="R13" s="66" t="n">
        <v>54.94</v>
      </c>
      <c r="S13" s="66" t="n">
        <v>52.49</v>
      </c>
      <c r="T13" s="66" t="n">
        <v>50.3</v>
      </c>
      <c r="U13" s="66" t="n">
        <v>48.32</v>
      </c>
      <c r="V13" s="66" t="n">
        <v>46.53</v>
      </c>
      <c r="W13" s="66" t="n">
        <v>45</v>
      </c>
      <c r="X13" s="66" t="n">
        <v>43.53</v>
      </c>
      <c r="Y13" s="66" t="n">
        <v>42.18</v>
      </c>
      <c r="Z13" s="66" t="n">
        <v>40.96</v>
      </c>
      <c r="AA13" s="66" t="n">
        <v>39.84</v>
      </c>
      <c r="AB13" s="66" t="n">
        <v>38.82</v>
      </c>
      <c r="AC13" s="66" t="n">
        <v>37.79</v>
      </c>
      <c r="AD13" s="66" t="n">
        <v>37.03</v>
      </c>
      <c r="AE13" s="66" t="n">
        <v>36.24</v>
      </c>
      <c r="AF13" s="66" t="n">
        <v>35.52</v>
      </c>
      <c r="AG13" s="66" t="n">
        <v>34.86</v>
      </c>
      <c r="AH13" s="66" t="n">
        <v>34.25</v>
      </c>
      <c r="AI13" s="66" t="n">
        <v>33.69</v>
      </c>
      <c r="AJ13" s="66" t="n">
        <v>33.18</v>
      </c>
      <c r="AK13" s="66" t="n">
        <v>32.71</v>
      </c>
      <c r="AL13" s="66" t="n">
        <v>32.28</v>
      </c>
      <c r="AM13" s="66" t="n">
        <v>31.89</v>
      </c>
      <c r="AN13" s="66" t="n">
        <v>31.53</v>
      </c>
      <c r="AO13" s="66" t="n">
        <v>31.21</v>
      </c>
      <c r="AP13" s="66" t="n">
        <v>30.91</v>
      </c>
      <c r="AQ13" s="66"/>
      <c r="AR13" s="66"/>
      <c r="AS13" s="66"/>
      <c r="AT13" s="66"/>
      <c r="AU13" s="66"/>
      <c r="AV13" s="66" t="n">
        <v>0</v>
      </c>
    </row>
    <row r="14" customFormat="false" ht="15" hidden="false" customHeight="false" outlineLevel="0" collapsed="false">
      <c r="B14" s="66" t="n">
        <v>27</v>
      </c>
      <c r="C14" s="66" t="n">
        <v>222.95</v>
      </c>
      <c r="D14" s="66" t="n">
        <v>184.13</v>
      </c>
      <c r="E14" s="66" t="n">
        <v>156.73</v>
      </c>
      <c r="F14" s="66" t="n">
        <v>139.39</v>
      </c>
      <c r="G14" s="66" t="n">
        <v>120.72</v>
      </c>
      <c r="H14" s="66" t="n">
        <v>108.28</v>
      </c>
      <c r="I14" s="66" t="n">
        <v>98.19</v>
      </c>
      <c r="J14" s="66" t="n">
        <v>89.85</v>
      </c>
      <c r="K14" s="66" t="n">
        <v>82.85</v>
      </c>
      <c r="L14" s="66" t="n">
        <v>76.9</v>
      </c>
      <c r="M14" s="66" t="n">
        <v>72.56</v>
      </c>
      <c r="N14" s="66" t="n">
        <v>68.05</v>
      </c>
      <c r="O14" s="66" t="n">
        <v>64.11</v>
      </c>
      <c r="P14" s="66" t="n">
        <v>60.65</v>
      </c>
      <c r="Q14" s="66" t="n">
        <v>57.59</v>
      </c>
      <c r="R14" s="66" t="n">
        <v>54.99</v>
      </c>
      <c r="S14" s="66" t="n">
        <v>52.54</v>
      </c>
      <c r="T14" s="66" t="n">
        <v>50.35</v>
      </c>
      <c r="U14" s="66" t="n">
        <v>48.38</v>
      </c>
      <c r="V14" s="66" t="n">
        <v>46.6</v>
      </c>
      <c r="W14" s="66" t="n">
        <v>45.07</v>
      </c>
      <c r="X14" s="66" t="n">
        <v>43.6</v>
      </c>
      <c r="Y14" s="66" t="n">
        <v>42.27</v>
      </c>
      <c r="Z14" s="66" t="n">
        <v>41.05</v>
      </c>
      <c r="AA14" s="66" t="n">
        <v>39.94</v>
      </c>
      <c r="AB14" s="66" t="n">
        <v>38.92</v>
      </c>
      <c r="AC14" s="66" t="n">
        <v>37.99</v>
      </c>
      <c r="AD14" s="66" t="n">
        <v>37.14</v>
      </c>
      <c r="AE14" s="66" t="n">
        <v>36.36</v>
      </c>
      <c r="AF14" s="66" t="n">
        <v>35.65</v>
      </c>
      <c r="AG14" s="66" t="n">
        <v>34.99</v>
      </c>
      <c r="AH14" s="66" t="n">
        <v>34.39</v>
      </c>
      <c r="AI14" s="66" t="n">
        <v>33.84</v>
      </c>
      <c r="AJ14" s="66" t="n">
        <v>33.34</v>
      </c>
      <c r="AK14" s="66" t="n">
        <v>32.88</v>
      </c>
      <c r="AL14" s="66" t="n">
        <v>32.46</v>
      </c>
      <c r="AM14" s="66" t="n">
        <v>32.08</v>
      </c>
      <c r="AN14" s="66" t="n">
        <v>31.73</v>
      </c>
      <c r="AO14" s="66" t="n">
        <v>31.41</v>
      </c>
      <c r="AP14" s="66"/>
      <c r="AQ14" s="66"/>
      <c r="AR14" s="66"/>
      <c r="AS14" s="66"/>
      <c r="AT14" s="66"/>
      <c r="AU14" s="66"/>
      <c r="AV14" s="66" t="n">
        <v>0</v>
      </c>
    </row>
    <row r="15" customFormat="false" ht="15" hidden="false" customHeight="false" outlineLevel="0" collapsed="false">
      <c r="B15" s="66" t="n">
        <v>28</v>
      </c>
      <c r="C15" s="66" t="n">
        <v>222.96</v>
      </c>
      <c r="D15" s="66" t="n">
        <v>184.13</v>
      </c>
      <c r="E15" s="66" t="n">
        <v>156.74</v>
      </c>
      <c r="F15" s="66" t="n">
        <v>136.4</v>
      </c>
      <c r="G15" s="66" t="n">
        <v>120.73</v>
      </c>
      <c r="H15" s="66" t="n">
        <v>108.3</v>
      </c>
      <c r="I15" s="66" t="n">
        <v>98.21</v>
      </c>
      <c r="J15" s="66" t="n">
        <v>89.87</v>
      </c>
      <c r="K15" s="66" t="n">
        <v>82.87</v>
      </c>
      <c r="L15" s="66" t="n">
        <v>76.93</v>
      </c>
      <c r="M15" s="66" t="n">
        <v>72.59</v>
      </c>
      <c r="N15" s="66" t="n">
        <v>68.09</v>
      </c>
      <c r="O15" s="66" t="n">
        <v>64.15</v>
      </c>
      <c r="P15" s="66" t="n">
        <v>60.7</v>
      </c>
      <c r="Q15" s="66" t="n">
        <v>57.64</v>
      </c>
      <c r="R15" s="66" t="n">
        <v>55.04</v>
      </c>
      <c r="S15" s="66" t="n">
        <v>52.6</v>
      </c>
      <c r="T15" s="66" t="n">
        <v>50.42</v>
      </c>
      <c r="U15" s="66" t="n">
        <v>48.45</v>
      </c>
      <c r="V15" s="66" t="n">
        <v>46.67</v>
      </c>
      <c r="W15" s="66" t="n">
        <v>45.16</v>
      </c>
      <c r="X15" s="66" t="n">
        <v>43.69</v>
      </c>
      <c r="Y15" s="66" t="n">
        <v>42.36</v>
      </c>
      <c r="Z15" s="66" t="n">
        <v>41.15</v>
      </c>
      <c r="AA15" s="66" t="n">
        <v>40.05</v>
      </c>
      <c r="AB15" s="66" t="n">
        <v>39.04</v>
      </c>
      <c r="AC15" s="66" t="n">
        <v>38.12</v>
      </c>
      <c r="AD15" s="66" t="n">
        <v>37.28</v>
      </c>
      <c r="AE15" s="66" t="n">
        <v>36.5</v>
      </c>
      <c r="AF15" s="66" t="n">
        <v>35.8</v>
      </c>
      <c r="AG15" s="66" t="n">
        <v>35.15</v>
      </c>
      <c r="AH15" s="66" t="n">
        <v>34.56</v>
      </c>
      <c r="AI15" s="66" t="n">
        <v>34.02</v>
      </c>
      <c r="AJ15" s="66" t="n">
        <v>33.52</v>
      </c>
      <c r="AK15" s="66" t="n">
        <v>33.07</v>
      </c>
      <c r="AL15" s="66" t="n">
        <v>32.66</v>
      </c>
      <c r="AM15" s="66" t="n">
        <v>32.29</v>
      </c>
      <c r="AN15" s="66" t="n">
        <v>31.95</v>
      </c>
      <c r="AO15" s="66" t="n">
        <v>0</v>
      </c>
      <c r="AP15" s="66"/>
      <c r="AQ15" s="66"/>
      <c r="AR15" s="66"/>
      <c r="AS15" s="66"/>
      <c r="AT15" s="66"/>
      <c r="AU15" s="66"/>
      <c r="AV15" s="66" t="n">
        <v>0</v>
      </c>
    </row>
    <row r="16" customFormat="false" ht="15" hidden="false" customHeight="false" outlineLevel="0" collapsed="false">
      <c r="B16" s="66" t="n">
        <v>29</v>
      </c>
      <c r="C16" s="66" t="n">
        <v>222.96</v>
      </c>
      <c r="D16" s="66" t="n">
        <v>184.14</v>
      </c>
      <c r="E16" s="66" t="n">
        <v>156.75</v>
      </c>
      <c r="F16" s="66" t="n">
        <v>136.41</v>
      </c>
      <c r="G16" s="66" t="n">
        <v>120.74</v>
      </c>
      <c r="H16" s="66" t="n">
        <v>108.32</v>
      </c>
      <c r="I16" s="66" t="n">
        <v>98.23</v>
      </c>
      <c r="J16" s="66" t="n">
        <v>89.9</v>
      </c>
      <c r="K16" s="66" t="n">
        <v>82.9</v>
      </c>
      <c r="L16" s="66" t="n">
        <v>76.96</v>
      </c>
      <c r="M16" s="66" t="n">
        <v>72.63</v>
      </c>
      <c r="N16" s="66" t="n">
        <v>68.13</v>
      </c>
      <c r="O16" s="66" t="n">
        <v>64.2</v>
      </c>
      <c r="P16" s="66" t="n">
        <v>60.75</v>
      </c>
      <c r="Q16" s="66" t="n">
        <v>57.7</v>
      </c>
      <c r="R16" s="66" t="n">
        <v>55.11</v>
      </c>
      <c r="S16" s="66" t="n">
        <v>52.67</v>
      </c>
      <c r="T16" s="66" t="n">
        <v>50.49</v>
      </c>
      <c r="U16" s="66" t="n">
        <v>48.53</v>
      </c>
      <c r="V16" s="66" t="n">
        <v>46.76</v>
      </c>
      <c r="W16" s="66" t="n">
        <v>45.25</v>
      </c>
      <c r="X16" s="66" t="n">
        <v>43.8</v>
      </c>
      <c r="Y16" s="66" t="n">
        <v>42.48</v>
      </c>
      <c r="Z16" s="66" t="n">
        <v>41.27</v>
      </c>
      <c r="AA16" s="66" t="n">
        <v>40.18</v>
      </c>
      <c r="AB16" s="66" t="n">
        <v>39.18</v>
      </c>
      <c r="AC16" s="66" t="n">
        <v>38.26</v>
      </c>
      <c r="AD16" s="66" t="n">
        <v>37.43</v>
      </c>
      <c r="AE16" s="66" t="n">
        <v>36.66</v>
      </c>
      <c r="AF16" s="66" t="n">
        <v>35.97</v>
      </c>
      <c r="AG16" s="66" t="n">
        <v>35.33</v>
      </c>
      <c r="AH16" s="66" t="n">
        <v>34.75</v>
      </c>
      <c r="AI16" s="66" t="n">
        <v>34.21</v>
      </c>
      <c r="AJ16" s="66" t="n">
        <v>33.73</v>
      </c>
      <c r="AK16" s="66" t="n">
        <v>33.29</v>
      </c>
      <c r="AL16" s="66" t="n">
        <v>32.89</v>
      </c>
      <c r="AM16" s="66" t="n">
        <v>32.52</v>
      </c>
      <c r="AN16" s="66" t="n">
        <v>0</v>
      </c>
      <c r="AO16" s="66" t="n">
        <v>0</v>
      </c>
      <c r="AP16" s="66"/>
      <c r="AQ16" s="66"/>
      <c r="AR16" s="66"/>
      <c r="AS16" s="66"/>
      <c r="AT16" s="66"/>
      <c r="AU16" s="66"/>
      <c r="AV16" s="66" t="n">
        <v>0</v>
      </c>
    </row>
    <row r="17" customFormat="false" ht="15" hidden="false" customHeight="false" outlineLevel="0" collapsed="false">
      <c r="B17" s="66" t="n">
        <v>30</v>
      </c>
      <c r="C17" s="66" t="n">
        <v>222.97</v>
      </c>
      <c r="D17" s="66" t="n">
        <v>184.15</v>
      </c>
      <c r="E17" s="66" t="n">
        <v>156.76</v>
      </c>
      <c r="F17" s="66" t="n">
        <v>136.43</v>
      </c>
      <c r="G17" s="66" t="n">
        <v>120.77</v>
      </c>
      <c r="H17" s="66" t="n">
        <v>108.34</v>
      </c>
      <c r="I17" s="66" t="n">
        <v>98.26</v>
      </c>
      <c r="J17" s="66" t="n">
        <v>89.93</v>
      </c>
      <c r="K17" s="66" t="n">
        <v>82.95</v>
      </c>
      <c r="L17" s="66" t="n">
        <v>77.01</v>
      </c>
      <c r="M17" s="66" t="n">
        <v>72.68</v>
      </c>
      <c r="N17" s="66" t="n">
        <v>68.19</v>
      </c>
      <c r="O17" s="66" t="n">
        <v>64.26</v>
      </c>
      <c r="P17" s="66" t="n">
        <v>60.82</v>
      </c>
      <c r="Q17" s="66" t="n">
        <v>57.77</v>
      </c>
      <c r="R17" s="66" t="n">
        <v>55.19</v>
      </c>
      <c r="S17" s="66" t="n">
        <v>52.76</v>
      </c>
      <c r="T17" s="66" t="n">
        <v>50.59</v>
      </c>
      <c r="U17" s="66" t="n">
        <v>48.63</v>
      </c>
      <c r="V17" s="66" t="n">
        <v>46.87</v>
      </c>
      <c r="W17" s="66" t="n">
        <v>45.37</v>
      </c>
      <c r="X17" s="66" t="n">
        <v>43.92</v>
      </c>
      <c r="Y17" s="66" t="n">
        <v>42.61</v>
      </c>
      <c r="Z17" s="66" t="n">
        <v>41.41</v>
      </c>
      <c r="AA17" s="66" t="n">
        <v>40.32</v>
      </c>
      <c r="AB17" s="66" t="n">
        <v>39.33</v>
      </c>
      <c r="AC17" s="66" t="n">
        <v>38.43</v>
      </c>
      <c r="AD17" s="66" t="n">
        <v>37.6</v>
      </c>
      <c r="AE17" s="66" t="n">
        <v>36.85</v>
      </c>
      <c r="AF17" s="66" t="n">
        <v>36.16</v>
      </c>
      <c r="AG17" s="66" t="n">
        <v>35.53</v>
      </c>
      <c r="AH17" s="66" t="n">
        <v>34.96</v>
      </c>
      <c r="AI17" s="66" t="n">
        <v>34.43</v>
      </c>
      <c r="AJ17" s="66" t="n">
        <v>33.96</v>
      </c>
      <c r="AK17" s="66" t="n">
        <v>33.53</v>
      </c>
      <c r="AL17" s="66" t="n">
        <v>33.14</v>
      </c>
      <c r="AM17" s="66" t="n">
        <v>0</v>
      </c>
      <c r="AN17" s="66" t="n">
        <v>0</v>
      </c>
      <c r="AO17" s="66"/>
      <c r="AP17" s="66"/>
      <c r="AQ17" s="66"/>
      <c r="AR17" s="66"/>
      <c r="AS17" s="66"/>
      <c r="AT17" s="66"/>
      <c r="AU17" s="66"/>
      <c r="AV17" s="66" t="n">
        <v>0</v>
      </c>
    </row>
    <row r="18" customFormat="false" ht="15" hidden="false" customHeight="false" outlineLevel="0" collapsed="false">
      <c r="B18" s="66" t="n">
        <v>31</v>
      </c>
      <c r="C18" s="66" t="n">
        <v>222.98</v>
      </c>
      <c r="D18" s="66" t="n">
        <v>184.17</v>
      </c>
      <c r="E18" s="66" t="n">
        <v>156.79</v>
      </c>
      <c r="F18" s="66" t="n">
        <v>136.46</v>
      </c>
      <c r="G18" s="66" t="n">
        <v>120.8</v>
      </c>
      <c r="H18" s="66" t="n">
        <v>108.38</v>
      </c>
      <c r="I18" s="66" t="n">
        <v>98.31</v>
      </c>
      <c r="J18" s="66" t="n">
        <v>89.98</v>
      </c>
      <c r="K18" s="66" t="n">
        <v>83</v>
      </c>
      <c r="L18" s="66" t="n">
        <v>77.07</v>
      </c>
      <c r="M18" s="66" t="n">
        <v>72.75</v>
      </c>
      <c r="N18" s="66" t="n">
        <v>68.26</v>
      </c>
      <c r="O18" s="66" t="n">
        <v>64.34</v>
      </c>
      <c r="P18" s="66" t="n">
        <v>60.9</v>
      </c>
      <c r="Q18" s="66" t="n">
        <v>57.86</v>
      </c>
      <c r="R18" s="66" t="n">
        <v>55.28</v>
      </c>
      <c r="S18" s="66" t="n">
        <v>52.86</v>
      </c>
      <c r="T18" s="66" t="n">
        <v>50.7</v>
      </c>
      <c r="U18" s="66" t="n">
        <v>48.75</v>
      </c>
      <c r="V18" s="66" t="n">
        <v>47</v>
      </c>
      <c r="W18" s="66" t="n">
        <v>45.5</v>
      </c>
      <c r="X18" s="66" t="n">
        <v>44.06</v>
      </c>
      <c r="Y18" s="66" t="n">
        <v>42.76</v>
      </c>
      <c r="Z18" s="66" t="n">
        <v>41.57</v>
      </c>
      <c r="AA18" s="66" t="n">
        <v>40.49</v>
      </c>
      <c r="AB18" s="66" t="n">
        <v>39.51</v>
      </c>
      <c r="AC18" s="66" t="n">
        <v>38.61</v>
      </c>
      <c r="AD18" s="66" t="n">
        <v>37.8</v>
      </c>
      <c r="AE18" s="66" t="n">
        <v>37.05</v>
      </c>
      <c r="AF18" s="66" t="n">
        <v>36.37</v>
      </c>
      <c r="AG18" s="66" t="n">
        <v>35.75</v>
      </c>
      <c r="AH18" s="66" t="n">
        <v>35.19</v>
      </c>
      <c r="AI18" s="66" t="n">
        <v>34.68</v>
      </c>
      <c r="AJ18" s="66" t="n">
        <v>34.22</v>
      </c>
      <c r="AK18" s="66" t="n">
        <v>33.8</v>
      </c>
      <c r="AL18" s="66" t="n">
        <v>0</v>
      </c>
      <c r="AM18" s="66" t="n">
        <v>0</v>
      </c>
      <c r="AN18" s="66"/>
      <c r="AO18" s="66"/>
      <c r="AP18" s="66"/>
      <c r="AQ18" s="66"/>
      <c r="AR18" s="66"/>
      <c r="AS18" s="66"/>
      <c r="AT18" s="66"/>
      <c r="AU18" s="66"/>
      <c r="AV18" s="66" t="n">
        <v>0</v>
      </c>
    </row>
    <row r="19" customFormat="false" ht="15" hidden="false" customHeight="false" outlineLevel="0" collapsed="false">
      <c r="B19" s="66" t="n">
        <v>32</v>
      </c>
      <c r="C19" s="66" t="n">
        <v>223.01</v>
      </c>
      <c r="D19" s="66" t="n">
        <v>184.2</v>
      </c>
      <c r="E19" s="66" t="n">
        <v>156.82</v>
      </c>
      <c r="F19" s="66" t="n">
        <v>136.51</v>
      </c>
      <c r="G19" s="66" t="n">
        <v>120.85</v>
      </c>
      <c r="H19" s="66" t="n">
        <v>108.44</v>
      </c>
      <c r="I19" s="66" t="n">
        <v>98.37</v>
      </c>
      <c r="J19" s="66" t="n">
        <v>90.05</v>
      </c>
      <c r="K19" s="66" t="n">
        <v>83.07</v>
      </c>
      <c r="L19" s="66" t="n">
        <v>77.14</v>
      </c>
      <c r="M19" s="66" t="n">
        <v>72.83</v>
      </c>
      <c r="N19" s="66" t="n">
        <v>68.34</v>
      </c>
      <c r="O19" s="66" t="n">
        <v>64.43</v>
      </c>
      <c r="P19" s="66" t="n">
        <v>61</v>
      </c>
      <c r="Q19" s="66" t="n">
        <v>57.96</v>
      </c>
      <c r="R19" s="66" t="n">
        <v>55.39</v>
      </c>
      <c r="S19" s="66" t="n">
        <v>52.98</v>
      </c>
      <c r="T19" s="66" t="n">
        <v>50.82</v>
      </c>
      <c r="U19" s="66" t="n">
        <v>48.89</v>
      </c>
      <c r="V19" s="66" t="n">
        <v>47.14</v>
      </c>
      <c r="W19" s="66" t="n">
        <v>45.66</v>
      </c>
      <c r="X19" s="66" t="n">
        <v>44.23</v>
      </c>
      <c r="Y19" s="66" t="n">
        <v>42.93</v>
      </c>
      <c r="Z19" s="66" t="n">
        <v>41.75</v>
      </c>
      <c r="AA19" s="66" t="n">
        <v>40.68</v>
      </c>
      <c r="AB19" s="66" t="n">
        <v>39.71</v>
      </c>
      <c r="AC19" s="66" t="n">
        <v>38.83</v>
      </c>
      <c r="AD19" s="66" t="n">
        <v>38.02</v>
      </c>
      <c r="AE19" s="66" t="n">
        <v>37.28</v>
      </c>
      <c r="AF19" s="66" t="n">
        <v>36.62</v>
      </c>
      <c r="AG19" s="66" t="n">
        <v>36.01</v>
      </c>
      <c r="AH19" s="66" t="n">
        <v>35.46</v>
      </c>
      <c r="AI19" s="66" t="n">
        <v>34.96</v>
      </c>
      <c r="AJ19" s="66" t="n">
        <v>34.51</v>
      </c>
      <c r="AK19" s="66" t="n">
        <v>0</v>
      </c>
      <c r="AL19" s="66" t="n">
        <v>0</v>
      </c>
      <c r="AM19" s="66" t="n">
        <v>0</v>
      </c>
      <c r="AN19" s="66"/>
      <c r="AO19" s="66"/>
      <c r="AP19" s="66"/>
      <c r="AQ19" s="66"/>
      <c r="AR19" s="66"/>
      <c r="AS19" s="66"/>
      <c r="AT19" s="66"/>
      <c r="AU19" s="66"/>
      <c r="AV19" s="66" t="n">
        <v>0</v>
      </c>
    </row>
    <row r="20" customFormat="false" ht="15" hidden="false" customHeight="false" outlineLevel="0" collapsed="false">
      <c r="B20" s="66" t="n">
        <v>33</v>
      </c>
      <c r="C20" s="66" t="n">
        <v>223.05</v>
      </c>
      <c r="D20" s="66" t="n">
        <v>184.24</v>
      </c>
      <c r="E20" s="66" t="n">
        <v>156.87</v>
      </c>
      <c r="F20" s="66" t="n">
        <v>136.56</v>
      </c>
      <c r="G20" s="66" t="n">
        <v>120.91</v>
      </c>
      <c r="H20" s="66" t="n">
        <v>108.5</v>
      </c>
      <c r="I20" s="66" t="n">
        <v>98.44</v>
      </c>
      <c r="J20" s="66" t="n">
        <v>90.12</v>
      </c>
      <c r="K20" s="66" t="n">
        <v>83.15</v>
      </c>
      <c r="L20" s="66" t="n">
        <v>77.23</v>
      </c>
      <c r="M20" s="66" t="n">
        <v>72.92</v>
      </c>
      <c r="N20" s="66" t="n">
        <v>68.45</v>
      </c>
      <c r="O20" s="66" t="n">
        <v>64.54</v>
      </c>
      <c r="P20" s="66" t="n">
        <v>61.11</v>
      </c>
      <c r="Q20" s="66" t="n">
        <v>58.09</v>
      </c>
      <c r="R20" s="66" t="n">
        <v>55.53</v>
      </c>
      <c r="S20" s="66" t="n">
        <v>53.12</v>
      </c>
      <c r="T20" s="66" t="n">
        <v>50.97</v>
      </c>
      <c r="U20" s="66" t="n">
        <v>49.05</v>
      </c>
      <c r="V20" s="66" t="n">
        <v>47.31</v>
      </c>
      <c r="W20" s="66" t="n">
        <v>45.84</v>
      </c>
      <c r="X20" s="66" t="n">
        <v>44.42</v>
      </c>
      <c r="Y20" s="66" t="n">
        <v>43.13</v>
      </c>
      <c r="Z20" s="66" t="n">
        <v>41.96</v>
      </c>
      <c r="AA20" s="66" t="n">
        <v>40.9</v>
      </c>
      <c r="AB20" s="66" t="n">
        <v>39.94</v>
      </c>
      <c r="AC20" s="66" t="n">
        <v>39.06</v>
      </c>
      <c r="AD20" s="66" t="n">
        <v>38.27</v>
      </c>
      <c r="AE20" s="66" t="n">
        <v>37.55</v>
      </c>
      <c r="AF20" s="66" t="n">
        <v>36.89</v>
      </c>
      <c r="AG20" s="66" t="n">
        <v>36.3</v>
      </c>
      <c r="AH20" s="66" t="n">
        <v>35.76</v>
      </c>
      <c r="AI20" s="66" t="n">
        <v>35.27</v>
      </c>
      <c r="AJ20" s="66" t="n">
        <v>0</v>
      </c>
      <c r="AK20" s="66" t="n">
        <v>0</v>
      </c>
      <c r="AL20" s="66" t="n">
        <v>0</v>
      </c>
      <c r="AM20" s="66"/>
      <c r="AN20" s="66"/>
      <c r="AO20" s="66"/>
      <c r="AP20" s="66"/>
      <c r="AQ20" s="66"/>
      <c r="AR20" s="66"/>
      <c r="AS20" s="66"/>
      <c r="AT20" s="66"/>
      <c r="AU20" s="66"/>
      <c r="AV20" s="66" t="n">
        <v>0</v>
      </c>
    </row>
    <row r="21" customFormat="false" ht="15" hidden="false" customHeight="false" outlineLevel="0" collapsed="false">
      <c r="B21" s="66" t="n">
        <v>34</v>
      </c>
      <c r="C21" s="66" t="n">
        <v>223.1</v>
      </c>
      <c r="D21" s="66" t="n">
        <v>184.3</v>
      </c>
      <c r="E21" s="66" t="n">
        <v>156.93</v>
      </c>
      <c r="F21" s="66" t="n">
        <v>136.63</v>
      </c>
      <c r="G21" s="66" t="n">
        <v>120.98</v>
      </c>
      <c r="H21" s="66" t="n">
        <v>108.58</v>
      </c>
      <c r="I21" s="66" t="n">
        <v>98.52</v>
      </c>
      <c r="J21" s="66" t="n">
        <v>90.21</v>
      </c>
      <c r="K21" s="66" t="n">
        <v>83.25</v>
      </c>
      <c r="L21" s="66" t="n">
        <v>77.33</v>
      </c>
      <c r="M21" s="66" t="n">
        <v>73.03</v>
      </c>
      <c r="N21" s="66" t="n">
        <v>68.56</v>
      </c>
      <c r="O21" s="66" t="n">
        <v>64.67</v>
      </c>
      <c r="P21" s="66" t="n">
        <v>61.25</v>
      </c>
      <c r="Q21" s="66" t="n">
        <v>58.23</v>
      </c>
      <c r="R21" s="66" t="n">
        <v>55.68</v>
      </c>
      <c r="S21" s="66" t="n">
        <v>53.28</v>
      </c>
      <c r="T21" s="66" t="n">
        <v>51.14</v>
      </c>
      <c r="U21" s="66" t="n">
        <v>49.23</v>
      </c>
      <c r="V21" s="66" t="n">
        <v>47.5</v>
      </c>
      <c r="W21" s="66" t="n">
        <v>46.04</v>
      </c>
      <c r="X21" s="66" t="n">
        <v>44.63</v>
      </c>
      <c r="Y21" s="66" t="n">
        <v>43.35</v>
      </c>
      <c r="Z21" s="66" t="n">
        <v>42.19</v>
      </c>
      <c r="AA21" s="66" t="n">
        <v>41.15</v>
      </c>
      <c r="AB21" s="66" t="n">
        <v>40.19</v>
      </c>
      <c r="AC21" s="66" t="n">
        <v>39.33</v>
      </c>
      <c r="AD21" s="66" t="n">
        <v>38.55</v>
      </c>
      <c r="AE21" s="66" t="n">
        <v>37.84</v>
      </c>
      <c r="AF21" s="66" t="n">
        <v>37.2</v>
      </c>
      <c r="AG21" s="66" t="n">
        <v>36.61</v>
      </c>
      <c r="AH21" s="66" t="n">
        <v>36.09</v>
      </c>
      <c r="AI21" s="66" t="n">
        <v>0</v>
      </c>
      <c r="AJ21" s="66" t="n">
        <v>0</v>
      </c>
      <c r="AK21" s="66" t="n">
        <v>0</v>
      </c>
      <c r="AL21" s="66" t="n">
        <v>0</v>
      </c>
      <c r="AM21" s="66"/>
      <c r="AN21" s="66"/>
      <c r="AO21" s="66"/>
      <c r="AP21" s="66"/>
      <c r="AQ21" s="66"/>
      <c r="AR21" s="66"/>
      <c r="AS21" s="66"/>
      <c r="AT21" s="66"/>
      <c r="AU21" s="66"/>
      <c r="AV21" s="66" t="n">
        <v>0</v>
      </c>
    </row>
    <row r="22" customFormat="false" ht="15" hidden="false" customHeight="false" outlineLevel="0" collapsed="false">
      <c r="B22" s="66" t="n">
        <v>35</v>
      </c>
      <c r="C22" s="66" t="n">
        <v>223.16</v>
      </c>
      <c r="D22" s="66" t="n">
        <v>184.37</v>
      </c>
      <c r="E22" s="66" t="n">
        <v>157.01</v>
      </c>
      <c r="F22" s="66" t="n">
        <v>136.71</v>
      </c>
      <c r="G22" s="66" t="n">
        <v>121.07</v>
      </c>
      <c r="H22" s="66" t="n">
        <v>108.67</v>
      </c>
      <c r="I22" s="66" t="n">
        <v>98.62</v>
      </c>
      <c r="J22" s="66" t="n">
        <v>90.32</v>
      </c>
      <c r="K22" s="66" t="n">
        <v>83.36</v>
      </c>
      <c r="L22" s="66" t="n">
        <v>77.45</v>
      </c>
      <c r="M22" s="66" t="n">
        <v>73.16</v>
      </c>
      <c r="N22" s="66" t="n">
        <v>68.7</v>
      </c>
      <c r="O22" s="66" t="n">
        <v>64.81</v>
      </c>
      <c r="P22" s="66" t="n">
        <v>61.4</v>
      </c>
      <c r="Q22" s="66" t="n">
        <v>58.39</v>
      </c>
      <c r="R22" s="66" t="n">
        <v>55.85</v>
      </c>
      <c r="S22" s="66" t="n">
        <v>53.47</v>
      </c>
      <c r="T22" s="66" t="n">
        <v>51.34</v>
      </c>
      <c r="U22" s="66" t="n">
        <v>49.43</v>
      </c>
      <c r="V22" s="66" t="n">
        <v>47.71</v>
      </c>
      <c r="W22" s="66" t="n">
        <v>46.26</v>
      </c>
      <c r="X22" s="66" t="n">
        <v>44.86</v>
      </c>
      <c r="Y22" s="66" t="n">
        <v>43.6</v>
      </c>
      <c r="Z22" s="66" t="n">
        <v>42.45</v>
      </c>
      <c r="AA22" s="66" t="n">
        <v>41.42</v>
      </c>
      <c r="AB22" s="66" t="n">
        <v>40.48</v>
      </c>
      <c r="AC22" s="66" t="n">
        <v>39.63</v>
      </c>
      <c r="AD22" s="66" t="n">
        <v>38.86</v>
      </c>
      <c r="AE22" s="66" t="n">
        <v>38.16</v>
      </c>
      <c r="AF22" s="66" t="n">
        <v>37.53</v>
      </c>
      <c r="AG22" s="66" t="n">
        <v>36.97</v>
      </c>
      <c r="AH22" s="66" t="n">
        <v>0</v>
      </c>
      <c r="AI22" s="66" t="n">
        <v>0</v>
      </c>
      <c r="AJ22" s="66" t="n">
        <v>0</v>
      </c>
      <c r="AK22" s="66" t="n">
        <v>0</v>
      </c>
      <c r="AL22" s="66" t="n">
        <v>0</v>
      </c>
      <c r="AM22" s="66"/>
      <c r="AN22" s="66"/>
      <c r="AO22" s="66"/>
      <c r="AP22" s="66"/>
      <c r="AQ22" s="66"/>
      <c r="AR22" s="66"/>
      <c r="AS22" s="66"/>
      <c r="AT22" s="66"/>
      <c r="AU22" s="66"/>
      <c r="AV22" s="66" t="n">
        <v>0</v>
      </c>
    </row>
    <row r="23" customFormat="false" ht="15" hidden="false" customHeight="false" outlineLevel="0" collapsed="false">
      <c r="B23" s="66" t="n">
        <v>36</v>
      </c>
      <c r="C23" s="66" t="n">
        <v>223.23</v>
      </c>
      <c r="D23" s="66" t="n">
        <v>184.44</v>
      </c>
      <c r="E23" s="66" t="n">
        <v>157.09</v>
      </c>
      <c r="F23" s="66" t="n">
        <v>136.8</v>
      </c>
      <c r="G23" s="66" t="n">
        <v>121.17</v>
      </c>
      <c r="H23" s="66" t="n">
        <v>108.78</v>
      </c>
      <c r="I23" s="66" t="n">
        <v>98.73</v>
      </c>
      <c r="J23" s="66" t="n">
        <v>90.43</v>
      </c>
      <c r="K23" s="66" t="n">
        <v>83.48</v>
      </c>
      <c r="L23" s="66" t="n">
        <v>77.58</v>
      </c>
      <c r="M23" s="66" t="n">
        <v>73.3</v>
      </c>
      <c r="N23" s="66" t="n">
        <v>68.85</v>
      </c>
      <c r="O23" s="66" t="n">
        <v>64.97</v>
      </c>
      <c r="P23" s="66" t="n">
        <v>61.57</v>
      </c>
      <c r="Q23" s="66" t="n">
        <v>58.57</v>
      </c>
      <c r="R23" s="66" t="n">
        <v>56.04</v>
      </c>
      <c r="S23" s="66" t="n">
        <v>53.67</v>
      </c>
      <c r="T23" s="66" t="n">
        <v>51.55</v>
      </c>
      <c r="U23" s="66" t="n">
        <v>49.66</v>
      </c>
      <c r="V23" s="66" t="n">
        <v>47.95</v>
      </c>
      <c r="W23" s="66" t="n">
        <v>46.51</v>
      </c>
      <c r="X23" s="66" t="n">
        <v>45.13</v>
      </c>
      <c r="Y23" s="66" t="n">
        <v>43.87</v>
      </c>
      <c r="Z23" s="66" t="n">
        <v>42.74</v>
      </c>
      <c r="AA23" s="66" t="n">
        <v>41.72</v>
      </c>
      <c r="AB23" s="66" t="n">
        <v>40.79</v>
      </c>
      <c r="AC23" s="66" t="n">
        <v>39.96</v>
      </c>
      <c r="AD23" s="66" t="n">
        <v>39.2</v>
      </c>
      <c r="AE23" s="66" t="n">
        <v>38.52</v>
      </c>
      <c r="AF23" s="66" t="n">
        <v>37.91</v>
      </c>
      <c r="AG23" s="66"/>
      <c r="AH23" s="66" t="n">
        <v>0</v>
      </c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 t="n">
        <v>0</v>
      </c>
    </row>
    <row r="24" customFormat="false" ht="15" hidden="false" customHeight="false" outlineLevel="0" collapsed="false">
      <c r="B24" s="66" t="n">
        <v>37</v>
      </c>
      <c r="C24" s="66" t="n">
        <v>223.31</v>
      </c>
      <c r="D24" s="66" t="n">
        <v>184.54</v>
      </c>
      <c r="E24" s="66" t="n">
        <v>157.19</v>
      </c>
      <c r="F24" s="66" t="n">
        <v>136.9</v>
      </c>
      <c r="G24" s="66" t="n">
        <v>121.28</v>
      </c>
      <c r="H24" s="66" t="n">
        <v>108.89</v>
      </c>
      <c r="I24" s="66" t="n">
        <v>98.85</v>
      </c>
      <c r="J24" s="66" t="n">
        <v>90.56</v>
      </c>
      <c r="K24" s="66" t="n">
        <v>83.62</v>
      </c>
      <c r="L24" s="66" t="n">
        <v>77.73</v>
      </c>
      <c r="M24" s="66" t="n">
        <v>73.47</v>
      </c>
      <c r="N24" s="66" t="n">
        <v>69.02</v>
      </c>
      <c r="O24" s="66" t="n">
        <v>65.15</v>
      </c>
      <c r="P24" s="66" t="n">
        <v>61.76</v>
      </c>
      <c r="Q24" s="66" t="n">
        <v>57.78</v>
      </c>
      <c r="R24" s="66" t="n">
        <v>56.26</v>
      </c>
      <c r="S24" s="66" t="n">
        <v>53.9</v>
      </c>
      <c r="T24" s="66" t="n">
        <v>51.8</v>
      </c>
      <c r="U24" s="66" t="n">
        <v>49.91</v>
      </c>
      <c r="V24" s="66" t="n">
        <v>48.22</v>
      </c>
      <c r="W24" s="66" t="n">
        <v>46.79</v>
      </c>
      <c r="X24" s="66" t="n">
        <v>45.42</v>
      </c>
      <c r="Y24" s="66" t="n">
        <v>44.18</v>
      </c>
      <c r="Z24" s="66" t="n">
        <v>43.06</v>
      </c>
      <c r="AA24" s="66" t="n">
        <v>42.05</v>
      </c>
      <c r="AB24" s="66" t="n">
        <v>41.14</v>
      </c>
      <c r="AC24" s="66" t="n">
        <v>40.32</v>
      </c>
      <c r="AD24" s="66" t="n">
        <v>39.58</v>
      </c>
      <c r="AE24" s="66" t="n">
        <v>38.92</v>
      </c>
      <c r="AF24" s="66" t="n">
        <v>0</v>
      </c>
      <c r="AG24" s="66"/>
      <c r="AH24" s="66" t="n">
        <v>0</v>
      </c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 t="n">
        <v>0</v>
      </c>
    </row>
    <row r="25" customFormat="false" ht="15" hidden="false" customHeight="false" outlineLevel="0" collapsed="false">
      <c r="B25" s="66" t="n">
        <v>38</v>
      </c>
      <c r="C25" s="66" t="n">
        <v>223.41</v>
      </c>
      <c r="D25" s="66" t="n">
        <v>184.64</v>
      </c>
      <c r="E25" s="66" t="n">
        <v>157.3</v>
      </c>
      <c r="F25" s="66" t="n">
        <v>137.02</v>
      </c>
      <c r="G25" s="66" t="n">
        <v>121.4</v>
      </c>
      <c r="H25" s="66" t="n">
        <v>109.02</v>
      </c>
      <c r="I25" s="66" t="n">
        <v>98.99</v>
      </c>
      <c r="J25" s="66" t="n">
        <v>90.71</v>
      </c>
      <c r="K25" s="66" t="n">
        <v>83.78</v>
      </c>
      <c r="L25" s="66" t="n">
        <v>77.9</v>
      </c>
      <c r="M25" s="66" t="n">
        <v>73.65</v>
      </c>
      <c r="N25" s="66" t="n">
        <v>69.22</v>
      </c>
      <c r="O25" s="66" t="n">
        <v>65.36</v>
      </c>
      <c r="P25" s="66" t="n">
        <v>61.98</v>
      </c>
      <c r="Q25" s="66" t="n">
        <v>59.01</v>
      </c>
      <c r="R25" s="66" t="n">
        <v>56.51</v>
      </c>
      <c r="S25" s="66" t="n">
        <v>54.16</v>
      </c>
      <c r="T25" s="66" t="n">
        <v>52.07</v>
      </c>
      <c r="U25" s="66" t="n">
        <v>50.19</v>
      </c>
      <c r="V25" s="66" t="n">
        <v>48.51</v>
      </c>
      <c r="W25" s="66" t="n">
        <v>47.1</v>
      </c>
      <c r="X25" s="66" t="n">
        <v>45.74</v>
      </c>
      <c r="Y25" s="66" t="n">
        <v>44.52</v>
      </c>
      <c r="Z25" s="66" t="n">
        <v>43.41</v>
      </c>
      <c r="AA25" s="66" t="n">
        <v>42.42</v>
      </c>
      <c r="AB25" s="66" t="n">
        <v>41.85</v>
      </c>
      <c r="AC25" s="66" t="n">
        <v>40.72</v>
      </c>
      <c r="AD25" s="66" t="n">
        <v>40</v>
      </c>
      <c r="AE25" s="66" t="n">
        <v>0</v>
      </c>
      <c r="AF25" s="66" t="n">
        <v>0</v>
      </c>
      <c r="AG25" s="66"/>
      <c r="AH25" s="66" t="n">
        <v>0</v>
      </c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 t="n">
        <v>0</v>
      </c>
    </row>
    <row r="26" customFormat="false" ht="15" hidden="false" customHeight="false" outlineLevel="0" collapsed="false">
      <c r="B26" s="66" t="n">
        <v>39</v>
      </c>
      <c r="C26" s="66" t="n">
        <v>223.52</v>
      </c>
      <c r="D26" s="66" t="n">
        <v>184.75</v>
      </c>
      <c r="E26" s="66" t="n">
        <v>157.42</v>
      </c>
      <c r="F26" s="66" t="n">
        <v>137.15</v>
      </c>
      <c r="G26" s="66" t="n">
        <v>121.54</v>
      </c>
      <c r="H26" s="66" t="n">
        <v>109.17</v>
      </c>
      <c r="I26" s="66" t="n">
        <v>99.15</v>
      </c>
      <c r="J26" s="66" t="n">
        <v>90.88</v>
      </c>
      <c r="K26" s="66" t="n">
        <v>83.96</v>
      </c>
      <c r="L26" s="66" t="n">
        <v>78.09</v>
      </c>
      <c r="M26" s="66" t="n">
        <v>73.85</v>
      </c>
      <c r="N26" s="66" t="n">
        <v>69.43</v>
      </c>
      <c r="O26" s="66" t="n">
        <v>65.59</v>
      </c>
      <c r="P26" s="66" t="n">
        <v>62.23</v>
      </c>
      <c r="Q26" s="66" t="n">
        <v>59.27</v>
      </c>
      <c r="R26" s="66" t="n">
        <v>56.78</v>
      </c>
      <c r="S26" s="66" t="n">
        <v>54.44</v>
      </c>
      <c r="T26" s="66" t="n">
        <v>52.36</v>
      </c>
      <c r="U26" s="66" t="n">
        <v>50.5</v>
      </c>
      <c r="V26" s="66" t="n">
        <v>48.84</v>
      </c>
      <c r="W26" s="66" t="n">
        <v>47.44</v>
      </c>
      <c r="X26" s="66" t="n">
        <v>46.1</v>
      </c>
      <c r="Y26" s="66" t="n">
        <v>44.89</v>
      </c>
      <c r="Z26" s="66" t="n">
        <v>43.81</v>
      </c>
      <c r="AA26" s="66" t="n">
        <v>42.83</v>
      </c>
      <c r="AB26" s="66" t="n">
        <v>42.42</v>
      </c>
      <c r="AC26" s="66" t="n">
        <v>41.17</v>
      </c>
      <c r="AD26" s="66" t="n">
        <v>0</v>
      </c>
      <c r="AE26" s="66" t="n">
        <v>0</v>
      </c>
      <c r="AF26" s="66" t="n">
        <v>0</v>
      </c>
      <c r="AG26" s="66"/>
      <c r="AH26" s="66" t="n">
        <v>0</v>
      </c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 t="n">
        <v>0</v>
      </c>
    </row>
    <row r="27" customFormat="false" ht="15" hidden="false" customHeight="false" outlineLevel="0" collapsed="false">
      <c r="B27" s="66" t="n">
        <v>40</v>
      </c>
      <c r="C27" s="66" t="n">
        <v>223.63</v>
      </c>
      <c r="D27" s="66" t="n">
        <v>184.88</v>
      </c>
      <c r="E27" s="66" t="n">
        <v>157.56</v>
      </c>
      <c r="F27" s="66" t="n">
        <v>137.29</v>
      </c>
      <c r="G27" s="66" t="n">
        <v>121.69</v>
      </c>
      <c r="H27" s="66" t="n">
        <v>109.33</v>
      </c>
      <c r="I27" s="66" t="n">
        <v>99.32</v>
      </c>
      <c r="J27" s="66" t="n">
        <v>91.07</v>
      </c>
      <c r="K27" s="66" t="n">
        <v>84.16</v>
      </c>
      <c r="L27" s="66" t="n">
        <v>78.3</v>
      </c>
      <c r="M27" s="66" t="n">
        <v>74.08</v>
      </c>
      <c r="N27" s="66" t="n">
        <v>69.68</v>
      </c>
      <c r="O27" s="66" t="n">
        <v>65.85</v>
      </c>
      <c r="P27" s="66" t="n">
        <v>62.5</v>
      </c>
      <c r="Q27" s="66" t="n">
        <v>59.55</v>
      </c>
      <c r="R27" s="66" t="n">
        <v>57.08</v>
      </c>
      <c r="S27" s="66" t="n">
        <v>54.76</v>
      </c>
      <c r="T27" s="66" t="n">
        <v>52.69</v>
      </c>
      <c r="U27" s="66" t="n">
        <v>50.85</v>
      </c>
      <c r="V27" s="66" t="n">
        <v>49.2</v>
      </c>
      <c r="W27" s="66" t="n">
        <v>47.82</v>
      </c>
      <c r="X27" s="66" t="n">
        <v>46.49</v>
      </c>
      <c r="Y27" s="66" t="n">
        <v>45.3</v>
      </c>
      <c r="Z27" s="66" t="n">
        <v>44.24</v>
      </c>
      <c r="AA27" s="66" t="n">
        <v>43.28</v>
      </c>
      <c r="AB27" s="66" t="n">
        <v>42.93</v>
      </c>
      <c r="AC27" s="66" t="n">
        <v>0</v>
      </c>
      <c r="AD27" s="66" t="n">
        <v>0</v>
      </c>
      <c r="AE27" s="66" t="n">
        <v>0</v>
      </c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 t="n">
        <v>0</v>
      </c>
    </row>
    <row r="28" customFormat="false" ht="15" hidden="false" customHeight="false" outlineLevel="0" collapsed="false">
      <c r="B28" s="66" t="n">
        <v>41</v>
      </c>
      <c r="C28" s="66" t="n">
        <v>223.76</v>
      </c>
      <c r="D28" s="66" t="n">
        <v>185.01</v>
      </c>
      <c r="E28" s="66" t="n">
        <v>157.7</v>
      </c>
      <c r="F28" s="66" t="n">
        <v>137.45</v>
      </c>
      <c r="G28" s="66" t="n">
        <v>121.86</v>
      </c>
      <c r="H28" s="66" t="n">
        <v>109.51</v>
      </c>
      <c r="I28" s="66" t="n">
        <v>99.52</v>
      </c>
      <c r="J28" s="66" t="n">
        <v>91.27</v>
      </c>
      <c r="K28" s="66" t="n">
        <v>84.36</v>
      </c>
      <c r="L28" s="66" t="n">
        <v>78.54</v>
      </c>
      <c r="M28" s="66" t="n">
        <v>74.34</v>
      </c>
      <c r="N28" s="66" t="n">
        <v>69.95</v>
      </c>
      <c r="O28" s="66" t="n">
        <v>66.13</v>
      </c>
      <c r="P28" s="66" t="n">
        <v>62.8</v>
      </c>
      <c r="Q28" s="66" t="n">
        <v>59.87</v>
      </c>
      <c r="R28" s="66" t="n">
        <v>57.41</v>
      </c>
      <c r="S28" s="66" t="n">
        <v>55.1</v>
      </c>
      <c r="T28" s="66" t="n">
        <v>53.05</v>
      </c>
      <c r="U28" s="66" t="n">
        <v>51.23</v>
      </c>
      <c r="V28" s="66" t="n">
        <v>49.59</v>
      </c>
      <c r="W28" s="66" t="n">
        <v>48.24</v>
      </c>
      <c r="X28" s="66" t="n">
        <v>46.93</v>
      </c>
      <c r="Y28" s="66" t="n">
        <v>45.76</v>
      </c>
      <c r="Z28" s="66" t="n">
        <v>44.71</v>
      </c>
      <c r="AA28" s="66" t="n">
        <v>43.77</v>
      </c>
      <c r="AB28" s="66" t="n">
        <v>0</v>
      </c>
      <c r="AC28" s="66" t="n">
        <v>0</v>
      </c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 t="n">
        <v>0</v>
      </c>
    </row>
    <row r="29" customFormat="false" ht="15" hidden="false" customHeight="false" outlineLevel="0" collapsed="false">
      <c r="B29" s="66" t="n">
        <v>42</v>
      </c>
      <c r="C29" s="66" t="n">
        <v>223.88</v>
      </c>
      <c r="D29" s="66" t="n">
        <v>185.15</v>
      </c>
      <c r="E29" s="66" t="n">
        <v>157.85</v>
      </c>
      <c r="F29" s="66" t="n">
        <v>137.61</v>
      </c>
      <c r="G29" s="66" t="n">
        <v>122.04</v>
      </c>
      <c r="H29" s="66" t="n">
        <v>109.71</v>
      </c>
      <c r="I29" s="66" t="n">
        <v>99.73</v>
      </c>
      <c r="J29" s="66" t="n">
        <v>91.5</v>
      </c>
      <c r="K29" s="66" t="n">
        <v>84.62</v>
      </c>
      <c r="L29" s="66" t="n">
        <v>78.8</v>
      </c>
      <c r="M29" s="66" t="n">
        <v>74.62</v>
      </c>
      <c r="N29" s="66" t="n">
        <v>70.25</v>
      </c>
      <c r="O29" s="66" t="n">
        <v>66.45</v>
      </c>
      <c r="P29" s="66" t="n">
        <v>63.13</v>
      </c>
      <c r="Q29" s="66" t="n">
        <v>60.21</v>
      </c>
      <c r="R29" s="66" t="n">
        <v>57.77</v>
      </c>
      <c r="S29" s="66" t="n">
        <v>55.48</v>
      </c>
      <c r="T29" s="66" t="n">
        <v>53.45</v>
      </c>
      <c r="U29" s="66" t="n">
        <v>51.64</v>
      </c>
      <c r="V29" s="66" t="n">
        <v>50.03</v>
      </c>
      <c r="W29" s="66" t="n">
        <v>48.69</v>
      </c>
      <c r="X29" s="66" t="n">
        <v>47.4</v>
      </c>
      <c r="Y29" s="66" t="n">
        <v>46.25</v>
      </c>
      <c r="Z29" s="66" t="n">
        <v>45.23</v>
      </c>
      <c r="AA29" s="66" t="n">
        <v>0</v>
      </c>
      <c r="AB29" s="66" t="n">
        <v>0</v>
      </c>
      <c r="AC29" s="66" t="n">
        <v>0</v>
      </c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 t="n">
        <v>0</v>
      </c>
    </row>
    <row r="30" customFormat="false" ht="15" hidden="false" customHeight="false" outlineLevel="0" collapsed="false">
      <c r="B30" s="66" t="n">
        <v>43</v>
      </c>
      <c r="C30" s="66" t="n">
        <v>224.03</v>
      </c>
      <c r="D30" s="66" t="n">
        <v>185.31</v>
      </c>
      <c r="E30" s="66" t="n">
        <v>158.03</v>
      </c>
      <c r="F30" s="66" t="n">
        <v>137.81</v>
      </c>
      <c r="G30" s="66" t="n">
        <v>122.25</v>
      </c>
      <c r="H30" s="66" t="n">
        <v>109.94</v>
      </c>
      <c r="I30" s="66" t="n">
        <v>99.98</v>
      </c>
      <c r="J30" s="66" t="n">
        <v>91.77</v>
      </c>
      <c r="K30" s="66" t="n">
        <v>84.9</v>
      </c>
      <c r="L30" s="66" t="n">
        <v>79.09</v>
      </c>
      <c r="M30" s="66" t="n">
        <v>74.94</v>
      </c>
      <c r="N30" s="66" t="n">
        <v>70.58</v>
      </c>
      <c r="O30" s="66" t="n">
        <v>66.8</v>
      </c>
      <c r="P30" s="66" t="n">
        <v>63.5</v>
      </c>
      <c r="Q30" s="66" t="n">
        <v>60.59</v>
      </c>
      <c r="R30" s="66" t="n">
        <v>58.17</v>
      </c>
      <c r="S30" s="66" t="n">
        <v>55.9</v>
      </c>
      <c r="T30" s="66" t="n">
        <v>53.89</v>
      </c>
      <c r="U30" s="66" t="n">
        <v>52.1</v>
      </c>
      <c r="V30" s="66" t="n">
        <v>50.51</v>
      </c>
      <c r="W30" s="66" t="n">
        <v>49.2</v>
      </c>
      <c r="X30" s="66" t="n">
        <v>47.93</v>
      </c>
      <c r="Y30" s="66" t="n">
        <v>46.8</v>
      </c>
      <c r="Z30" s="66" t="n">
        <v>0</v>
      </c>
      <c r="AA30" s="66" t="n">
        <v>0</v>
      </c>
      <c r="AB30" s="66" t="n">
        <v>0</v>
      </c>
      <c r="AC30" s="66" t="n">
        <v>0</v>
      </c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 t="n">
        <v>0</v>
      </c>
    </row>
    <row r="31" customFormat="false" ht="15" hidden="false" customHeight="false" outlineLevel="0" collapsed="false">
      <c r="B31" s="66" t="n">
        <v>44</v>
      </c>
      <c r="C31" s="66" t="n">
        <v>224.2</v>
      </c>
      <c r="D31" s="66" t="n">
        <v>185.51</v>
      </c>
      <c r="E31" s="66" t="n">
        <v>158.25</v>
      </c>
      <c r="F31" s="66" t="n">
        <v>138.04</v>
      </c>
      <c r="G31" s="66" t="n">
        <v>122.5</v>
      </c>
      <c r="H31" s="66" t="n">
        <v>110.21</v>
      </c>
      <c r="I31" s="66" t="n">
        <v>100.26</v>
      </c>
      <c r="J31" s="66" t="n">
        <v>92.07</v>
      </c>
      <c r="K31" s="66" t="n">
        <v>85.22</v>
      </c>
      <c r="L31" s="66" t="n">
        <v>79.43</v>
      </c>
      <c r="M31" s="66" t="n">
        <v>75.3</v>
      </c>
      <c r="N31" s="66" t="n">
        <v>70.96</v>
      </c>
      <c r="O31" s="66" t="n">
        <v>67.19</v>
      </c>
      <c r="P31" s="66" t="n">
        <v>63.91</v>
      </c>
      <c r="Q31" s="66" t="n">
        <v>61.02</v>
      </c>
      <c r="R31" s="66" t="n">
        <v>58.62</v>
      </c>
      <c r="S31" s="66" t="n">
        <v>56.37</v>
      </c>
      <c r="T31" s="66" t="n">
        <v>54.38</v>
      </c>
      <c r="U31" s="66" t="n">
        <v>52.62</v>
      </c>
      <c r="V31" s="66" t="n">
        <v>51.05</v>
      </c>
      <c r="W31" s="66" t="n">
        <v>49.76</v>
      </c>
      <c r="X31" s="66" t="n">
        <v>48.52</v>
      </c>
      <c r="Y31" s="66" t="n">
        <v>0</v>
      </c>
      <c r="Z31" s="66" t="n">
        <v>0</v>
      </c>
      <c r="AA31" s="66" t="n">
        <v>0</v>
      </c>
      <c r="AB31" s="66" t="n">
        <v>0</v>
      </c>
      <c r="AC31" s="66" t="n">
        <v>0</v>
      </c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 t="n">
        <v>0</v>
      </c>
    </row>
    <row r="32" customFormat="false" ht="15" hidden="false" customHeight="false" outlineLevel="0" collapsed="false">
      <c r="B32" s="66" t="n">
        <v>45</v>
      </c>
      <c r="C32" s="66" t="n">
        <v>224.41</v>
      </c>
      <c r="D32" s="66" t="n">
        <v>185.74</v>
      </c>
      <c r="E32" s="66" t="n">
        <v>158.5</v>
      </c>
      <c r="F32" s="66" t="n">
        <v>138.31</v>
      </c>
      <c r="G32" s="66" t="n">
        <v>122.79</v>
      </c>
      <c r="H32" s="66" t="n">
        <v>110.51</v>
      </c>
      <c r="I32" s="66" t="n">
        <v>100.58</v>
      </c>
      <c r="J32" s="66" t="n">
        <v>92.41</v>
      </c>
      <c r="K32" s="66" t="n">
        <v>85.58</v>
      </c>
      <c r="L32" s="66" t="n">
        <v>79.81</v>
      </c>
      <c r="M32" s="66" t="n">
        <v>75.7</v>
      </c>
      <c r="N32" s="66" t="n">
        <v>71.38</v>
      </c>
      <c r="O32" s="66" t="n">
        <v>67.63</v>
      </c>
      <c r="P32" s="66" t="n">
        <v>64.36</v>
      </c>
      <c r="Q32" s="66" t="n">
        <v>61.5</v>
      </c>
      <c r="R32" s="66" t="n">
        <v>59.12</v>
      </c>
      <c r="S32" s="66" t="n">
        <v>56.9</v>
      </c>
      <c r="T32" s="66" t="n">
        <v>54.93</v>
      </c>
      <c r="U32" s="66" t="n">
        <v>53.19</v>
      </c>
      <c r="V32" s="66" t="n">
        <v>51.64</v>
      </c>
      <c r="W32" s="66" t="n">
        <v>50.38</v>
      </c>
      <c r="X32" s="66" t="n">
        <v>0</v>
      </c>
      <c r="Y32" s="66" t="n">
        <v>0</v>
      </c>
      <c r="Z32" s="66" t="n">
        <v>0</v>
      </c>
      <c r="AA32" s="66" t="n">
        <v>0</v>
      </c>
      <c r="AB32" s="66" t="n">
        <v>0</v>
      </c>
      <c r="AC32" s="66" t="n">
        <v>0</v>
      </c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 t="n">
        <v>0</v>
      </c>
    </row>
    <row r="33" customFormat="false" ht="15" hidden="false" customHeight="false" outlineLevel="0" collapsed="false">
      <c r="B33" s="66" t="n">
        <v>46</v>
      </c>
      <c r="C33" s="66" t="n">
        <v>224.65</v>
      </c>
      <c r="D33" s="66" t="n">
        <v>186</v>
      </c>
      <c r="E33" s="66" t="n">
        <v>158.78</v>
      </c>
      <c r="F33" s="66" t="n">
        <v>138.61</v>
      </c>
      <c r="G33" s="66" t="n">
        <v>123.11</v>
      </c>
      <c r="H33" s="66" t="n">
        <v>110.86</v>
      </c>
      <c r="I33" s="66" t="n">
        <v>100.95</v>
      </c>
      <c r="J33" s="66" t="n">
        <v>92.79</v>
      </c>
      <c r="K33" s="66" t="n">
        <v>85.98</v>
      </c>
      <c r="L33" s="66" t="n">
        <v>80.22</v>
      </c>
      <c r="M33" s="66" t="n">
        <v>76.15</v>
      </c>
      <c r="N33" s="66" t="n">
        <v>71.84</v>
      </c>
      <c r="O33" s="66" t="n">
        <v>68.11</v>
      </c>
      <c r="P33" s="66" t="n">
        <v>64.86</v>
      </c>
      <c r="Q33" s="66" t="n">
        <v>62.03</v>
      </c>
      <c r="R33" s="66" t="n">
        <v>59.67</v>
      </c>
      <c r="S33" s="66" t="n">
        <v>57.47</v>
      </c>
      <c r="T33" s="66" t="n">
        <v>55.53</v>
      </c>
      <c r="U33" s="66" t="n">
        <v>53.81</v>
      </c>
      <c r="V33" s="66" t="n">
        <v>52.3</v>
      </c>
      <c r="W33" s="66" t="n">
        <v>0</v>
      </c>
      <c r="X33" s="66" t="n">
        <v>0</v>
      </c>
      <c r="Y33" s="66" t="n">
        <v>0</v>
      </c>
      <c r="Z33" s="66" t="n">
        <v>0</v>
      </c>
      <c r="AA33" s="66" t="n">
        <v>0</v>
      </c>
      <c r="AB33" s="66" t="n">
        <v>0</v>
      </c>
      <c r="AC33" s="66" t="n">
        <v>0</v>
      </c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 t="n">
        <v>0</v>
      </c>
    </row>
    <row r="34" customFormat="false" ht="15" hidden="false" customHeight="false" outlineLevel="0" collapsed="false">
      <c r="B34" s="66" t="n">
        <v>47</v>
      </c>
      <c r="C34" s="66" t="n">
        <v>224.93</v>
      </c>
      <c r="D34" s="66" t="n">
        <v>186.3</v>
      </c>
      <c r="E34" s="66" t="n">
        <v>159.1</v>
      </c>
      <c r="F34" s="66" t="n">
        <v>138.95</v>
      </c>
      <c r="G34" s="66" t="n">
        <v>123.47</v>
      </c>
      <c r="H34" s="66" t="n">
        <v>111.24</v>
      </c>
      <c r="I34" s="66" t="n">
        <v>101.35</v>
      </c>
      <c r="J34" s="66" t="n">
        <v>93.21</v>
      </c>
      <c r="K34" s="66" t="n">
        <v>86.42</v>
      </c>
      <c r="L34" s="66" t="n">
        <v>80.68</v>
      </c>
      <c r="M34" s="66" t="n">
        <v>76.63</v>
      </c>
      <c r="N34" s="66" t="n">
        <v>72.34</v>
      </c>
      <c r="O34" s="66" t="n">
        <v>68.64</v>
      </c>
      <c r="P34" s="66" t="n">
        <v>65.42</v>
      </c>
      <c r="Q34" s="66" t="n">
        <v>62.6</v>
      </c>
      <c r="R34" s="66" t="n">
        <v>60.28</v>
      </c>
      <c r="S34" s="66" t="n">
        <v>58.1</v>
      </c>
      <c r="T34" s="66" t="n">
        <v>56.19</v>
      </c>
      <c r="U34" s="66" t="n">
        <v>54.5</v>
      </c>
      <c r="V34" s="66" t="n">
        <v>0</v>
      </c>
      <c r="W34" s="66" t="n">
        <v>0</v>
      </c>
      <c r="X34" s="66" t="n">
        <v>0</v>
      </c>
      <c r="Y34" s="66" t="n">
        <v>0</v>
      </c>
      <c r="Z34" s="66" t="n">
        <v>0</v>
      </c>
      <c r="AA34" s="66" t="n">
        <v>0</v>
      </c>
      <c r="AB34" s="66" t="n">
        <v>0</v>
      </c>
      <c r="AC34" s="66" t="n">
        <v>0</v>
      </c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 t="n">
        <v>0</v>
      </c>
    </row>
    <row r="35" customFormat="false" ht="15" hidden="false" customHeight="false" outlineLevel="0" collapsed="false">
      <c r="B35" s="66" t="n">
        <v>48</v>
      </c>
      <c r="C35" s="66" t="n">
        <v>225.23</v>
      </c>
      <c r="D35" s="66" t="n">
        <v>186.63</v>
      </c>
      <c r="E35" s="66" t="n">
        <v>159.45</v>
      </c>
      <c r="F35" s="66" t="n">
        <v>139.33</v>
      </c>
      <c r="G35" s="66" t="n">
        <v>123.87</v>
      </c>
      <c r="H35" s="66" t="n">
        <v>111.65</v>
      </c>
      <c r="I35" s="66" t="n">
        <v>101.78</v>
      </c>
      <c r="J35" s="66" t="n">
        <v>93.67</v>
      </c>
      <c r="K35" s="66" t="n">
        <v>86.9</v>
      </c>
      <c r="L35" s="66" t="n">
        <v>81.18</v>
      </c>
      <c r="M35" s="66" t="n">
        <v>77.16</v>
      </c>
      <c r="N35" s="66" t="n">
        <v>72.9</v>
      </c>
      <c r="O35" s="66" t="n">
        <v>69.22</v>
      </c>
      <c r="P35" s="66" t="n">
        <v>66.02</v>
      </c>
      <c r="Q35" s="66" t="n">
        <v>63.24</v>
      </c>
      <c r="R35" s="66" t="n">
        <v>60.94</v>
      </c>
      <c r="S35" s="66" t="n">
        <v>58.79</v>
      </c>
      <c r="T35" s="66" t="n">
        <v>56.91</v>
      </c>
      <c r="U35" s="66" t="n">
        <v>0</v>
      </c>
      <c r="V35" s="66" t="n">
        <v>0</v>
      </c>
      <c r="W35" s="66" t="n">
        <v>0</v>
      </c>
      <c r="X35" s="66" t="n">
        <v>0</v>
      </c>
      <c r="Y35" s="66" t="n">
        <v>0</v>
      </c>
      <c r="Z35" s="66" t="n">
        <v>0</v>
      </c>
      <c r="AA35" s="66" t="n">
        <v>0</v>
      </c>
      <c r="AB35" s="66" t="n">
        <v>0</v>
      </c>
      <c r="AC35" s="66" t="n">
        <v>0</v>
      </c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 t="n">
        <v>0</v>
      </c>
    </row>
    <row r="36" customFormat="false" ht="15" hidden="false" customHeight="false" outlineLevel="0" collapsed="false">
      <c r="B36" s="66" t="n">
        <v>49</v>
      </c>
      <c r="C36" s="66" t="n">
        <v>225.57</v>
      </c>
      <c r="D36" s="66" t="n">
        <v>186.99</v>
      </c>
      <c r="E36" s="66" t="n">
        <v>159.84</v>
      </c>
      <c r="F36" s="66" t="n">
        <v>139.74</v>
      </c>
      <c r="G36" s="66" t="n">
        <v>124.3</v>
      </c>
      <c r="H36" s="66" t="n">
        <v>112.11</v>
      </c>
      <c r="I36" s="66" t="n">
        <v>102.26</v>
      </c>
      <c r="J36" s="66" t="n">
        <v>94.16</v>
      </c>
      <c r="K36" s="66" t="n">
        <v>87.41</v>
      </c>
      <c r="L36" s="66" t="n">
        <v>81.72</v>
      </c>
      <c r="M36" s="66" t="n">
        <v>77.73</v>
      </c>
      <c r="N36" s="66" t="n">
        <v>73.5</v>
      </c>
      <c r="O36" s="66" t="n">
        <v>69.85</v>
      </c>
      <c r="P36" s="66" t="n">
        <v>66.68</v>
      </c>
      <c r="Q36" s="66" t="n">
        <v>63.92</v>
      </c>
      <c r="R36" s="66" t="n">
        <v>61.66</v>
      </c>
      <c r="S36" s="66" t="n">
        <v>59.55</v>
      </c>
      <c r="T36" s="66" t="n">
        <v>0</v>
      </c>
      <c r="U36" s="66" t="n">
        <v>0</v>
      </c>
      <c r="V36" s="66" t="n">
        <v>0</v>
      </c>
      <c r="W36" s="66" t="n">
        <v>0</v>
      </c>
      <c r="X36" s="66" t="n">
        <v>0</v>
      </c>
      <c r="Y36" s="66" t="n">
        <v>0</v>
      </c>
      <c r="Z36" s="66" t="n">
        <v>0</v>
      </c>
      <c r="AA36" s="66" t="n">
        <v>0</v>
      </c>
      <c r="AB36" s="66" t="n">
        <v>0</v>
      </c>
      <c r="AC36" s="66" t="n">
        <v>0</v>
      </c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 t="n">
        <v>0</v>
      </c>
    </row>
    <row r="37" customFormat="false" ht="15" hidden="false" customHeight="false" outlineLevel="0" collapsed="false">
      <c r="B37" s="66" t="n">
        <v>50</v>
      </c>
      <c r="C37" s="66" t="n">
        <v>225.94</v>
      </c>
      <c r="D37" s="66" t="n">
        <v>187.39</v>
      </c>
      <c r="E37" s="66" t="n">
        <v>160.26</v>
      </c>
      <c r="F37" s="66" t="n">
        <v>140.19</v>
      </c>
      <c r="G37" s="66" t="n">
        <v>124.77</v>
      </c>
      <c r="H37" s="66" t="n">
        <v>112.6</v>
      </c>
      <c r="I37" s="66" t="n">
        <v>102.77</v>
      </c>
      <c r="J37" s="66" t="n">
        <v>94.7</v>
      </c>
      <c r="K37" s="66" t="n">
        <v>87.97</v>
      </c>
      <c r="L37" s="66" t="n">
        <v>82.3</v>
      </c>
      <c r="M37" s="66" t="n">
        <v>78.36</v>
      </c>
      <c r="N37" s="66" t="n">
        <v>74.15</v>
      </c>
      <c r="O37" s="66" t="n">
        <v>70.53</v>
      </c>
      <c r="P37" s="66" t="n">
        <v>67.4</v>
      </c>
      <c r="Q37" s="66" t="n">
        <v>64.68</v>
      </c>
      <c r="R37" s="66" t="n">
        <v>62.46</v>
      </c>
      <c r="S37" s="66" t="n">
        <v>0</v>
      </c>
      <c r="T37" s="66" t="n">
        <v>0</v>
      </c>
      <c r="U37" s="66" t="n">
        <v>0</v>
      </c>
      <c r="V37" s="66" t="n">
        <v>0</v>
      </c>
      <c r="W37" s="66" t="n">
        <v>0</v>
      </c>
      <c r="X37" s="66" t="n">
        <v>0</v>
      </c>
      <c r="Y37" s="66" t="n">
        <v>0</v>
      </c>
      <c r="Z37" s="66" t="n">
        <v>0</v>
      </c>
      <c r="AA37" s="66" t="n">
        <v>0</v>
      </c>
      <c r="AB37" s="66" t="n">
        <v>0</v>
      </c>
      <c r="AC37" s="66" t="n">
        <v>0</v>
      </c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 t="n">
        <v>0</v>
      </c>
    </row>
    <row r="38" customFormat="false" ht="15" hidden="false" customHeight="false" outlineLevel="0" collapsed="false">
      <c r="B38" s="66" t="n">
        <v>51</v>
      </c>
      <c r="C38" s="66" t="n">
        <v>226.34</v>
      </c>
      <c r="D38" s="66" t="n">
        <v>187.82</v>
      </c>
      <c r="E38" s="66" t="n">
        <v>160.72</v>
      </c>
      <c r="F38" s="66" t="n">
        <v>140.67</v>
      </c>
      <c r="G38" s="66" t="n">
        <v>125.28</v>
      </c>
      <c r="H38" s="66" t="n">
        <v>113.13</v>
      </c>
      <c r="I38" s="66" t="n">
        <v>103.32</v>
      </c>
      <c r="J38" s="66" t="n">
        <v>95.27</v>
      </c>
      <c r="K38" s="66" t="n">
        <v>88.57</v>
      </c>
      <c r="L38" s="66" t="n">
        <v>82.94</v>
      </c>
      <c r="M38" s="66" t="n">
        <v>79.04</v>
      </c>
      <c r="N38" s="66" t="n">
        <v>74.87</v>
      </c>
      <c r="O38" s="66" t="n">
        <v>71.28</v>
      </c>
      <c r="P38" s="66" t="n">
        <v>68.18</v>
      </c>
      <c r="Q38" s="66" t="n">
        <v>65.5</v>
      </c>
      <c r="R38" s="66" t="n">
        <v>0</v>
      </c>
      <c r="S38" s="66" t="n">
        <v>0</v>
      </c>
      <c r="T38" s="66"/>
      <c r="U38" s="66" t="n">
        <v>0</v>
      </c>
      <c r="V38" s="66" t="n">
        <v>0</v>
      </c>
      <c r="W38" s="66" t="n">
        <v>0</v>
      </c>
      <c r="X38" s="66" t="n">
        <v>0</v>
      </c>
      <c r="Y38" s="66" t="n">
        <v>0</v>
      </c>
      <c r="Z38" s="66" t="n">
        <v>0</v>
      </c>
      <c r="AA38" s="66" t="n">
        <v>0</v>
      </c>
      <c r="AB38" s="66" t="n">
        <v>0</v>
      </c>
      <c r="AC38" s="66" t="n">
        <v>0</v>
      </c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 t="n">
        <v>0</v>
      </c>
    </row>
    <row r="39" customFormat="false" ht="15" hidden="false" customHeight="false" outlineLevel="0" collapsed="false">
      <c r="B39" s="66" t="n">
        <v>52</v>
      </c>
      <c r="C39" s="66" t="n">
        <v>226.77</v>
      </c>
      <c r="D39" s="66" t="n">
        <v>188.29</v>
      </c>
      <c r="E39" s="66" t="n">
        <v>161.21</v>
      </c>
      <c r="F39" s="66" t="n">
        <v>141.19</v>
      </c>
      <c r="G39" s="66" t="n">
        <v>125.82</v>
      </c>
      <c r="H39" s="66" t="n">
        <v>113.69</v>
      </c>
      <c r="I39" s="66" t="n">
        <v>103.91</v>
      </c>
      <c r="J39" s="66" t="n">
        <v>95.9</v>
      </c>
      <c r="K39" s="66" t="n">
        <v>89.23</v>
      </c>
      <c r="L39" s="66" t="n">
        <v>83.63</v>
      </c>
      <c r="M39" s="66" t="n">
        <v>79.78</v>
      </c>
      <c r="N39" s="66" t="n">
        <v>75.65</v>
      </c>
      <c r="O39" s="66" t="n">
        <v>72.1</v>
      </c>
      <c r="P39" s="66" t="n">
        <v>69.04</v>
      </c>
      <c r="Q39" s="66" t="n">
        <v>0</v>
      </c>
      <c r="R39" s="66" t="n">
        <v>0</v>
      </c>
      <c r="S39" s="66" t="n">
        <v>0</v>
      </c>
      <c r="T39" s="66"/>
      <c r="U39" s="66" t="n">
        <v>0</v>
      </c>
      <c r="V39" s="66" t="n">
        <v>0</v>
      </c>
      <c r="W39" s="66" t="n">
        <v>0</v>
      </c>
      <c r="X39" s="66" t="n">
        <v>0</v>
      </c>
      <c r="Y39" s="66" t="n">
        <v>0</v>
      </c>
      <c r="Z39" s="66" t="n">
        <v>0</v>
      </c>
      <c r="AA39" s="66" t="n">
        <v>0</v>
      </c>
      <c r="AB39" s="66" t="n">
        <v>0</v>
      </c>
      <c r="AC39" s="66" t="n">
        <v>0</v>
      </c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 t="n">
        <v>0</v>
      </c>
    </row>
    <row r="40" customFormat="false" ht="15" hidden="false" customHeight="false" outlineLevel="0" collapsed="false">
      <c r="B40" s="66" t="n">
        <v>53</v>
      </c>
      <c r="C40" s="66" t="n">
        <v>227.24</v>
      </c>
      <c r="D40" s="66" t="n">
        <v>188.78</v>
      </c>
      <c r="E40" s="66" t="n">
        <v>161.74</v>
      </c>
      <c r="F40" s="66" t="n">
        <v>141.74</v>
      </c>
      <c r="G40" s="66" t="n">
        <v>126.39</v>
      </c>
      <c r="H40" s="66" t="n">
        <v>114.3</v>
      </c>
      <c r="I40" s="66" t="n">
        <v>104.55</v>
      </c>
      <c r="J40" s="66" t="n">
        <v>96.57</v>
      </c>
      <c r="K40" s="66" t="n">
        <v>89.94</v>
      </c>
      <c r="L40" s="66" t="n">
        <v>84.38</v>
      </c>
      <c r="M40" s="66" t="n">
        <v>80.59</v>
      </c>
      <c r="N40" s="66" t="n">
        <v>76.49</v>
      </c>
      <c r="O40" s="66" t="n">
        <v>72.98</v>
      </c>
      <c r="P40" s="66" t="n">
        <v>0</v>
      </c>
      <c r="Q40" s="66" t="n">
        <v>0</v>
      </c>
      <c r="R40" s="66" t="n">
        <v>0</v>
      </c>
      <c r="S40" s="66" t="n">
        <v>0</v>
      </c>
      <c r="T40" s="66"/>
      <c r="U40" s="66" t="n">
        <v>0</v>
      </c>
      <c r="V40" s="66" t="n">
        <v>0</v>
      </c>
      <c r="W40" s="66" t="n">
        <v>0</v>
      </c>
      <c r="X40" s="66" t="n">
        <v>0</v>
      </c>
      <c r="Y40" s="66" t="n">
        <v>0</v>
      </c>
      <c r="Z40" s="66" t="n">
        <v>0</v>
      </c>
      <c r="AA40" s="66" t="n">
        <v>0</v>
      </c>
      <c r="AB40" s="66" t="n">
        <v>0</v>
      </c>
      <c r="AC40" s="66" t="n">
        <v>0</v>
      </c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 t="n">
        <v>0</v>
      </c>
    </row>
    <row r="41" customFormat="false" ht="15" hidden="false" customHeight="false" outlineLevel="0" collapsed="false">
      <c r="B41" s="66" t="n">
        <v>54</v>
      </c>
      <c r="C41" s="66" t="n">
        <v>227.74</v>
      </c>
      <c r="D41" s="66" t="n">
        <v>189.31</v>
      </c>
      <c r="E41" s="66" t="n">
        <v>162.29</v>
      </c>
      <c r="F41" s="66" t="n">
        <v>142.32</v>
      </c>
      <c r="G41" s="66" t="n">
        <v>127.01</v>
      </c>
      <c r="H41" s="66" t="n">
        <v>114.95</v>
      </c>
      <c r="I41" s="66" t="n">
        <v>105.24</v>
      </c>
      <c r="J41" s="66" t="n">
        <v>97.3</v>
      </c>
      <c r="K41" s="66" t="n">
        <v>90.72</v>
      </c>
      <c r="L41" s="66" t="n">
        <v>85.2</v>
      </c>
      <c r="M41" s="66" t="n">
        <v>81.46</v>
      </c>
      <c r="N41" s="66" t="n">
        <v>77.42</v>
      </c>
      <c r="O41" s="66" t="n">
        <v>0</v>
      </c>
      <c r="P41" s="66" t="n">
        <v>0</v>
      </c>
      <c r="Q41" s="66" t="n">
        <v>0</v>
      </c>
      <c r="R41" s="66" t="n">
        <v>0</v>
      </c>
      <c r="S41" s="66" t="n">
        <v>0</v>
      </c>
      <c r="T41" s="66"/>
      <c r="U41" s="66" t="n">
        <v>0</v>
      </c>
      <c r="V41" s="66" t="n">
        <v>0</v>
      </c>
      <c r="W41" s="66" t="n">
        <v>0</v>
      </c>
      <c r="X41" s="66" t="n">
        <v>0</v>
      </c>
      <c r="Y41" s="66" t="n">
        <v>0</v>
      </c>
      <c r="Z41" s="66" t="n">
        <v>0</v>
      </c>
      <c r="AA41" s="66" t="n">
        <v>0</v>
      </c>
      <c r="AB41" s="66" t="n">
        <v>0</v>
      </c>
      <c r="AC41" s="66" t="n">
        <v>0</v>
      </c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 t="n">
        <v>0</v>
      </c>
    </row>
    <row r="42" customFormat="false" ht="15" hidden="false" customHeight="false" outlineLevel="0" collapsed="false">
      <c r="B42" s="66" t="n">
        <v>55</v>
      </c>
      <c r="C42" s="66" t="n">
        <v>228.25</v>
      </c>
      <c r="D42" s="66" t="n">
        <v>189.86</v>
      </c>
      <c r="E42" s="66" t="n">
        <v>162.87</v>
      </c>
      <c r="F42" s="66" t="n">
        <v>142.94</v>
      </c>
      <c r="G42" s="66" t="n">
        <v>127.67</v>
      </c>
      <c r="H42" s="66" t="n">
        <v>115.65</v>
      </c>
      <c r="I42" s="66" t="n">
        <v>105.99</v>
      </c>
      <c r="J42" s="66" t="n">
        <v>98.1</v>
      </c>
      <c r="K42" s="66" t="n">
        <v>91.56</v>
      </c>
      <c r="L42" s="66" t="n">
        <v>86.09</v>
      </c>
      <c r="M42" s="66" t="n">
        <v>82.42</v>
      </c>
      <c r="N42" s="66" t="n">
        <v>0</v>
      </c>
      <c r="O42" s="66" t="n">
        <v>0</v>
      </c>
      <c r="P42" s="66" t="n">
        <v>0</v>
      </c>
      <c r="Q42" s="66" t="n">
        <v>0</v>
      </c>
      <c r="R42" s="66" t="n">
        <v>0</v>
      </c>
      <c r="S42" s="66" t="n">
        <v>0</v>
      </c>
      <c r="T42" s="66"/>
      <c r="U42" s="66" t="n">
        <v>0</v>
      </c>
      <c r="V42" s="66" t="n">
        <v>0</v>
      </c>
      <c r="W42" s="66" t="n">
        <v>0</v>
      </c>
      <c r="X42" s="66" t="n">
        <v>0</v>
      </c>
      <c r="Y42" s="66" t="n">
        <v>0</v>
      </c>
      <c r="Z42" s="66" t="n">
        <v>0</v>
      </c>
      <c r="AA42" s="66" t="n">
        <v>0</v>
      </c>
      <c r="AB42" s="66"/>
      <c r="AC42" s="66" t="n">
        <v>0</v>
      </c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 t="n">
        <v>0</v>
      </c>
    </row>
    <row r="43" customFormat="false" ht="15" hidden="false" customHeight="false" outlineLevel="0" collapsed="false">
      <c r="B43" s="66" t="n">
        <v>56</v>
      </c>
      <c r="C43" s="66" t="n">
        <v>228.79</v>
      </c>
      <c r="D43" s="66" t="n">
        <v>190.44</v>
      </c>
      <c r="E43" s="66" t="n">
        <v>163.49</v>
      </c>
      <c r="F43" s="66" t="n">
        <v>143.61</v>
      </c>
      <c r="G43" s="66" t="n">
        <v>128.39</v>
      </c>
      <c r="H43" s="66" t="n">
        <v>116.42</v>
      </c>
      <c r="I43" s="66" t="n">
        <v>106.82</v>
      </c>
      <c r="J43" s="66" t="n">
        <v>98.97</v>
      </c>
      <c r="K43" s="66" t="n">
        <v>92.48</v>
      </c>
      <c r="L43" s="66" t="n">
        <v>87.07</v>
      </c>
      <c r="M43" s="66" t="n">
        <v>0</v>
      </c>
      <c r="N43" s="66" t="n">
        <v>0</v>
      </c>
      <c r="O43" s="66" t="n">
        <v>0</v>
      </c>
      <c r="P43" s="66" t="n">
        <v>0</v>
      </c>
      <c r="Q43" s="66" t="n">
        <v>0</v>
      </c>
      <c r="R43" s="66" t="n">
        <v>0</v>
      </c>
      <c r="S43" s="66" t="n">
        <v>0</v>
      </c>
      <c r="T43" s="66"/>
      <c r="U43" s="66" t="n">
        <v>0</v>
      </c>
      <c r="V43" s="66" t="n">
        <v>0</v>
      </c>
      <c r="W43" s="66" t="n">
        <v>0</v>
      </c>
      <c r="X43" s="66" t="n">
        <v>0</v>
      </c>
      <c r="Y43" s="66" t="n">
        <v>0</v>
      </c>
      <c r="Z43" s="66" t="n">
        <v>0</v>
      </c>
      <c r="AA43" s="66" t="n">
        <v>0</v>
      </c>
      <c r="AB43" s="66" t="n">
        <v>0</v>
      </c>
      <c r="AC43" s="66" t="n">
        <v>0</v>
      </c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 t="n">
        <v>0</v>
      </c>
    </row>
    <row r="44" customFormat="false" ht="15" hidden="false" customHeight="false" outlineLevel="0" collapsed="false">
      <c r="B44" s="66" t="n">
        <v>57</v>
      </c>
      <c r="C44" s="66" t="n">
        <v>229.35</v>
      </c>
      <c r="D44" s="66" t="n">
        <v>191.05</v>
      </c>
      <c r="E44" s="66" t="n">
        <v>164.17</v>
      </c>
      <c r="F44" s="66" t="n">
        <v>144.34</v>
      </c>
      <c r="G44" s="66" t="n">
        <v>129.18</v>
      </c>
      <c r="H44" s="66" t="n">
        <v>117.28</v>
      </c>
      <c r="I44" s="66" t="n">
        <v>107.72</v>
      </c>
      <c r="J44" s="66" t="n">
        <v>99.93</v>
      </c>
      <c r="K44" s="66" t="n">
        <v>93.5</v>
      </c>
      <c r="L44" s="66" t="n">
        <v>0</v>
      </c>
      <c r="M44" s="66" t="n">
        <v>0</v>
      </c>
      <c r="N44" s="66" t="n">
        <v>0</v>
      </c>
      <c r="O44" s="66" t="n">
        <v>0</v>
      </c>
      <c r="P44" s="66" t="n">
        <v>0</v>
      </c>
      <c r="Q44" s="66" t="n">
        <v>0</v>
      </c>
      <c r="R44" s="66" t="n">
        <v>0</v>
      </c>
      <c r="S44" s="66" t="n">
        <v>0</v>
      </c>
      <c r="T44" s="66"/>
      <c r="U44" s="66" t="n">
        <v>0</v>
      </c>
      <c r="V44" s="66" t="n">
        <v>0</v>
      </c>
      <c r="W44" s="66" t="n">
        <v>0</v>
      </c>
      <c r="X44" s="66" t="n">
        <v>0</v>
      </c>
      <c r="Y44" s="66" t="n">
        <v>0</v>
      </c>
      <c r="Z44" s="66" t="n">
        <v>0</v>
      </c>
      <c r="AA44" s="66" t="n">
        <v>0</v>
      </c>
      <c r="AB44" s="66" t="n">
        <v>0</v>
      </c>
      <c r="AC44" s="66" t="n">
        <v>0</v>
      </c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 t="n">
        <v>0</v>
      </c>
    </row>
    <row r="45" customFormat="false" ht="15" hidden="false" customHeight="false" outlineLevel="0" collapsed="false">
      <c r="B45" s="66" t="n">
        <v>58</v>
      </c>
      <c r="C45" s="66" t="n">
        <v>229.95</v>
      </c>
      <c r="D45" s="66" t="n">
        <v>191.72</v>
      </c>
      <c r="E45" s="66" t="n">
        <v>164.91</v>
      </c>
      <c r="F45" s="66" t="n">
        <v>145.15</v>
      </c>
      <c r="G45" s="66" t="n">
        <v>130.06</v>
      </c>
      <c r="H45" s="66" t="n">
        <v>118.21</v>
      </c>
      <c r="I45" s="66" t="n">
        <v>108.72</v>
      </c>
      <c r="J45" s="66" t="n">
        <v>101</v>
      </c>
      <c r="K45" s="66" t="n">
        <v>0</v>
      </c>
      <c r="L45" s="66" t="n">
        <v>0</v>
      </c>
      <c r="M45" s="66" t="n">
        <v>0</v>
      </c>
      <c r="N45" s="66" t="n">
        <v>0</v>
      </c>
      <c r="O45" s="66" t="n">
        <v>0</v>
      </c>
      <c r="P45" s="66" t="n">
        <v>0</v>
      </c>
      <c r="Q45" s="66" t="n">
        <v>0</v>
      </c>
      <c r="R45" s="66" t="n">
        <v>0</v>
      </c>
      <c r="S45" s="66" t="n">
        <v>0</v>
      </c>
      <c r="T45" s="66"/>
      <c r="U45" s="66" t="n">
        <v>0</v>
      </c>
      <c r="V45" s="66" t="n">
        <v>0</v>
      </c>
      <c r="W45" s="66" t="n">
        <v>0</v>
      </c>
      <c r="X45" s="66" t="n">
        <v>0</v>
      </c>
      <c r="Y45" s="66" t="n">
        <v>0</v>
      </c>
      <c r="Z45" s="66" t="n">
        <v>0</v>
      </c>
      <c r="AA45" s="66" t="n">
        <v>0</v>
      </c>
      <c r="AB45" s="66" t="n">
        <v>0</v>
      </c>
      <c r="AC45" s="66" t="n">
        <v>0</v>
      </c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 t="n">
        <v>0</v>
      </c>
    </row>
    <row r="46" customFormat="false" ht="15" hidden="false" customHeight="false" outlineLevel="0" collapsed="false">
      <c r="B46" s="66" t="n">
        <v>59</v>
      </c>
      <c r="C46" s="66" t="n">
        <v>230.68</v>
      </c>
      <c r="D46" s="66" t="n">
        <v>192.53</v>
      </c>
      <c r="E46" s="66" t="n">
        <v>165.8</v>
      </c>
      <c r="F46" s="66" t="n">
        <v>146.11</v>
      </c>
      <c r="G46" s="66" t="n">
        <v>131.08</v>
      </c>
      <c r="H46" s="66" t="n">
        <v>119.29</v>
      </c>
      <c r="I46" s="66" t="n">
        <v>109.87</v>
      </c>
      <c r="J46" s="66" t="n">
        <v>0</v>
      </c>
      <c r="K46" s="66" t="n">
        <v>0</v>
      </c>
      <c r="L46" s="66" t="n">
        <v>0</v>
      </c>
      <c r="M46" s="66" t="n">
        <v>0</v>
      </c>
      <c r="N46" s="66" t="n">
        <v>0</v>
      </c>
      <c r="O46" s="66" t="n">
        <v>0</v>
      </c>
      <c r="P46" s="66" t="n">
        <v>0</v>
      </c>
      <c r="Q46" s="66" t="n">
        <v>0</v>
      </c>
      <c r="R46" s="66" t="n">
        <v>0</v>
      </c>
      <c r="S46" s="66" t="n">
        <v>0</v>
      </c>
      <c r="T46" s="66"/>
      <c r="U46" s="66" t="n">
        <v>0</v>
      </c>
      <c r="V46" s="66" t="n">
        <v>0</v>
      </c>
      <c r="W46" s="66" t="n">
        <v>0</v>
      </c>
      <c r="X46" s="66" t="n">
        <v>0</v>
      </c>
      <c r="Y46" s="66" t="n">
        <v>0</v>
      </c>
      <c r="Z46" s="66" t="n">
        <v>0</v>
      </c>
      <c r="AA46" s="66" t="n">
        <v>0</v>
      </c>
      <c r="AB46" s="66" t="n">
        <v>0</v>
      </c>
      <c r="AC46" s="66" t="n">
        <v>0</v>
      </c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 t="n">
        <v>0</v>
      </c>
    </row>
    <row r="47" customFormat="false" ht="15" hidden="false" customHeight="false" outlineLevel="0" collapsed="false">
      <c r="B47" s="66" t="n">
        <v>60</v>
      </c>
      <c r="C47" s="66" t="n">
        <v>231.54</v>
      </c>
      <c r="D47" s="66" t="n">
        <v>193.48</v>
      </c>
      <c r="E47" s="66" t="n">
        <v>166.83</v>
      </c>
      <c r="F47" s="66" t="n">
        <v>147.19</v>
      </c>
      <c r="G47" s="66" t="n">
        <v>132.23</v>
      </c>
      <c r="H47" s="66" t="n">
        <v>120.52</v>
      </c>
      <c r="I47" s="66" t="n">
        <v>0</v>
      </c>
      <c r="J47" s="66" t="n">
        <v>0</v>
      </c>
      <c r="K47" s="66" t="n">
        <v>0</v>
      </c>
      <c r="L47" s="66" t="n">
        <v>0</v>
      </c>
      <c r="M47" s="66" t="n">
        <v>0</v>
      </c>
      <c r="N47" s="66" t="n">
        <v>0</v>
      </c>
      <c r="O47" s="66" t="n">
        <v>0</v>
      </c>
      <c r="P47" s="66" t="n">
        <v>0</v>
      </c>
      <c r="Q47" s="66" t="n">
        <v>0</v>
      </c>
      <c r="R47" s="66" t="n">
        <v>0</v>
      </c>
      <c r="S47" s="66" t="n">
        <v>0</v>
      </c>
      <c r="T47" s="66"/>
      <c r="U47" s="66" t="n">
        <v>0</v>
      </c>
      <c r="V47" s="66" t="n">
        <v>0</v>
      </c>
      <c r="W47" s="66" t="n">
        <v>0</v>
      </c>
      <c r="X47" s="66" t="n">
        <v>0</v>
      </c>
      <c r="Y47" s="66" t="n">
        <v>0</v>
      </c>
      <c r="Z47" s="66" t="n">
        <v>0</v>
      </c>
      <c r="AA47" s="66" t="n">
        <v>0</v>
      </c>
      <c r="AB47" s="66" t="n">
        <v>0</v>
      </c>
      <c r="AC47" s="66" t="n">
        <v>0</v>
      </c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4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8359375" defaultRowHeight="15" zeroHeight="false" outlineLevelRow="0" outlineLevelCol="0"/>
  <cols>
    <col collapsed="false" customWidth="true" hidden="false" outlineLevel="0" max="4" min="4" style="0" width="25"/>
  </cols>
  <sheetData>
    <row r="4" customFormat="false" ht="15" hidden="false" customHeight="false" outlineLevel="0" collapsed="false">
      <c r="D4" s="0" t="s">
        <v>56</v>
      </c>
    </row>
    <row r="5" customFormat="false" ht="15" hidden="false" customHeight="false" outlineLevel="0" collapsed="false">
      <c r="D5" s="0" t="s">
        <v>57</v>
      </c>
    </row>
    <row r="6" customFormat="false" ht="15" hidden="false" customHeight="false" outlineLevel="0" collapsed="false">
      <c r="D6" s="0" t="s">
        <v>58</v>
      </c>
    </row>
    <row r="7" customFormat="false" ht="15" hidden="false" customHeight="false" outlineLevel="0" collapsed="false">
      <c r="D7" s="0" t="s">
        <v>0</v>
      </c>
    </row>
    <row r="8" customFormat="false" ht="15" hidden="false" customHeight="false" outlineLevel="0" collapsed="false">
      <c r="D8" s="0" t="s">
        <v>59</v>
      </c>
    </row>
    <row r="9" customFormat="false" ht="15" hidden="false" customHeight="false" outlineLevel="0" collapsed="false">
      <c r="D9" s="0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2022-06-09T13:16:16Z</dcterms:created>
  <dc:creator>DAMODAR SHRESTHA</dc:creator>
  <dc:description/>
  <dc:language>en-US</dc:language>
  <cp:lastModifiedBy>Damodar Shrestha</cp:lastModifiedBy>
  <dcterms:modified xsi:type="dcterms:W3CDTF">2023-06-28T04:31:55Z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