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obiaszwingmann/Downloads/"/>
    </mc:Choice>
  </mc:AlternateContent>
  <xr:revisionPtr revIDLastSave="0" documentId="13_ncr:1_{D84FA941-0728-F646-8D00-97DF667098A3}" xr6:coauthVersionLast="47" xr6:coauthVersionMax="47" xr10:uidLastSave="{00000000-0000-0000-0000-000000000000}"/>
  <bookViews>
    <workbookView xWindow="1500" yWindow="1640" windowWidth="30840" windowHeight="18780" activeTab="3" xr2:uid="{00000000-000D-0000-FFFF-FFFF00000000}"/>
  </bookViews>
  <sheets>
    <sheet name="Report" sheetId="1" r:id="rId1"/>
    <sheet name="Formulas" sheetId="4" r:id="rId2"/>
    <sheet name="Tidy Data" sheetId="3" r:id="rId3"/>
    <sheet name="YOY" sheetId="5" r:id="rId4"/>
  </sheets>
  <definedNames>
    <definedName name="ExternalData_1" localSheetId="2" hidden="1">'Tidy Data'!$A$1:$F$13</definedName>
    <definedName name="ExternalData_1" localSheetId="3" hidden="1">YOY!$A$1:$F$13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4" l="1" a="1"/>
  <c r="B14" i="4" s="1"/>
  <c r="B13" i="4" a="1"/>
  <c r="B13" i="4" s="1"/>
  <c r="B11" i="4"/>
  <c r="B10" i="4"/>
  <c r="N6" i="4"/>
  <c r="M6" i="4"/>
  <c r="L6" i="4"/>
  <c r="N5" i="4"/>
  <c r="M5" i="4"/>
  <c r="L5" i="4"/>
  <c r="N4" i="4"/>
  <c r="M4" i="4"/>
  <c r="L4" i="4"/>
  <c r="N3" i="4"/>
  <c r="M3" i="4"/>
  <c r="L3" i="4"/>
  <c r="N4" i="1"/>
  <c r="N5" i="1"/>
  <c r="N6" i="1"/>
  <c r="M4" i="1"/>
  <c r="M5" i="1"/>
  <c r="M6" i="1"/>
  <c r="N3" i="1"/>
  <c r="M3" i="1"/>
  <c r="L3" i="1"/>
  <c r="L5" i="1"/>
  <c r="L6" i="1"/>
  <c r="L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807037-018B-CB4C-9644-FD17CDC245FA}" keepAlive="1" name="Query - Table" description="Connection to the 'Table' query in the workbook." type="5" refreshedVersion="8" background="1" saveData="1">
    <dbPr connection="Provider=Microsoft.Mashup.OleDb.1;Data Source=$Workbook$;Location=Table;Extended Properties=&quot;&quot;" command="SELECT * FROM [Table]"/>
  </connection>
  <connection id="2" xr16:uid="{3877880F-181B-0749-A380-D0EDE61375AC}" keepAlive="1" name="Query - Table (2)" description="Connection to the 'Table (2)' query in the workbook." type="5" refreshedVersion="8" background="1" saveData="1">
    <dbPr connection="Provider=Microsoft.Mashup.OleDb.1;Data Source=$Workbook$;Location=&quot;Table (2)&quot;;Extended Properties=&quot;&quot;" command="SELECT * FROM [Table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<sst xmlns="http://schemas.openxmlformats.org/spreadsheetml/2006/main" count="107" uniqueCount="30">
  <si>
    <t>Year</t>
  </si>
  <si>
    <t>Product Type</t>
  </si>
  <si>
    <t>Jan Sales</t>
  </si>
  <si>
    <t>Feb Sales</t>
  </si>
  <si>
    <t>Mar Sales</t>
  </si>
  <si>
    <t>Jan Ad Budget</t>
  </si>
  <si>
    <t>Feb Ad Budget</t>
  </si>
  <si>
    <t>Mar Ad Budget</t>
  </si>
  <si>
    <t>Jan Net Profit</t>
  </si>
  <si>
    <t>Feb Net Profit</t>
  </si>
  <si>
    <t>Mar Net Profit</t>
  </si>
  <si>
    <t>B2B Products</t>
  </si>
  <si>
    <t>B2C Products</t>
  </si>
  <si>
    <t>Q1 Data Comparison</t>
  </si>
  <si>
    <t>Total Sales</t>
  </si>
  <si>
    <t>Total Ad Budget</t>
  </si>
  <si>
    <t>Total Net Profit</t>
  </si>
  <si>
    <t>Month</t>
  </si>
  <si>
    <t>Sales</t>
  </si>
  <si>
    <t>Ad Budget</t>
  </si>
  <si>
    <t>Net Profit</t>
  </si>
  <si>
    <t>Feb</t>
  </si>
  <si>
    <t>Jan</t>
  </si>
  <si>
    <t>Mar</t>
  </si>
  <si>
    <t xml:space="preserve">Total B2B: </t>
  </si>
  <si>
    <t>Total B2C:</t>
  </si>
  <si>
    <t>Sum Product Formula</t>
  </si>
  <si>
    <t>Sales Growth</t>
  </si>
  <si>
    <t>Ad Budget Growth</t>
  </si>
  <si>
    <t>Net Profit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</si>
</sst>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7" formatCode="_-[$$-409]* #,##0_ ;_-[$$-409]* \-#,##0\ ;_-[$$-409]* &quot;-&quot;??_ ;_-@_ 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1">
    <xf numFmtId="0" fontId="0" fillId="0" borderId="0" xfId="0"/>
    <xf numFmtId="0" fontId="1" fillId="0" borderId="3" xfId="0" applyFont="1" applyBorder="1"/>
    <xf numFmtId="0" fontId="5" fillId="0" borderId="2" xfId="0" applyFont="1" applyBorder="1" applyAlignment="1">
      <alignment horizontal="center" vertical="top"/>
    </xf>
    <xf numFmtId="0" fontId="2" fillId="0" borderId="0" xfId="0" applyFont="1"/>
    <xf numFmtId="167" fontId="1" fillId="0" borderId="2" xfId="0" applyNumberFormat="1" applyFont="1" applyBorder="1"/>
    <xf numFmtId="167" fontId="1" fillId="0" borderId="0" xfId="0" applyNumberFormat="1" applyFont="1" applyBorder="1"/>
    <xf numFmtId="167" fontId="1" fillId="0" borderId="3" xfId="0" applyNumberFormat="1" applyFont="1" applyBorder="1"/>
    <xf numFmtId="167" fontId="1" fillId="0" borderId="2" xfId="1" applyNumberFormat="1" applyFont="1" applyBorder="1"/>
    <xf numFmtId="167" fontId="1" fillId="0" borderId="0" xfId="1" applyNumberFormat="1" applyFont="1" applyBorder="1"/>
    <xf numFmtId="167" fontId="1" fillId="0" borderId="3" xfId="1" applyNumberFormat="1" applyFont="1" applyBorder="1"/>
    <xf numFmtId="0" fontId="4" fillId="2" borderId="1" xfId="0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top"/>
    </xf>
    <xf numFmtId="0" fontId="1" fillId="3" borderId="3" xfId="0" applyFont="1" applyFill="1" applyBorder="1"/>
    <xf numFmtId="167" fontId="1" fillId="3" borderId="2" xfId="0" applyNumberFormat="1" applyFont="1" applyFill="1" applyBorder="1"/>
    <xf numFmtId="167" fontId="1" fillId="3" borderId="0" xfId="0" applyNumberFormat="1" applyFont="1" applyFill="1" applyBorder="1"/>
    <xf numFmtId="167" fontId="1" fillId="3" borderId="3" xfId="0" applyNumberFormat="1" applyFont="1" applyFill="1" applyBorder="1"/>
    <xf numFmtId="167" fontId="1" fillId="3" borderId="2" xfId="1" applyNumberFormat="1" applyFont="1" applyFill="1" applyBorder="1"/>
    <xf numFmtId="167" fontId="1" fillId="3" borderId="0" xfId="1" applyNumberFormat="1" applyFont="1" applyFill="1" applyBorder="1"/>
    <xf numFmtId="167" fontId="1" fillId="3" borderId="3" xfId="1" applyNumberFormat="1" applyFont="1" applyFill="1" applyBorder="1"/>
    <xf numFmtId="0" fontId="5" fillId="3" borderId="4" xfId="0" applyFont="1" applyFill="1" applyBorder="1" applyAlignment="1">
      <alignment horizontal="center" vertical="top"/>
    </xf>
    <xf numFmtId="0" fontId="1" fillId="3" borderId="6" xfId="0" applyFont="1" applyFill="1" applyBorder="1"/>
    <xf numFmtId="167" fontId="1" fillId="3" borderId="4" xfId="0" applyNumberFormat="1" applyFont="1" applyFill="1" applyBorder="1"/>
    <xf numFmtId="167" fontId="1" fillId="3" borderId="5" xfId="0" applyNumberFormat="1" applyFont="1" applyFill="1" applyBorder="1"/>
    <xf numFmtId="167" fontId="1" fillId="3" borderId="6" xfId="0" applyNumberFormat="1" applyFont="1" applyFill="1" applyBorder="1"/>
    <xf numFmtId="167" fontId="1" fillId="3" borderId="4" xfId="1" applyNumberFormat="1" applyFont="1" applyFill="1" applyBorder="1"/>
    <xf numFmtId="167" fontId="1" fillId="3" borderId="5" xfId="1" applyNumberFormat="1" applyFont="1" applyFill="1" applyBorder="1"/>
    <xf numFmtId="167" fontId="1" fillId="3" borderId="6" xfId="1" applyNumberFormat="1" applyFont="1" applyFill="1" applyBorder="1"/>
    <xf numFmtId="0" fontId="4" fillId="2" borderId="7" xfId="0" applyFont="1" applyFill="1" applyBorder="1" applyAlignment="1">
      <alignment horizontal="center" vertical="top"/>
    </xf>
    <xf numFmtId="0" fontId="6" fillId="0" borderId="0" xfId="0" applyFont="1" applyAlignment="1">
      <alignment vertical="center"/>
    </xf>
    <xf numFmtId="167" fontId="2" fillId="0" borderId="2" xfId="0" applyNumberFormat="1" applyFont="1" applyBorder="1"/>
    <xf numFmtId="167" fontId="2" fillId="0" borderId="0" xfId="0" applyNumberFormat="1" applyFont="1" applyBorder="1"/>
    <xf numFmtId="167" fontId="2" fillId="0" borderId="3" xfId="0" applyNumberFormat="1" applyFont="1" applyBorder="1"/>
    <xf numFmtId="167" fontId="2" fillId="3" borderId="2" xfId="0" applyNumberFormat="1" applyFont="1" applyFill="1" applyBorder="1"/>
    <xf numFmtId="167" fontId="2" fillId="3" borderId="0" xfId="0" applyNumberFormat="1" applyFont="1" applyFill="1" applyBorder="1"/>
    <xf numFmtId="167" fontId="2" fillId="3" borderId="3" xfId="0" applyNumberFormat="1" applyFont="1" applyFill="1" applyBorder="1"/>
    <xf numFmtId="167" fontId="2" fillId="3" borderId="4" xfId="0" applyNumberFormat="1" applyFont="1" applyFill="1" applyBorder="1"/>
    <xf numFmtId="167" fontId="2" fillId="3" borderId="5" xfId="0" applyNumberFormat="1" applyFont="1" applyFill="1" applyBorder="1"/>
    <xf numFmtId="167" fontId="2" fillId="3" borderId="6" xfId="0" applyNumberFormat="1" applyFont="1" applyFill="1" applyBorder="1"/>
    <xf numFmtId="0" fontId="0" fillId="0" borderId="0" xfId="0" applyNumberFormat="1"/>
    <xf numFmtId="167" fontId="2" fillId="0" borderId="0" xfId="0" applyNumberFormat="1" applyFont="1"/>
    <xf numFmtId="2" fontId="0" fillId="0" borderId="0" xfId="0" applyNumberFormat="1"/>
  </cellXfs>
  <cellStyles count="2">
    <cellStyle name="Currency" xfId="1" builtinId="4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2A6F9C-F530-9848-8A0F-81024ABF2CBE}" autoFormatId="16" applyNumberFormats="0" applyBorderFormats="0" applyFontFormats="0" applyPatternFormats="0" applyAlignmentFormats="0" applyWidthHeightFormats="0">
  <queryTableRefresh nextId="7">
    <queryTableFields count="6">
      <queryTableField id="1" name="Year" tableColumnId="1"/>
      <queryTableField id="2" name="Product Type" tableColumnId="2"/>
      <queryTableField id="3" name="Month" tableColumnId="3"/>
      <queryTableField id="4" name="Sales" tableColumnId="4"/>
      <queryTableField id="5" name="Ad Budget" tableColumnId="5"/>
      <queryTableField id="6" name="Net Profit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5F4F2A0-7777-2048-81AE-7B979BCB014D}" autoFormatId="16" applyNumberFormats="0" applyBorderFormats="0" applyFontFormats="0" applyPatternFormats="0" applyAlignmentFormats="0" applyWidthHeightFormats="0">
  <queryTableRefresh nextId="10" unboundColumnsRight="3">
    <queryTableFields count="9">
      <queryTableField id="1" name="Year" tableColumnId="1"/>
      <queryTableField id="2" name="Product Type" tableColumnId="2"/>
      <queryTableField id="3" name="Month" tableColumnId="3"/>
      <queryTableField id="4" name="Sales" tableColumnId="4"/>
      <queryTableField id="5" name="Ad Budget" tableColumnId="5"/>
      <queryTableField id="6" name="Net Profit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2CA61D-C705-1845-BE7B-7D45ACF98B15}" name="Table" displayName="Table" ref="A1:F13" tableType="queryTable" totalsRowShown="0">
  <autoFilter ref="A1:F13" xr:uid="{742CA61D-C705-1845-BE7B-7D45ACF98B15}"/>
  <tableColumns count="6">
    <tableColumn id="1" xr3:uid="{21ED6334-04A6-F44F-B2D6-4A4D76300867}" uniqueName="1" name="Year" queryTableFieldId="1"/>
    <tableColumn id="2" xr3:uid="{86E4C79F-355A-FB4A-92AA-B4F9CD7C14F4}" uniqueName="2" name="Product Type" queryTableFieldId="2" dataDxfId="3"/>
    <tableColumn id="3" xr3:uid="{2DC80AA1-ADD7-934A-9CC4-8B8306F7567C}" uniqueName="3" name="Month" queryTableFieldId="3" dataDxfId="2"/>
    <tableColumn id="4" xr3:uid="{13B63860-B660-FD46-84DE-0A823D21B19B}" uniqueName="4" name="Sales" queryTableFieldId="4"/>
    <tableColumn id="5" xr3:uid="{8C931CDA-7AE1-3746-8CE7-11731EEF6F37}" uniqueName="5" name="Ad Budget" queryTableFieldId="5"/>
    <tableColumn id="6" xr3:uid="{6B903E5B-EFD2-1F45-B1E1-A8187619C559}" uniqueName="6" name="Net Profit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E753FA-0A18-B346-B8BA-BA4849ACB0DE}" name="Table3" displayName="Table3" ref="A1:I13" tableType="queryTable" totalsRowShown="0">
  <autoFilter ref="A1:I13" xr:uid="{0FE753FA-0A18-B346-B8BA-BA4849ACB0DE}"/>
  <tableColumns count="9">
    <tableColumn id="1" xr3:uid="{64D4E06C-6EF7-3844-8B54-4902BC926D7C}" uniqueName="1" name="Year" queryTableFieldId="1"/>
    <tableColumn id="2" xr3:uid="{DF2E8E39-C2A5-EA4E-A261-7845B59688BE}" uniqueName="2" name="Product Type" queryTableFieldId="2" dataDxfId="1"/>
    <tableColumn id="3" xr3:uid="{3294B6D3-C24F-FA4D-8BA3-3459A73ABDA3}" uniqueName="3" name="Month" queryTableFieldId="3" dataDxfId="0"/>
    <tableColumn id="4" xr3:uid="{5389154E-1422-504A-A8EC-EC1365DDFC4E}" uniqueName="4" name="Sales" queryTableFieldId="4"/>
    <tableColumn id="5" xr3:uid="{FB134195-8851-EA4E-BDB7-9F2D4ADC47C0}" uniqueName="5" name="Ad Budget" queryTableFieldId="5"/>
    <tableColumn id="6" xr3:uid="{C9C855C5-2EED-9E4C-9B45-CC21FE50B327}" uniqueName="6" name="Net Profit" queryTableFieldId="6"/>
    <tableColumn id="7" xr3:uid="{6EBD2BAA-B2AB-ED43-A4CB-EAA39048E841}" uniqueName="7" name="Sales Growth" queryTableFieldId="7"/>
    <tableColumn id="8" xr3:uid="{78404228-50F2-6740-BF7D-47385527A4F6}" uniqueName="8" name="Ad Budget Growth" queryTableFieldId="8"/>
    <tableColumn id="9" xr3:uid="{BBF62E77-2413-FE42-ADC6-6B8F45586E97}" uniqueName="9" name="Net Profit Growth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4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10.33203125" customWidth="1"/>
    <col min="2" max="2" width="20.5" customWidth="1"/>
    <col min="3" max="5" width="12.33203125" bestFit="1" customWidth="1"/>
    <col min="6" max="6" width="12.83203125" bestFit="1" customWidth="1"/>
    <col min="7" max="7" width="13.1640625" bestFit="1" customWidth="1"/>
    <col min="8" max="8" width="13.5" bestFit="1" customWidth="1"/>
    <col min="9" max="9" width="12.33203125" bestFit="1" customWidth="1"/>
    <col min="10" max="10" width="12.6640625" bestFit="1" customWidth="1"/>
    <col min="11" max="11" width="13" bestFit="1" customWidth="1"/>
    <col min="12" max="12" width="13.83203125" customWidth="1"/>
    <col min="13" max="13" width="16.5" customWidth="1"/>
    <col min="14" max="14" width="16.83203125" customWidth="1"/>
  </cols>
  <sheetData>
    <row r="1" spans="1:14" ht="29" customHeight="1" x14ac:dyDescent="0.2">
      <c r="A1" s="28" t="s">
        <v>13</v>
      </c>
    </row>
    <row r="2" spans="1:14" ht="16" x14ac:dyDescent="0.2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27" t="s">
        <v>14</v>
      </c>
      <c r="M2" s="27" t="s">
        <v>15</v>
      </c>
      <c r="N2" s="27" t="s">
        <v>16</v>
      </c>
    </row>
    <row r="3" spans="1:14" ht="16" x14ac:dyDescent="0.2">
      <c r="A3" s="2">
        <v>2020</v>
      </c>
      <c r="B3" s="1" t="s">
        <v>11</v>
      </c>
      <c r="C3" s="4">
        <v>20000</v>
      </c>
      <c r="D3" s="5">
        <v>9500</v>
      </c>
      <c r="E3" s="6">
        <v>11000</v>
      </c>
      <c r="F3" s="7">
        <v>3000</v>
      </c>
      <c r="G3" s="8">
        <v>2800</v>
      </c>
      <c r="H3" s="9">
        <v>3200</v>
      </c>
      <c r="I3" s="4">
        <v>6000</v>
      </c>
      <c r="J3" s="5">
        <v>5500</v>
      </c>
      <c r="K3" s="6">
        <v>6500</v>
      </c>
      <c r="L3" s="29">
        <f>SUM(C3:E3)</f>
        <v>40500</v>
      </c>
      <c r="M3" s="30">
        <f>SUM(F2:H3)</f>
        <v>9000</v>
      </c>
      <c r="N3" s="31">
        <f>SUM(I3:K3)</f>
        <v>18000</v>
      </c>
    </row>
    <row r="4" spans="1:14" ht="16" x14ac:dyDescent="0.2">
      <c r="A4" s="11">
        <v>2020</v>
      </c>
      <c r="B4" s="12" t="s">
        <v>12</v>
      </c>
      <c r="C4" s="13">
        <v>18000</v>
      </c>
      <c r="D4" s="14">
        <v>17500</v>
      </c>
      <c r="E4" s="15">
        <v>8500</v>
      </c>
      <c r="F4" s="16">
        <v>2000</v>
      </c>
      <c r="G4" s="17">
        <v>1900</v>
      </c>
      <c r="H4" s="18">
        <v>2100</v>
      </c>
      <c r="I4" s="13">
        <v>5000</v>
      </c>
      <c r="J4" s="14">
        <v>4800</v>
      </c>
      <c r="K4" s="15">
        <v>5200</v>
      </c>
      <c r="L4" s="32">
        <f>SUM(C4:E4)</f>
        <v>44000</v>
      </c>
      <c r="M4" s="33">
        <f t="shared" ref="M4:M6" si="0">SUM(F3:H4)</f>
        <v>15000</v>
      </c>
      <c r="N4" s="34">
        <f t="shared" ref="N4:N6" si="1">SUM(I4:K4)</f>
        <v>15000</v>
      </c>
    </row>
    <row r="5" spans="1:14" ht="16" x14ac:dyDescent="0.2">
      <c r="A5" s="2">
        <v>2021</v>
      </c>
      <c r="B5" s="1" t="s">
        <v>11</v>
      </c>
      <c r="C5" s="4">
        <v>21000</v>
      </c>
      <c r="D5" s="5">
        <v>10500</v>
      </c>
      <c r="E5" s="6">
        <v>12000</v>
      </c>
      <c r="F5" s="7">
        <v>3300</v>
      </c>
      <c r="G5" s="8">
        <v>3100</v>
      </c>
      <c r="H5" s="9">
        <v>3400</v>
      </c>
      <c r="I5" s="4">
        <v>6500</v>
      </c>
      <c r="J5" s="5">
        <v>6200</v>
      </c>
      <c r="K5" s="6">
        <v>7000</v>
      </c>
      <c r="L5" s="29">
        <f>SUM(C5:E5)</f>
        <v>43500</v>
      </c>
      <c r="M5" s="30">
        <f t="shared" si="0"/>
        <v>15800</v>
      </c>
      <c r="N5" s="31">
        <f t="shared" si="1"/>
        <v>19700</v>
      </c>
    </row>
    <row r="6" spans="1:14" ht="16" x14ac:dyDescent="0.2">
      <c r="A6" s="19">
        <v>2021</v>
      </c>
      <c r="B6" s="20" t="s">
        <v>12</v>
      </c>
      <c r="C6" s="21">
        <v>18500</v>
      </c>
      <c r="D6" s="22">
        <v>8000</v>
      </c>
      <c r="E6" s="23">
        <v>9000</v>
      </c>
      <c r="F6" s="24">
        <v>2200</v>
      </c>
      <c r="G6" s="25">
        <v>2100</v>
      </c>
      <c r="H6" s="26">
        <v>2300</v>
      </c>
      <c r="I6" s="21">
        <v>5300</v>
      </c>
      <c r="J6" s="22">
        <v>5100</v>
      </c>
      <c r="K6" s="23">
        <v>5500</v>
      </c>
      <c r="L6" s="35">
        <f>SUM(C6:E6)</f>
        <v>35500</v>
      </c>
      <c r="M6" s="36">
        <f t="shared" si="0"/>
        <v>16400</v>
      </c>
      <c r="N6" s="37">
        <f t="shared" si="1"/>
        <v>15900</v>
      </c>
    </row>
    <row r="10" spans="1:14" x14ac:dyDescent="0.2">
      <c r="A10" s="3"/>
      <c r="B10" s="39"/>
    </row>
    <row r="11" spans="1:14" x14ac:dyDescent="0.2">
      <c r="A11" s="3"/>
      <c r="B11" s="39"/>
    </row>
    <row r="13" spans="1:14" x14ac:dyDescent="0.2">
      <c r="A13" s="3"/>
      <c r="B13" s="39"/>
    </row>
    <row r="14" spans="1:14" x14ac:dyDescent="0.2">
      <c r="A14" s="3"/>
      <c r="B14" s="3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21F2F-4EFD-5042-BD98-2106D8807446}">
  <sheetPr codeName="Sheet2"/>
  <dimension ref="A1:N14"/>
  <sheetViews>
    <sheetView workbookViewId="0">
      <selection activeCell="D26" sqref="D26"/>
    </sheetView>
  </sheetViews>
  <sheetFormatPr baseColWidth="10" defaultColWidth="8.83203125" defaultRowHeight="15" x14ac:dyDescent="0.2"/>
  <cols>
    <col min="1" max="1" width="10.33203125" customWidth="1"/>
    <col min="2" max="2" width="20.5" customWidth="1"/>
    <col min="3" max="5" width="12.33203125" bestFit="1" customWidth="1"/>
    <col min="6" max="6" width="12.83203125" bestFit="1" customWidth="1"/>
    <col min="7" max="7" width="13.1640625" bestFit="1" customWidth="1"/>
    <col min="8" max="8" width="13.5" bestFit="1" customWidth="1"/>
    <col min="9" max="9" width="12.33203125" bestFit="1" customWidth="1"/>
    <col min="10" max="10" width="12.6640625" bestFit="1" customWidth="1"/>
    <col min="11" max="11" width="13" bestFit="1" customWidth="1"/>
    <col min="12" max="12" width="13.83203125" customWidth="1"/>
    <col min="13" max="13" width="16.5" customWidth="1"/>
    <col min="14" max="14" width="16.83203125" customWidth="1"/>
  </cols>
  <sheetData>
    <row r="1" spans="1:14" ht="29" customHeight="1" x14ac:dyDescent="0.2">
      <c r="A1" s="28" t="s">
        <v>13</v>
      </c>
    </row>
    <row r="2" spans="1:14" ht="16" x14ac:dyDescent="0.2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27" t="s">
        <v>14</v>
      </c>
      <c r="M2" s="27" t="s">
        <v>15</v>
      </c>
      <c r="N2" s="27" t="s">
        <v>16</v>
      </c>
    </row>
    <row r="3" spans="1:14" ht="16" x14ac:dyDescent="0.2">
      <c r="A3" s="2">
        <v>2020</v>
      </c>
      <c r="B3" s="1" t="s">
        <v>11</v>
      </c>
      <c r="C3" s="4">
        <v>20000</v>
      </c>
      <c r="D3" s="5">
        <v>9500</v>
      </c>
      <c r="E3" s="6">
        <v>11000</v>
      </c>
      <c r="F3" s="7">
        <v>3000</v>
      </c>
      <c r="G3" s="8">
        <v>2800</v>
      </c>
      <c r="H3" s="9">
        <v>3200</v>
      </c>
      <c r="I3" s="4">
        <v>6000</v>
      </c>
      <c r="J3" s="5">
        <v>5500</v>
      </c>
      <c r="K3" s="6">
        <v>6500</v>
      </c>
      <c r="L3" s="29">
        <f>SUM(C3:E3)</f>
        <v>40500</v>
      </c>
      <c r="M3" s="30">
        <f>SUM(F2:H3)</f>
        <v>9000</v>
      </c>
      <c r="N3" s="31">
        <f>SUM(I3:K3)</f>
        <v>18000</v>
      </c>
    </row>
    <row r="4" spans="1:14" ht="16" x14ac:dyDescent="0.2">
      <c r="A4" s="11">
        <v>2020</v>
      </c>
      <c r="B4" s="12" t="s">
        <v>12</v>
      </c>
      <c r="C4" s="13">
        <v>18000</v>
      </c>
      <c r="D4" s="14">
        <v>17500</v>
      </c>
      <c r="E4" s="15">
        <v>8500</v>
      </c>
      <c r="F4" s="16">
        <v>2000</v>
      </c>
      <c r="G4" s="17">
        <v>1900</v>
      </c>
      <c r="H4" s="18">
        <v>2100</v>
      </c>
      <c r="I4" s="13">
        <v>5000</v>
      </c>
      <c r="J4" s="14">
        <v>4800</v>
      </c>
      <c r="K4" s="15">
        <v>5200</v>
      </c>
      <c r="L4" s="32">
        <f>SUM(C4:E4)</f>
        <v>44000</v>
      </c>
      <c r="M4" s="33">
        <f t="shared" ref="M4:M6" si="0">SUM(F3:H4)</f>
        <v>15000</v>
      </c>
      <c r="N4" s="34">
        <f t="shared" ref="N4:N6" si="1">SUM(I4:K4)</f>
        <v>15000</v>
      </c>
    </row>
    <row r="5" spans="1:14" ht="16" x14ac:dyDescent="0.2">
      <c r="A5" s="2">
        <v>2021</v>
      </c>
      <c r="B5" s="1" t="s">
        <v>11</v>
      </c>
      <c r="C5" s="4">
        <v>21000</v>
      </c>
      <c r="D5" s="5">
        <v>10500</v>
      </c>
      <c r="E5" s="6">
        <v>12000</v>
      </c>
      <c r="F5" s="7">
        <v>3300</v>
      </c>
      <c r="G5" s="8">
        <v>3100</v>
      </c>
      <c r="H5" s="9">
        <v>3400</v>
      </c>
      <c r="I5" s="4">
        <v>6500</v>
      </c>
      <c r="J5" s="5">
        <v>6200</v>
      </c>
      <c r="K5" s="6">
        <v>7000</v>
      </c>
      <c r="L5" s="29">
        <f>SUM(C5:E5)</f>
        <v>43500</v>
      </c>
      <c r="M5" s="30">
        <f t="shared" si="0"/>
        <v>15800</v>
      </c>
      <c r="N5" s="31">
        <f t="shared" si="1"/>
        <v>19700</v>
      </c>
    </row>
    <row r="6" spans="1:14" ht="16" x14ac:dyDescent="0.2">
      <c r="A6" s="19">
        <v>2021</v>
      </c>
      <c r="B6" s="20" t="s">
        <v>12</v>
      </c>
      <c r="C6" s="21">
        <v>18500</v>
      </c>
      <c r="D6" s="22">
        <v>8000</v>
      </c>
      <c r="E6" s="23">
        <v>9000</v>
      </c>
      <c r="F6" s="24">
        <v>2200</v>
      </c>
      <c r="G6" s="25">
        <v>2100</v>
      </c>
      <c r="H6" s="26">
        <v>2300</v>
      </c>
      <c r="I6" s="21">
        <v>5300</v>
      </c>
      <c r="J6" s="22">
        <v>5100</v>
      </c>
      <c r="K6" s="23">
        <v>5500</v>
      </c>
      <c r="L6" s="35">
        <f>SUM(C6:E6)</f>
        <v>35500</v>
      </c>
      <c r="M6" s="36">
        <f t="shared" si="0"/>
        <v>16400</v>
      </c>
      <c r="N6" s="37">
        <f t="shared" si="1"/>
        <v>15900</v>
      </c>
    </row>
    <row r="10" spans="1:14" x14ac:dyDescent="0.2">
      <c r="A10" s="3" t="s">
        <v>24</v>
      </c>
      <c r="B10" s="39">
        <f>SUMIFS(C2:C6, B2:B6, "B2B Products") + SUMIFS(D2:D6, B2:B6, "B2B Products") + SUMIFS(E2:E6, B2:B6,"B2B Products")</f>
        <v>84000</v>
      </c>
    </row>
    <row r="11" spans="1:14" x14ac:dyDescent="0.2">
      <c r="A11" s="3" t="s">
        <v>25</v>
      </c>
      <c r="B11" s="39">
        <f>SUMIFS(C2:C6, B2:B6, "B2C Products") + SUMIFS(D2:D6, B2:B6, "B2C Products") + SUMIFS(E2:E6, B2:B6,"B2C Products")</f>
        <v>79500</v>
      </c>
    </row>
    <row r="13" spans="1:14" x14ac:dyDescent="0.2">
      <c r="A13" s="3" t="s">
        <v>24</v>
      </c>
      <c r="B13" s="39" cm="1">
        <f t="array" ref="B13">SUMPRODUCT((B3:B6="B2B Products")*(C3:E6))</f>
        <v>84000</v>
      </c>
      <c r="C13" t="s">
        <v>26</v>
      </c>
    </row>
    <row r="14" spans="1:14" x14ac:dyDescent="0.2">
      <c r="A14" s="3" t="s">
        <v>25</v>
      </c>
      <c r="B14" s="39" cm="1">
        <f t="array" ref="B14">SUMPRODUCT((B3:B6="B2C Products")*(C3:E6))</f>
        <v>79500</v>
      </c>
      <c r="C1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119B-4BD1-054C-9C54-FCADF7764834}">
  <sheetPr codeName="Sheet3"/>
  <dimension ref="A1:F13"/>
  <sheetViews>
    <sheetView workbookViewId="0">
      <selection activeCell="F13" sqref="A1:F13"/>
    </sheetView>
  </sheetViews>
  <sheetFormatPr baseColWidth="10" defaultRowHeight="15" x14ac:dyDescent="0.2"/>
  <cols>
    <col min="1" max="1" width="7.1640625" bestFit="1" customWidth="1"/>
    <col min="2" max="2" width="13.83203125" bestFit="1" customWidth="1"/>
    <col min="3" max="3" width="9" bestFit="1" customWidth="1"/>
    <col min="4" max="4" width="7.5" bestFit="1" customWidth="1"/>
    <col min="5" max="5" width="11.6640625" bestFit="1" customWidth="1"/>
    <col min="6" max="6" width="11.1640625" bestFit="1" customWidth="1"/>
  </cols>
  <sheetData>
    <row r="1" spans="1:6" x14ac:dyDescent="0.2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">
      <c r="A2">
        <v>2020</v>
      </c>
      <c r="B2" s="38" t="s">
        <v>11</v>
      </c>
      <c r="C2" s="38" t="s">
        <v>21</v>
      </c>
      <c r="D2">
        <v>9.5</v>
      </c>
      <c r="E2">
        <v>2.8</v>
      </c>
      <c r="F2">
        <v>5.5</v>
      </c>
    </row>
    <row r="3" spans="1:6" x14ac:dyDescent="0.2">
      <c r="A3">
        <v>2020</v>
      </c>
      <c r="B3" s="38" t="s">
        <v>11</v>
      </c>
      <c r="C3" s="38" t="s">
        <v>22</v>
      </c>
      <c r="D3">
        <v>20</v>
      </c>
      <c r="E3">
        <v>3</v>
      </c>
      <c r="F3">
        <v>6</v>
      </c>
    </row>
    <row r="4" spans="1:6" x14ac:dyDescent="0.2">
      <c r="A4">
        <v>2020</v>
      </c>
      <c r="B4" s="38" t="s">
        <v>11</v>
      </c>
      <c r="C4" s="38" t="s">
        <v>23</v>
      </c>
      <c r="D4">
        <v>11</v>
      </c>
      <c r="E4">
        <v>3.2</v>
      </c>
      <c r="F4">
        <v>6.5</v>
      </c>
    </row>
    <row r="5" spans="1:6" x14ac:dyDescent="0.2">
      <c r="A5">
        <v>2020</v>
      </c>
      <c r="B5" s="38" t="s">
        <v>12</v>
      </c>
      <c r="C5" s="38" t="s">
        <v>21</v>
      </c>
      <c r="D5">
        <v>17.5</v>
      </c>
      <c r="E5">
        <v>1.9</v>
      </c>
      <c r="F5">
        <v>4.8</v>
      </c>
    </row>
    <row r="6" spans="1:6" x14ac:dyDescent="0.2">
      <c r="A6">
        <v>2020</v>
      </c>
      <c r="B6" s="38" t="s">
        <v>12</v>
      </c>
      <c r="C6" s="38" t="s">
        <v>22</v>
      </c>
      <c r="D6">
        <v>18</v>
      </c>
      <c r="E6">
        <v>2</v>
      </c>
      <c r="F6">
        <v>5</v>
      </c>
    </row>
    <row r="7" spans="1:6" x14ac:dyDescent="0.2">
      <c r="A7">
        <v>2020</v>
      </c>
      <c r="B7" s="38" t="s">
        <v>12</v>
      </c>
      <c r="C7" s="38" t="s">
        <v>23</v>
      </c>
      <c r="D7">
        <v>8.5</v>
      </c>
      <c r="E7">
        <v>2.1</v>
      </c>
      <c r="F7">
        <v>5.2</v>
      </c>
    </row>
    <row r="8" spans="1:6" x14ac:dyDescent="0.2">
      <c r="A8">
        <v>2021</v>
      </c>
      <c r="B8" s="38" t="s">
        <v>11</v>
      </c>
      <c r="C8" s="38" t="s">
        <v>21</v>
      </c>
      <c r="D8">
        <v>10.5</v>
      </c>
      <c r="E8">
        <v>3.1</v>
      </c>
      <c r="F8">
        <v>6.2</v>
      </c>
    </row>
    <row r="9" spans="1:6" x14ac:dyDescent="0.2">
      <c r="A9">
        <v>2021</v>
      </c>
      <c r="B9" s="38" t="s">
        <v>11</v>
      </c>
      <c r="C9" s="38" t="s">
        <v>22</v>
      </c>
      <c r="D9">
        <v>21</v>
      </c>
      <c r="E9">
        <v>3.3</v>
      </c>
      <c r="F9">
        <v>6.5</v>
      </c>
    </row>
    <row r="10" spans="1:6" x14ac:dyDescent="0.2">
      <c r="A10">
        <v>2021</v>
      </c>
      <c r="B10" s="38" t="s">
        <v>11</v>
      </c>
      <c r="C10" s="38" t="s">
        <v>23</v>
      </c>
      <c r="D10">
        <v>12</v>
      </c>
      <c r="E10">
        <v>3.4</v>
      </c>
      <c r="F10">
        <v>7</v>
      </c>
    </row>
    <row r="11" spans="1:6" x14ac:dyDescent="0.2">
      <c r="A11">
        <v>2021</v>
      </c>
      <c r="B11" s="38" t="s">
        <v>12</v>
      </c>
      <c r="C11" s="38" t="s">
        <v>21</v>
      </c>
      <c r="D11">
        <v>8</v>
      </c>
      <c r="E11">
        <v>2.1</v>
      </c>
      <c r="F11">
        <v>5.0999999999999996</v>
      </c>
    </row>
    <row r="12" spans="1:6" x14ac:dyDescent="0.2">
      <c r="A12">
        <v>2021</v>
      </c>
      <c r="B12" s="38" t="s">
        <v>12</v>
      </c>
      <c r="C12" s="38" t="s">
        <v>22</v>
      </c>
      <c r="D12">
        <v>18.5</v>
      </c>
      <c r="E12">
        <v>2.2000000000000002</v>
      </c>
      <c r="F12">
        <v>5.3</v>
      </c>
    </row>
    <row r="13" spans="1:6" x14ac:dyDescent="0.2">
      <c r="A13">
        <v>2021</v>
      </c>
      <c r="B13" s="38" t="s">
        <v>12</v>
      </c>
      <c r="C13" s="38" t="s">
        <v>23</v>
      </c>
      <c r="D13">
        <v>9</v>
      </c>
      <c r="E13">
        <v>2.2999999999999998</v>
      </c>
      <c r="F13">
        <v>5.5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61C53-3A5B-224C-B235-92121E2B1CE9}">
  <sheetPr codeName="Sheet4"/>
  <dimension ref="A1:I13"/>
  <sheetViews>
    <sheetView tabSelected="1" workbookViewId="0">
      <selection activeCell="I20" sqref="I20"/>
    </sheetView>
  </sheetViews>
  <sheetFormatPr baseColWidth="10" defaultRowHeight="15" x14ac:dyDescent="0.2"/>
  <cols>
    <col min="7" max="7" width="7.33203125" customWidth="1"/>
    <col min="8" max="8" width="6.33203125" customWidth="1"/>
    <col min="9" max="9" width="7" customWidth="1"/>
  </cols>
  <sheetData>
    <row r="1" spans="1:9" x14ac:dyDescent="0.2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27</v>
      </c>
      <c r="H1" t="s">
        <v>28</v>
      </c>
      <c r="I1" t="s">
        <v>29</v>
      </c>
    </row>
    <row r="2" spans="1:9" x14ac:dyDescent="0.2">
      <c r="A2">
        <v>2020</v>
      </c>
      <c r="B2" s="38" t="s">
        <v>11</v>
      </c>
      <c r="C2" s="38" t="s">
        <v>21</v>
      </c>
      <c r="D2">
        <v>9.5</v>
      </c>
      <c r="E2">
        <v>2.8</v>
      </c>
      <c r="F2">
        <v>5.5</v>
      </c>
    </row>
    <row r="3" spans="1:9" x14ac:dyDescent="0.2">
      <c r="A3">
        <v>2020</v>
      </c>
      <c r="B3" s="38" t="s">
        <v>11</v>
      </c>
      <c r="C3" s="38" t="s">
        <v>22</v>
      </c>
      <c r="D3">
        <v>20</v>
      </c>
      <c r="E3">
        <v>3</v>
      </c>
      <c r="F3">
        <v>6</v>
      </c>
    </row>
    <row r="4" spans="1:9" x14ac:dyDescent="0.2">
      <c r="A4">
        <v>2020</v>
      </c>
      <c r="B4" s="38" t="s">
        <v>11</v>
      </c>
      <c r="C4" s="38" t="s">
        <v>23</v>
      </c>
      <c r="D4">
        <v>11</v>
      </c>
      <c r="E4">
        <v>3.2</v>
      </c>
      <c r="F4">
        <v>6.5</v>
      </c>
    </row>
    <row r="5" spans="1:9" x14ac:dyDescent="0.2">
      <c r="A5">
        <v>2020</v>
      </c>
      <c r="B5" s="38" t="s">
        <v>12</v>
      </c>
      <c r="C5" s="38" t="s">
        <v>21</v>
      </c>
      <c r="D5">
        <v>17.5</v>
      </c>
      <c r="E5">
        <v>1.9</v>
      </c>
      <c r="F5">
        <v>4.8</v>
      </c>
    </row>
    <row r="6" spans="1:9" x14ac:dyDescent="0.2">
      <c r="A6">
        <v>2020</v>
      </c>
      <c r="B6" s="38" t="s">
        <v>12</v>
      </c>
      <c r="C6" s="38" t="s">
        <v>22</v>
      </c>
      <c r="D6">
        <v>18</v>
      </c>
      <c r="E6">
        <v>2</v>
      </c>
      <c r="F6">
        <v>5</v>
      </c>
    </row>
    <row r="7" spans="1:9" x14ac:dyDescent="0.2">
      <c r="A7">
        <v>2020</v>
      </c>
      <c r="B7" s="38" t="s">
        <v>12</v>
      </c>
      <c r="C7" s="38" t="s">
        <v>23</v>
      </c>
      <c r="D7">
        <v>8.5</v>
      </c>
      <c r="E7">
        <v>2.1</v>
      </c>
      <c r="F7">
        <v>5.2</v>
      </c>
    </row>
    <row r="8" spans="1:9" x14ac:dyDescent="0.2">
      <c r="A8">
        <v>2021</v>
      </c>
      <c r="B8" s="38" t="s">
        <v>11</v>
      </c>
      <c r="C8" s="38" t="s">
        <v>21</v>
      </c>
      <c r="D8">
        <v>10.5</v>
      </c>
      <c r="E8">
        <v>3.1</v>
      </c>
      <c r="F8">
        <v>6.2</v>
      </c>
      <c r="G8" s="40">
        <v>0.10526315789473684</v>
      </c>
      <c r="H8" s="40">
        <v>0.10714285714285725</v>
      </c>
      <c r="I8" s="40">
        <v>0.12727272727272732</v>
      </c>
    </row>
    <row r="9" spans="1:9" x14ac:dyDescent="0.2">
      <c r="A9">
        <v>2021</v>
      </c>
      <c r="B9" s="38" t="s">
        <v>11</v>
      </c>
      <c r="C9" s="38" t="s">
        <v>22</v>
      </c>
      <c r="D9">
        <v>21</v>
      </c>
      <c r="E9">
        <v>3.3</v>
      </c>
      <c r="F9">
        <v>6.5</v>
      </c>
      <c r="G9" s="40">
        <v>0.05</v>
      </c>
      <c r="H9" s="40">
        <v>9.9999999999999936E-2</v>
      </c>
      <c r="I9" s="40">
        <v>8.3333333333333329E-2</v>
      </c>
    </row>
    <row r="10" spans="1:9" x14ac:dyDescent="0.2">
      <c r="A10">
        <v>2021</v>
      </c>
      <c r="B10" s="38" t="s">
        <v>11</v>
      </c>
      <c r="C10" s="38" t="s">
        <v>23</v>
      </c>
      <c r="D10">
        <v>12</v>
      </c>
      <c r="E10">
        <v>3.4</v>
      </c>
      <c r="F10">
        <v>7</v>
      </c>
      <c r="G10" s="40">
        <v>9.0909090909090912E-2</v>
      </c>
      <c r="H10" s="40">
        <v>6.2499999999999917E-2</v>
      </c>
      <c r="I10" s="40">
        <v>7.6923076923076927E-2</v>
      </c>
    </row>
    <row r="11" spans="1:9" x14ac:dyDescent="0.2">
      <c r="A11">
        <v>2021</v>
      </c>
      <c r="B11" s="38" t="s">
        <v>12</v>
      </c>
      <c r="C11" s="38" t="s">
        <v>21</v>
      </c>
      <c r="D11">
        <v>8</v>
      </c>
      <c r="E11">
        <v>2.1</v>
      </c>
      <c r="F11">
        <v>5.0999999999999996</v>
      </c>
      <c r="G11" s="40">
        <v>-0.54285714285714282</v>
      </c>
      <c r="H11" s="40">
        <v>0.10526315789473695</v>
      </c>
      <c r="I11" s="40">
        <v>6.2499999999999965E-2</v>
      </c>
    </row>
    <row r="12" spans="1:9" x14ac:dyDescent="0.2">
      <c r="A12">
        <v>2021</v>
      </c>
      <c r="B12" s="38" t="s">
        <v>12</v>
      </c>
      <c r="C12" s="38" t="s">
        <v>22</v>
      </c>
      <c r="D12">
        <v>18.5</v>
      </c>
      <c r="E12">
        <v>2.2000000000000002</v>
      </c>
      <c r="F12">
        <v>5.3</v>
      </c>
      <c r="G12" s="40">
        <v>2.7777777777777776E-2</v>
      </c>
      <c r="H12" s="40">
        <v>0.10000000000000009</v>
      </c>
      <c r="I12" s="40">
        <v>5.9999999999999963E-2</v>
      </c>
    </row>
    <row r="13" spans="1:9" x14ac:dyDescent="0.2">
      <c r="A13">
        <v>2021</v>
      </c>
      <c r="B13" s="38" t="s">
        <v>12</v>
      </c>
      <c r="C13" s="38" t="s">
        <v>23</v>
      </c>
      <c r="D13">
        <v>9</v>
      </c>
      <c r="E13">
        <v>2.2999999999999998</v>
      </c>
      <c r="F13">
        <v>5.5</v>
      </c>
      <c r="G13" s="40">
        <v>5.8823529411764705E-2</v>
      </c>
      <c r="H13" s="40">
        <v>9.5238095238095108E-2</v>
      </c>
      <c r="I13" s="40">
        <v>5.7692307692307654E-2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ED9FBA-92DD-6E42-9104-19506518EF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Formulas</vt:lpstr>
      <vt:lpstr>Tidy Data</vt:lpstr>
      <vt:lpstr>YOY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Zwingmann</cp:lastModifiedBy>
  <dcterms:created xsi:type="dcterms:W3CDTF">2023-10-09T19:16:28Z</dcterms:created>
  <dcterms:modified xsi:type="dcterms:W3CDTF">2023-10-09T20:18:53Z</dcterms:modified>
</cp:coreProperties>
</file>