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ADVANCED EXCEL\"/>
    </mc:Choice>
  </mc:AlternateContent>
  <xr:revisionPtr revIDLastSave="0" documentId="13_ncr:1_{1BB2B9B8-1C77-40F9-9427-04E973BE42F2}" xr6:coauthVersionLast="45" xr6:coauthVersionMax="45" xr10:uidLastSave="{00000000-0000-0000-0000-000000000000}"/>
  <bookViews>
    <workbookView xWindow="-110" yWindow="-110" windowWidth="19420" windowHeight="10420" tabRatio="767" firstSheet="1" activeTab="1" xr2:uid="{00000000-000D-0000-FFFF-FFFF00000000}"/>
  </bookViews>
  <sheets>
    <sheet name="Title" sheetId="10" r:id="rId1"/>
    <sheet name="Instructions" sheetId="16" r:id="rId2"/>
    <sheet name="Dollars" sheetId="5" r:id="rId3"/>
    <sheet name="Transactions" sheetId="7" r:id="rId4"/>
    <sheet name="Users" sheetId="8" r:id="rId5"/>
    <sheet name="Average Selling Price (ASP)" sheetId="9" r:id="rId6"/>
    <sheet name="Consumer Panel Data" sheetId="1" r:id="rId7"/>
    <sheet name="Appendix A-Population" sheetId="18" r:id="rId8"/>
    <sheet name="solution" sheetId="24" r:id="rId9"/>
    <sheet name="Dashboard" sheetId="23" r:id="rId10"/>
  </sheets>
  <definedNames>
    <definedName name="_xlnm._FilterDatabase" localSheetId="6" hidden="1">'Consumer Panel Data'!$A$1:$H$2221</definedName>
    <definedName name="_xlnm._FilterDatabase" localSheetId="8" hidden="1">solution!#REF!</definedName>
    <definedName name="ASP">'Consumer Panel Data'!$H$2:$H$2221</definedName>
    <definedName name="Cab_Color">solution!$M$5:$M$30</definedName>
    <definedName name="City">'Consumer Panel Data'!$D$2:$D$2221</definedName>
    <definedName name="Column1">'Consumer Panel Data'!$I$2:$I$2221</definedName>
    <definedName name="Company">'Consumer Panel Data'!$B$2:$B$2221</definedName>
    <definedName name="Date">solution!$L$5:$L$30</definedName>
    <definedName name="Dollars" localSheetId="6">'Consumer Panel Data'!$G$2:$G$2221</definedName>
    <definedName name="Select_company">Dashboard!$A$5</definedName>
    <definedName name="State">'Consumer Panel Data'!$C$2:$C$2221</definedName>
    <definedName name="Total_Dollars">solution!$N$5:$N$30</definedName>
    <definedName name="Transactions">'Consumer Panel Data'!$F$2:$F$2221</definedName>
    <definedName name="Users">'Consumer Panel Data'!$E$2:$E$2221</definedName>
    <definedName name="Week_Starting">'Consumer Panel Data'!$A$2:$A$2221</definedName>
  </definedNames>
  <calcPr calcId="191029"/>
  <pivotCaches>
    <pivotCache cacheId="8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3" i="24" l="1"/>
  <c r="E129" i="24" l="1"/>
  <c r="E107" i="24"/>
  <c r="F112" i="24"/>
  <c r="F111" i="24"/>
  <c r="F110" i="24"/>
  <c r="F109" i="24"/>
  <c r="F113" i="24"/>
  <c r="B80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55" i="24"/>
  <c r="L3" i="24"/>
  <c r="Q6" i="24"/>
  <c r="Q7" i="24"/>
  <c r="Q8" i="24"/>
  <c r="Q9" i="24"/>
  <c r="Q10" i="24"/>
  <c r="Q11" i="24"/>
  <c r="Q12" i="24"/>
  <c r="Q13" i="24"/>
  <c r="Q14" i="24"/>
  <c r="Q15" i="24"/>
  <c r="Q16" i="24"/>
  <c r="Q17" i="24"/>
  <c r="Q5" i="24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</calcChain>
</file>

<file path=xl/sharedStrings.xml><?xml version="1.0" encoding="utf-8"?>
<sst xmlns="http://schemas.openxmlformats.org/spreadsheetml/2006/main" count="7263" uniqueCount="115">
  <si>
    <t>Company</t>
  </si>
  <si>
    <t>State</t>
  </si>
  <si>
    <t>City</t>
  </si>
  <si>
    <t>Users</t>
  </si>
  <si>
    <t>CA</t>
  </si>
  <si>
    <t>LOS ANGELES CA</t>
  </si>
  <si>
    <t>SAN DIEGO CA</t>
  </si>
  <si>
    <t>SAN FRANCISCO CA</t>
  </si>
  <si>
    <t>CO</t>
  </si>
  <si>
    <t>DENVER CO</t>
  </si>
  <si>
    <t>DC</t>
  </si>
  <si>
    <t>WASHINGTON DC</t>
  </si>
  <si>
    <t>GA</t>
  </si>
  <si>
    <t>ATLANTA GA</t>
  </si>
  <si>
    <t>MA</t>
  </si>
  <si>
    <t>BOSTON MA</t>
  </si>
  <si>
    <t>TN</t>
  </si>
  <si>
    <t>NASHVILLE TN</t>
  </si>
  <si>
    <t>WA</t>
  </si>
  <si>
    <t>SEATTLE WA</t>
  </si>
  <si>
    <t>NY</t>
  </si>
  <si>
    <t>ASP</t>
  </si>
  <si>
    <t>Total US</t>
  </si>
  <si>
    <t>Grand Total</t>
  </si>
  <si>
    <t>Sum of Users</t>
  </si>
  <si>
    <t>IL</t>
  </si>
  <si>
    <t>CHICAGO IL</t>
  </si>
  <si>
    <t>NEW YORK NY</t>
  </si>
  <si>
    <t>Title:</t>
  </si>
  <si>
    <t>Date:</t>
  </si>
  <si>
    <t>Week Starting</t>
  </si>
  <si>
    <t>Average of ASP</t>
  </si>
  <si>
    <t>Sum of Transactions</t>
  </si>
  <si>
    <t>Transactions</t>
  </si>
  <si>
    <t>Sum of Dollars</t>
  </si>
  <si>
    <t>Dollars</t>
  </si>
  <si>
    <t>AZ</t>
  </si>
  <si>
    <t>PHOENIX AZ</t>
  </si>
  <si>
    <t>TUCSON AZ</t>
  </si>
  <si>
    <t>SACRAMENTO CA</t>
  </si>
  <si>
    <t>FL</t>
  </si>
  <si>
    <t>MIAMI FL</t>
  </si>
  <si>
    <t>PA</t>
  </si>
  <si>
    <t>PITTSBURGH PA</t>
  </si>
  <si>
    <t>TX</t>
  </si>
  <si>
    <t>AUSTIN TX</t>
  </si>
  <si>
    <t>DALLAS TX</t>
  </si>
  <si>
    <t>ORANGE COUNTY</t>
  </si>
  <si>
    <t>SILICON VALLEY</t>
  </si>
  <si>
    <t>Population</t>
  </si>
  <si>
    <t>ITG Case Study Instructions</t>
  </si>
  <si>
    <t>Attached in this file are three data sources:</t>
  </si>
  <si>
    <t>What biases could be in the data? (10 Minutes)</t>
  </si>
  <si>
    <t>What other datasets would you want to add? (5-10 minutes)</t>
  </si>
  <si>
    <t>Questions to answer in a separate word document:</t>
  </si>
  <si>
    <t>Pink Cab</t>
  </si>
  <si>
    <t>Yellow Cab</t>
  </si>
  <si>
    <t>TOTAL US</t>
  </si>
  <si>
    <r>
      <t>Could you correct for any of them currently? If not, what other data would you need?</t>
    </r>
    <r>
      <rPr>
        <b/>
        <sz val="11"/>
        <color theme="1"/>
        <rFont val="Calibri"/>
        <family val="2"/>
        <scheme val="minor"/>
      </rPr>
      <t xml:space="preserve"> Note: you do not need to actually correct for any of the biases, if you find any. Just lay out how you would (10 Minutes)</t>
    </r>
  </si>
  <si>
    <t xml:space="preserve">     Example: If 10 people took 15 rides and spent a total of $165 in one week/company/market, the Dollars would be $165, Transactions 15, and Users 10. The Average Selling Price (ASP) would be $165 (Dollars)/ 15 (Transactions) = $11</t>
  </si>
  <si>
    <t xml:space="preserve">1) Consumer Panel Data - A sum of Amount(Dollars), Transactions and Users for each City &amp; Company (Pink Cab/Yellow Cab). </t>
  </si>
  <si>
    <t>2) Appendix A - Population - The population of all the cities (as we defined them) in the Consumer Panel within this case study</t>
  </si>
  <si>
    <t xml:space="preserve">     This fictional data has been sourced from a 7-8 million person Consumer Panel which contains ALL of the spending (cash, credit, debit, mobile payments) for those consumers</t>
  </si>
  <si>
    <t>What trends and conclusions can you draw about the cab market and Pink Cab/Yellow Cab? (Most important) (30-40 minutes)</t>
  </si>
  <si>
    <t>You have an 90 minutes to complete the case study and answer the questions. Please email your answers in word/excel after 90 minutes.  We will review your work and if needed we shall have a 30 minute debriefing.</t>
  </si>
  <si>
    <t>Case Study Pink Cab vs. Yellow Cab</t>
  </si>
  <si>
    <t>Column1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</si>
  <si>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</si>
  <si>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</si>
  <si>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</si>
  <si>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</si>
  <si>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</si>
  <si>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</si>
  <si>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</si>
  <si>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</si>
  <si>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</si>
  <si>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</si>
  <si>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</si>
  <si>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</si>
  <si>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Select Company</t>
  </si>
  <si>
    <t>Row Labels</t>
  </si>
  <si>
    <t>Years</t>
  </si>
  <si>
    <t>Quarters</t>
  </si>
  <si>
    <t>2013</t>
  </si>
  <si>
    <t>Qtr4</t>
  </si>
  <si>
    <t>Qtr4 Total</t>
  </si>
  <si>
    <t>2013 Total</t>
  </si>
  <si>
    <t>2014</t>
  </si>
  <si>
    <t>Qtr1</t>
  </si>
  <si>
    <t>Qtr1 Total</t>
  </si>
  <si>
    <t>Qtr2</t>
  </si>
  <si>
    <t>Qtr2 Total</t>
  </si>
  <si>
    <t>Qtr3</t>
  </si>
  <si>
    <t>Qtr3 Total</t>
  </si>
  <si>
    <t>2014 Total</t>
  </si>
  <si>
    <t>Column Labels</t>
  </si>
  <si>
    <t>Company Name</t>
  </si>
  <si>
    <t>Date</t>
  </si>
  <si>
    <t>Cab Color</t>
  </si>
  <si>
    <t>Total Dollars</t>
  </si>
  <si>
    <t>Average Selling Price</t>
  </si>
  <si>
    <t>Total Transaction</t>
  </si>
  <si>
    <t xml:space="preserve">Top 5 Cities based on Dollars Spend </t>
  </si>
  <si>
    <t>Cities</t>
  </si>
  <si>
    <t>Answer -2</t>
  </si>
  <si>
    <t>Answer -3 &amp; 4</t>
  </si>
  <si>
    <t>Data is biased as records from December 2013 to December 2014 is given, because we have data of December month for two different years i.e., 2013 &amp; 2014 but record of other months of year 2013 is not available.</t>
  </si>
  <si>
    <r>
      <t xml:space="preserve">Data is biased as Average Selling Price for the state </t>
    </r>
    <r>
      <rPr>
        <b/>
        <i/>
        <sz val="11"/>
        <color rgb="FF00B050"/>
        <rFont val="Calibri"/>
        <family val="2"/>
        <scheme val="minor"/>
      </rPr>
      <t>California</t>
    </r>
    <r>
      <rPr>
        <sz val="11"/>
        <color theme="1"/>
        <rFont val="Calibri"/>
        <family val="2"/>
        <scheme val="minor"/>
      </rPr>
      <t xml:space="preserve"> is very high in terms of other states.</t>
    </r>
  </si>
  <si>
    <t>I need data for months of 2013 rather than December too in order to have clear trend and bias free conclusions.</t>
  </si>
  <si>
    <t>Data is biased in terms of Dollars Spend in particular month. For both the Cab - Companies(Pink Cab and Yellow Cab), Dollars spend slowly increases from January to December, no drastic movement observed.</t>
  </si>
  <si>
    <t>Question 1.</t>
  </si>
  <si>
    <t>Question 2.</t>
  </si>
  <si>
    <t>Question 3.</t>
  </si>
  <si>
    <t>Question 4.</t>
  </si>
  <si>
    <t>Question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</si>
</sst>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.00_);_(* \(#,##0.00\);_(* &quot;-&quot;??_);_(@_)"/>
    <numFmt numFmtId="165" formatCode="[$-409]mmmm\ d\,\ yyyy;@"/>
    <numFmt numFmtId="166" formatCode="_(* #,##0_);_(* \(#,##0\);_(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17"/>
      <name val="Arial"/>
      <family val="2"/>
    </font>
    <font>
      <sz val="12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7"/>
      <name val="Arial"/>
      <family val="2"/>
    </font>
    <font>
      <b/>
      <sz val="9"/>
      <color indexed="0"/>
      <name val="Arial"/>
      <family val="2"/>
    </font>
    <font>
      <sz val="9"/>
      <color indexed="0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 diagonalDown="1">
      <left/>
      <right/>
      <top/>
      <bottom/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18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9" fillId="0" borderId="1">
      <alignment horizontal="left"/>
    </xf>
    <xf numFmtId="0" fontId="9" fillId="0" borderId="1">
      <alignment horizontal="left"/>
    </xf>
    <xf numFmtId="0" fontId="9" fillId="0" borderId="1">
      <alignment horizontal="left"/>
    </xf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right" vertical="center"/>
    </xf>
    <xf numFmtId="0" fontId="10" fillId="0" borderId="0">
      <alignment horizontal="right" vertical="center"/>
    </xf>
    <xf numFmtId="0" fontId="10" fillId="0" borderId="0">
      <alignment horizontal="right" vertical="center"/>
    </xf>
    <xf numFmtId="0" fontId="9" fillId="0" borderId="0">
      <alignment horizontal="center" vertical="center" wrapText="1"/>
    </xf>
    <xf numFmtId="0" fontId="9" fillId="0" borderId="0">
      <alignment horizontal="center" vertical="center" wrapText="1"/>
    </xf>
    <xf numFmtId="0" fontId="9" fillId="0" borderId="0">
      <alignment horizontal="center" vertical="center" wrapText="1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0" fillId="0" borderId="2">
      <alignment horizontal="left" vertical="center" wrapText="1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9" fillId="0" borderId="0">
      <alignment horizontal="left" vertical="center" wrapText="1"/>
    </xf>
    <xf numFmtId="0" fontId="9" fillId="0" borderId="0">
      <alignment horizontal="left" vertical="center" wrapText="1"/>
    </xf>
    <xf numFmtId="0" fontId="9" fillId="0" borderId="0">
      <alignment horizontal="left" vertical="center" wrapText="1"/>
    </xf>
    <xf numFmtId="0" fontId="4" fillId="0" borderId="0"/>
    <xf numFmtId="0" fontId="17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6" borderId="7" applyNumberFormat="0" applyAlignment="0" applyProtection="0"/>
    <xf numFmtId="0" fontId="25" fillId="7" borderId="8" applyNumberFormat="0" applyAlignment="0" applyProtection="0"/>
    <xf numFmtId="0" fontId="26" fillId="7" borderId="7" applyNumberFormat="0" applyAlignment="0" applyProtection="0"/>
    <xf numFmtId="0" fontId="27" fillId="0" borderId="9" applyNumberFormat="0" applyFill="0" applyAlignment="0" applyProtection="0"/>
    <xf numFmtId="0" fontId="28" fillId="8" borderId="10" applyNumberFormat="0" applyAlignment="0" applyProtection="0"/>
    <xf numFmtId="0" fontId="29" fillId="0" borderId="0" applyNumberFormat="0" applyFill="0" applyBorder="0" applyAlignment="0" applyProtection="0"/>
    <xf numFmtId="0" fontId="1" fillId="9" borderId="11" applyNumberFormat="0" applyFont="0" applyAlignment="0" applyProtection="0"/>
    <xf numFmtId="0" fontId="30" fillId="0" borderId="0" applyNumberFormat="0" applyFill="0" applyBorder="0" applyAlignment="0" applyProtection="0"/>
    <xf numFmtId="0" fontId="3" fillId="0" borderId="12" applyNumberFormat="0" applyFill="0" applyAlignment="0" applyProtection="0"/>
    <xf numFmtId="0" fontId="3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1" fillId="29" borderId="0" applyNumberFormat="0" applyBorder="0" applyAlignment="0" applyProtection="0"/>
    <xf numFmtId="0" fontId="3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1" fillId="33" borderId="0" applyNumberFormat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64">
    <xf numFmtId="0" fontId="0" fillId="0" borderId="0" xfId="0"/>
    <xf numFmtId="164" fontId="0" fillId="0" borderId="0" xfId="1" applyFont="1"/>
    <xf numFmtId="14" fontId="0" fillId="0" borderId="0" xfId="0" applyNumberFormat="1"/>
    <xf numFmtId="0" fontId="2" fillId="0" borderId="0" xfId="0" applyFont="1"/>
    <xf numFmtId="0" fontId="5" fillId="2" borderId="0" xfId="2" applyFont="1" applyFill="1"/>
    <xf numFmtId="0" fontId="6" fillId="2" borderId="0" xfId="2" applyFont="1" applyFill="1"/>
    <xf numFmtId="0" fontId="4" fillId="2" borderId="0" xfId="2" applyFont="1" applyFill="1"/>
    <xf numFmtId="165" fontId="5" fillId="2" borderId="0" xfId="2" applyNumberFormat="1" applyFont="1" applyFill="1" applyAlignment="1">
      <alignment horizontal="left"/>
    </xf>
    <xf numFmtId="0" fontId="7" fillId="2" borderId="0" xfId="2" applyFont="1" applyFill="1"/>
    <xf numFmtId="0" fontId="8" fillId="2" borderId="0" xfId="2" applyFont="1" applyFill="1"/>
    <xf numFmtId="0" fontId="14" fillId="2" borderId="0" xfId="2" applyFont="1" applyFill="1"/>
    <xf numFmtId="0" fontId="15" fillId="2" borderId="0" xfId="2" applyFont="1" applyFill="1"/>
    <xf numFmtId="0" fontId="16" fillId="2" borderId="0" xfId="2" applyFont="1" applyFill="1"/>
    <xf numFmtId="165" fontId="14" fillId="2" borderId="0" xfId="2" applyNumberFormat="1" applyFont="1" applyFill="1" applyAlignment="1">
      <alignment horizontal="left"/>
    </xf>
    <xf numFmtId="14" fontId="3" fillId="0" borderId="3" xfId="0" applyNumberFormat="1" applyFont="1" applyBorder="1"/>
    <xf numFmtId="0" fontId="3" fillId="0" borderId="3" xfId="0" applyFont="1" applyBorder="1"/>
    <xf numFmtId="164" fontId="3" fillId="0" borderId="3" xfId="1" applyFont="1" applyBorder="1"/>
    <xf numFmtId="0" fontId="0" fillId="0" borderId="0" xfId="0" pivotButton="1"/>
    <xf numFmtId="0" fontId="0" fillId="0" borderId="0" xfId="0"/>
    <xf numFmtId="164" fontId="0" fillId="0" borderId="0" xfId="1" applyFont="1"/>
    <xf numFmtId="0" fontId="0" fillId="0" borderId="0" xfId="0"/>
    <xf numFmtId="14" fontId="0" fillId="0" borderId="0" xfId="0" applyNumberFormat="1"/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vertical="center" indent="1"/>
    </xf>
    <xf numFmtId="0" fontId="3" fillId="0" borderId="0" xfId="0" applyFont="1"/>
    <xf numFmtId="0" fontId="32" fillId="0" borderId="0" xfId="0" applyFont="1"/>
    <xf numFmtId="166" fontId="0" fillId="0" borderId="0" xfId="1" applyNumberFormat="1" applyFont="1"/>
    <xf numFmtId="0" fontId="33" fillId="0" borderId="0" xfId="0" applyFont="1"/>
    <xf numFmtId="3" fontId="0" fillId="0" borderId="0" xfId="0" applyNumberFormat="1"/>
    <xf numFmtId="166" fontId="3" fillId="0" borderId="3" xfId="1" applyNumberFormat="1" applyFont="1" applyBorder="1"/>
    <xf numFmtId="4" fontId="3" fillId="0" borderId="3" xfId="1" applyNumberFormat="1" applyFont="1" applyBorder="1"/>
    <xf numFmtId="4" fontId="0" fillId="0" borderId="0" xfId="1" applyNumberFormat="1" applyFont="1"/>
    <xf numFmtId="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17" fontId="0" fillId="0" borderId="0" xfId="0" applyNumberFormat="1"/>
    <xf numFmtId="0" fontId="3" fillId="34" borderId="13" xfId="0" applyFont="1" applyFill="1" applyBorder="1"/>
    <xf numFmtId="14" fontId="0" fillId="0" borderId="0" xfId="0" applyNumberFormat="1" applyAlignment="1">
      <alignment horizontal="left" indent="1"/>
    </xf>
    <xf numFmtId="0" fontId="3" fillId="0" borderId="13" xfId="0" applyFont="1" applyBorder="1" applyAlignment="1">
      <alignment horizontal="left"/>
    </xf>
    <xf numFmtId="0" fontId="3" fillId="0" borderId="13" xfId="0" applyNumberFormat="1" applyFont="1" applyBorder="1"/>
    <xf numFmtId="0" fontId="0" fillId="36" borderId="0" xfId="0" applyFill="1"/>
    <xf numFmtId="0" fontId="0" fillId="0" borderId="14" xfId="0" applyFont="1" applyBorder="1"/>
    <xf numFmtId="0" fontId="0" fillId="0" borderId="15" xfId="0" applyFont="1" applyBorder="1"/>
    <xf numFmtId="0" fontId="34" fillId="0" borderId="0" xfId="0" applyFont="1"/>
    <xf numFmtId="0" fontId="34" fillId="35" borderId="0" xfId="0" applyFont="1" applyFill="1"/>
    <xf numFmtId="0" fontId="34" fillId="0" borderId="0" xfId="0" applyFont="1" applyBorder="1"/>
    <xf numFmtId="10" fontId="0" fillId="0" borderId="0" xfId="0" applyNumberFormat="1"/>
    <xf numFmtId="0" fontId="0" fillId="37" borderId="0" xfId="0" applyFill="1"/>
    <xf numFmtId="0" fontId="0" fillId="38" borderId="0" xfId="0" applyFill="1"/>
    <xf numFmtId="0" fontId="33" fillId="42" borderId="0" xfId="0" applyFont="1" applyFill="1"/>
    <xf numFmtId="10" fontId="33" fillId="37" borderId="0" xfId="0" applyNumberFormat="1" applyFont="1" applyFill="1"/>
    <xf numFmtId="0" fontId="36" fillId="40" borderId="0" xfId="0" applyFont="1" applyFill="1"/>
    <xf numFmtId="0" fontId="33" fillId="40" borderId="0" xfId="0" applyFont="1" applyFill="1"/>
    <xf numFmtId="0" fontId="32" fillId="41" borderId="0" xfId="0" applyFont="1" applyFill="1"/>
    <xf numFmtId="0" fontId="0" fillId="41" borderId="0" xfId="0" applyFill="1"/>
    <xf numFmtId="0" fontId="33" fillId="41" borderId="0" xfId="0" applyFont="1" applyFill="1"/>
    <xf numFmtId="0" fontId="32" fillId="40" borderId="0" xfId="0" applyFont="1" applyFill="1"/>
    <xf numFmtId="0" fontId="0" fillId="40" borderId="0" xfId="0" applyFill="1"/>
    <xf numFmtId="0" fontId="0" fillId="39" borderId="0" xfId="0" applyFill="1"/>
    <xf numFmtId="0" fontId="33" fillId="37" borderId="0" xfId="0" applyFont="1" applyFill="1"/>
    <xf numFmtId="0" fontId="36" fillId="0" borderId="0" xfId="0" applyFont="1"/>
    <xf numFmtId="0" fontId="32" fillId="0" borderId="0" xfId="0" applyFont="1"/>
  </cellXfs>
  <cellStyles count="118">
    <cellStyle name="20% - Accent1" xfId="78" builtinId="30" customBuiltin="1"/>
    <cellStyle name="20% - Accent2" xfId="82" builtinId="34" customBuiltin="1"/>
    <cellStyle name="20% - Accent3" xfId="86" builtinId="38" customBuiltin="1"/>
    <cellStyle name="20% - Accent4" xfId="90" builtinId="42" customBuiltin="1"/>
    <cellStyle name="20% - Accent5" xfId="94" builtinId="46" customBuiltin="1"/>
    <cellStyle name="20% - Accent6" xfId="98" builtinId="50" customBuiltin="1"/>
    <cellStyle name="40% - Accent1" xfId="79" builtinId="31" customBuiltin="1"/>
    <cellStyle name="40% - Accent2" xfId="83" builtinId="35" customBuiltin="1"/>
    <cellStyle name="40% - Accent3" xfId="87" builtinId="39" customBuiltin="1"/>
    <cellStyle name="40% - Accent4" xfId="91" builtinId="43" customBuiltin="1"/>
    <cellStyle name="40% - Accent5" xfId="95" builtinId="47" customBuiltin="1"/>
    <cellStyle name="40% - Accent6" xfId="99" builtinId="51" customBuiltin="1"/>
    <cellStyle name="60% - Accent1" xfId="80" builtinId="32" customBuiltin="1"/>
    <cellStyle name="60% - Accent2" xfId="84" builtinId="36" customBuiltin="1"/>
    <cellStyle name="60% - Accent3" xfId="88" builtinId="40" customBuiltin="1"/>
    <cellStyle name="60% - Accent4" xfId="92" builtinId="44" customBuiltin="1"/>
    <cellStyle name="60% - Accent5" xfId="96" builtinId="48" customBuiltin="1"/>
    <cellStyle name="60% - Accent6" xfId="100" builtinId="52" customBuiltin="1"/>
    <cellStyle name="Accent1" xfId="77" builtinId="29" customBuiltin="1"/>
    <cellStyle name="Accent2" xfId="81" builtinId="33" customBuiltin="1"/>
    <cellStyle name="Accent3" xfId="85" builtinId="37" customBuiltin="1"/>
    <cellStyle name="Accent4" xfId="89" builtinId="41" customBuiltin="1"/>
    <cellStyle name="Accent5" xfId="93" builtinId="45" customBuiltin="1"/>
    <cellStyle name="Accent6" xfId="97" builtinId="49" customBuiltin="1"/>
    <cellStyle name="Bad" xfId="66" builtinId="27" customBuiltin="1"/>
    <cellStyle name="bch" xfId="3" xr:uid="{00000000-0005-0000-0000-000019000000}"/>
    <cellStyle name="bch 2" xfId="4" xr:uid="{00000000-0005-0000-0000-00001A000000}"/>
    <cellStyle name="bch_Book4" xfId="5" xr:uid="{00000000-0005-0000-0000-00001B000000}"/>
    <cellStyle name="bci" xfId="6" xr:uid="{00000000-0005-0000-0000-00001C000000}"/>
    <cellStyle name="bci 2" xfId="7" xr:uid="{00000000-0005-0000-0000-00001D000000}"/>
    <cellStyle name="bci_Book4" xfId="8" xr:uid="{00000000-0005-0000-0000-00001E000000}"/>
    <cellStyle name="Calculation" xfId="70" builtinId="22" customBuiltin="1"/>
    <cellStyle name="cell" xfId="9" xr:uid="{00000000-0005-0000-0000-000020000000}"/>
    <cellStyle name="cell 2" xfId="10" xr:uid="{00000000-0005-0000-0000-000021000000}"/>
    <cellStyle name="cell_Book4" xfId="11" xr:uid="{00000000-0005-0000-0000-000022000000}"/>
    <cellStyle name="ch" xfId="12" xr:uid="{00000000-0005-0000-0000-000023000000}"/>
    <cellStyle name="ch 2" xfId="13" xr:uid="{00000000-0005-0000-0000-000024000000}"/>
    <cellStyle name="ch_Book4" xfId="14" xr:uid="{00000000-0005-0000-0000-000025000000}"/>
    <cellStyle name="Check Cell" xfId="72" builtinId="23" customBuiltin="1"/>
    <cellStyle name="Comma" xfId="1" builtinId="3"/>
    <cellStyle name="Comma 10" xfId="15" xr:uid="{00000000-0005-0000-0000-000028000000}"/>
    <cellStyle name="Comma 10 2" xfId="102" xr:uid="{B13A0DE2-62E1-43A7-822C-DF517C38C835}"/>
    <cellStyle name="Comma 11" xfId="16" xr:uid="{00000000-0005-0000-0000-000029000000}"/>
    <cellStyle name="Comma 11 2" xfId="103" xr:uid="{B93D8F3B-215F-4F67-A507-75769DFBD17E}"/>
    <cellStyle name="Comma 12" xfId="101" xr:uid="{48BCF1A3-A384-4AE2-9B46-9CF4179D2B2A}"/>
    <cellStyle name="Comma 2" xfId="17" xr:uid="{00000000-0005-0000-0000-00002A000000}"/>
    <cellStyle name="Comma 2 2" xfId="18" xr:uid="{00000000-0005-0000-0000-00002B000000}"/>
    <cellStyle name="Comma 2 2 2" xfId="105" xr:uid="{B0197413-3881-4078-AFE5-762FB5964AEF}"/>
    <cellStyle name="Comma 2 3" xfId="19" xr:uid="{00000000-0005-0000-0000-00002C000000}"/>
    <cellStyle name="Comma 2 3 2" xfId="106" xr:uid="{41E09DAF-EEDD-4EFE-BE47-1C3E8A420550}"/>
    <cellStyle name="Comma 2 4" xfId="20" xr:uid="{00000000-0005-0000-0000-00002D000000}"/>
    <cellStyle name="Comma 2 4 2" xfId="107" xr:uid="{53ED89DF-E813-4F38-91BC-66C178073ECA}"/>
    <cellStyle name="Comma 2 5" xfId="104" xr:uid="{59C50637-1F8C-4B74-BE12-655BB21F49D4}"/>
    <cellStyle name="Comma 3" xfId="21" xr:uid="{00000000-0005-0000-0000-00002E000000}"/>
    <cellStyle name="Comma 3 2" xfId="22" xr:uid="{00000000-0005-0000-0000-00002F000000}"/>
    <cellStyle name="Comma 3 2 2" xfId="109" xr:uid="{5225FF0D-7DCF-4A9B-8AEF-4ED76536C3C8}"/>
    <cellStyle name="Comma 3 3" xfId="23" xr:uid="{00000000-0005-0000-0000-000030000000}"/>
    <cellStyle name="Comma 3 3 2" xfId="110" xr:uid="{1A11B99A-5CE4-4F8D-B8B6-6A065A861C9E}"/>
    <cellStyle name="Comma 3 4" xfId="24" xr:uid="{00000000-0005-0000-0000-000031000000}"/>
    <cellStyle name="Comma 3 4 2" xfId="111" xr:uid="{F1897645-2C1B-48C2-9358-E14EF0727CEB}"/>
    <cellStyle name="Comma 3 5" xfId="108" xr:uid="{9E1779D6-4ADC-41A3-8FB2-9060ACEEFF51}"/>
    <cellStyle name="Comma 4" xfId="25" xr:uid="{00000000-0005-0000-0000-000032000000}"/>
    <cellStyle name="Comma 4 2" xfId="112" xr:uid="{B314A7BF-CDB8-4430-BB5A-B2FE15B1B259}"/>
    <cellStyle name="Comma 5" xfId="26" xr:uid="{00000000-0005-0000-0000-000033000000}"/>
    <cellStyle name="Comma 5 2" xfId="113" xr:uid="{7D9C3934-9794-4678-AA35-CD79FFA101E1}"/>
    <cellStyle name="Comma 6" xfId="27" xr:uid="{00000000-0005-0000-0000-000034000000}"/>
    <cellStyle name="Comma 6 2" xfId="114" xr:uid="{AF8D8F43-115E-48EC-A600-72DAC0C9C620}"/>
    <cellStyle name="Comma 7" xfId="28" xr:uid="{00000000-0005-0000-0000-000035000000}"/>
    <cellStyle name="Comma 7 2" xfId="115" xr:uid="{2EF7F2D0-4930-453D-B419-8C71390E3B93}"/>
    <cellStyle name="Comma 8" xfId="29" xr:uid="{00000000-0005-0000-0000-000036000000}"/>
    <cellStyle name="Comma 8 2" xfId="116" xr:uid="{ACA17A7B-8CA9-472D-9B2B-E6389DD65250}"/>
    <cellStyle name="Comma 9" xfId="30" xr:uid="{00000000-0005-0000-0000-000037000000}"/>
    <cellStyle name="Comma 9 2" xfId="117" xr:uid="{76928984-D3D5-48D5-928F-2C5444D1366E}"/>
    <cellStyle name="Explanatory Text" xfId="75" builtinId="53" customBuiltin="1"/>
    <cellStyle name="Good" xfId="65" builtinId="26" customBuiltin="1"/>
    <cellStyle name="Heading 1" xfId="61" builtinId="16" customBuiltin="1"/>
    <cellStyle name="Heading 2" xfId="62" builtinId="17" customBuiltin="1"/>
    <cellStyle name="Heading 3" xfId="63" builtinId="18" customBuiltin="1"/>
    <cellStyle name="Heading 4" xfId="64" builtinId="19" customBuiltin="1"/>
    <cellStyle name="Hyperlink 2" xfId="31" xr:uid="{00000000-0005-0000-0000-00003E000000}"/>
    <cellStyle name="Hyperlink 3" xfId="32" xr:uid="{00000000-0005-0000-0000-00003F000000}"/>
    <cellStyle name="Hyperlink 4" xfId="33" xr:uid="{00000000-0005-0000-0000-000040000000}"/>
    <cellStyle name="Input" xfId="68" builtinId="20" customBuiltin="1"/>
    <cellStyle name="Linked Cell" xfId="71" builtinId="24" customBuiltin="1"/>
    <cellStyle name="Neutral" xfId="67" builtinId="28" customBuiltin="1"/>
    <cellStyle name="Normal" xfId="0" builtinId="0"/>
    <cellStyle name="Normal 2" xfId="34" xr:uid="{00000000-0005-0000-0000-000045000000}"/>
    <cellStyle name="Normal 2 2" xfId="35" xr:uid="{00000000-0005-0000-0000-000046000000}"/>
    <cellStyle name="Normal 3" xfId="36" xr:uid="{00000000-0005-0000-0000-000047000000}"/>
    <cellStyle name="Normal 3 2" xfId="37" xr:uid="{00000000-0005-0000-0000-000048000000}"/>
    <cellStyle name="Normal 3 3" xfId="38" xr:uid="{00000000-0005-0000-0000-000049000000}"/>
    <cellStyle name="Normal 3 4" xfId="39" xr:uid="{00000000-0005-0000-0000-00004A000000}"/>
    <cellStyle name="Normal 3_Majestic Telecom Bi-weekly Analysis 3-15-10 v1" xfId="40" xr:uid="{00000000-0005-0000-0000-00004B000000}"/>
    <cellStyle name="Normal 4" xfId="41" xr:uid="{00000000-0005-0000-0000-00004C000000}"/>
    <cellStyle name="Normal 5" xfId="42" xr:uid="{00000000-0005-0000-0000-00004D000000}"/>
    <cellStyle name="Normal 6" xfId="43" xr:uid="{00000000-0005-0000-0000-00004E000000}"/>
    <cellStyle name="Normal 7" xfId="44" xr:uid="{00000000-0005-0000-0000-00004F000000}"/>
    <cellStyle name="Normal 8" xfId="45" xr:uid="{00000000-0005-0000-0000-000050000000}"/>
    <cellStyle name="Normal 9" xfId="46" xr:uid="{00000000-0005-0000-0000-000051000000}"/>
    <cellStyle name="Normal_Postpaid Handset Q1 Volume" xfId="2" xr:uid="{00000000-0005-0000-0000-000052000000}"/>
    <cellStyle name="Note" xfId="74" builtinId="10" customBuiltin="1"/>
    <cellStyle name="orh" xfId="47" xr:uid="{00000000-0005-0000-0000-000054000000}"/>
    <cellStyle name="Output" xfId="69" builtinId="21" customBuiltin="1"/>
    <cellStyle name="Percent 2" xfId="48" xr:uid="{00000000-0005-0000-0000-000056000000}"/>
    <cellStyle name="Percent 2 2" xfId="49" xr:uid="{00000000-0005-0000-0000-000057000000}"/>
    <cellStyle name="Percent 2 3" xfId="50" xr:uid="{00000000-0005-0000-0000-000058000000}"/>
    <cellStyle name="Percent 2 4" xfId="51" xr:uid="{00000000-0005-0000-0000-000059000000}"/>
    <cellStyle name="Percent 3" xfId="52" xr:uid="{00000000-0005-0000-0000-00005A000000}"/>
    <cellStyle name="rh" xfId="53" xr:uid="{00000000-0005-0000-0000-00005B000000}"/>
    <cellStyle name="rh 2" xfId="54" xr:uid="{00000000-0005-0000-0000-00005C000000}"/>
    <cellStyle name="rh_Book4" xfId="55" xr:uid="{00000000-0005-0000-0000-00005D000000}"/>
    <cellStyle name="srh" xfId="56" xr:uid="{00000000-0005-0000-0000-00005E000000}"/>
    <cellStyle name="srh 2" xfId="57" xr:uid="{00000000-0005-0000-0000-00005F000000}"/>
    <cellStyle name="srh_Book4" xfId="58" xr:uid="{00000000-0005-0000-0000-000060000000}"/>
    <cellStyle name="Style 1" xfId="59" xr:uid="{00000000-0005-0000-0000-000061000000}"/>
    <cellStyle name="Title" xfId="60" builtinId="15" customBuiltin="1"/>
    <cellStyle name="Total" xfId="76" builtinId="25" customBuiltin="1"/>
    <cellStyle name="Warning Text" xfId="73" builtinId="11" customBuiltin="1"/>
  </cellStyles>
  <dxfs count="16"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numFmt numFmtId="167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(* #,##0.00_);_(* \(#,##0.00\);_(* &quot;-&quot;??_);_(@_)"/>
    </dxf>
    <dxf>
      <numFmt numFmtId="3" formatCode="#,##0"/>
    </dxf>
    <dxf>
      <numFmt numFmtId="164" formatCode="_(* #,##0.00_);_(* \(#,##0.00\);_(* &quot;-&quot;??_);_(@_)"/>
    </dxf>
    <dxf>
      <numFmt numFmtId="3" formatCode="#,##0"/>
    </dxf>
    <dxf>
      <numFmt numFmtId="164" formatCode="_(* #,##0.00_);_(* \(#,##0.00\);_(* &quot;-&quot;??_);_(@_)"/>
    </dxf>
    <dxf>
      <numFmt numFmtId="164" formatCode="_(* #,##0.00_);_(* \(#,##0.00\);_(* &quot;-&quot;??_);_(@_)"/>
    </dxf>
  </dxfs>
  <tableStyles count="0" defaultTableStyle="TableStyleMedium2" defaultPivotStyle="PivotStyleLight16"/>
  <colors>
    <mruColors>
      <color rgb="FF000000"/>
      <color rgb="FF185D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solution!$L$3:$M$3</c:f>
          <c:strCache>
            <c:ptCount val="2"/>
            <c:pt idx="0">
              <c:v>Yellow Cab total sales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13648293963255"/>
          <c:y val="0.13004629629629633"/>
          <c:w val="0.82686351706036743"/>
          <c:h val="0.644268372703412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solution!$P$5:$P$17</c:f>
              <c:numCache>
                <c:formatCode>mmm\-yy</c:formatCode>
                <c:ptCount val="13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</c:numCache>
            </c:numRef>
          </c:cat>
          <c:val>
            <c:numRef>
              <c:f>solution!$Q$5:$Q$17</c:f>
              <c:numCache>
                <c:formatCode>General</c:formatCode>
                <c:ptCount val="13"/>
                <c:pt idx="0">
                  <c:v>1208329.68</c:v>
                </c:pt>
                <c:pt idx="1">
                  <c:v>4402062.1400000006</c:v>
                </c:pt>
                <c:pt idx="2">
                  <c:v>5339440.1000000015</c:v>
                </c:pt>
                <c:pt idx="3">
                  <c:v>6995854.0400000047</c:v>
                </c:pt>
                <c:pt idx="4">
                  <c:v>6007250.8100000005</c:v>
                </c:pt>
                <c:pt idx="5">
                  <c:v>6541019.0800000001</c:v>
                </c:pt>
                <c:pt idx="6">
                  <c:v>7834885.2618055549</c:v>
                </c:pt>
                <c:pt idx="7">
                  <c:v>6616873.6703009233</c:v>
                </c:pt>
                <c:pt idx="8">
                  <c:v>7270198.4800000004</c:v>
                </c:pt>
                <c:pt idx="9">
                  <c:v>11031340.790000005</c:v>
                </c:pt>
                <c:pt idx="10">
                  <c:v>9825658.8699999973</c:v>
                </c:pt>
                <c:pt idx="11">
                  <c:v>10059521.300000001</c:v>
                </c:pt>
                <c:pt idx="12">
                  <c:v>13335715.24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2-4DB3-8D90-1AF315933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761584"/>
        <c:axId val="448759288"/>
      </c:barChart>
      <c:dateAx>
        <c:axId val="4487615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59288"/>
        <c:crosses val="autoZero"/>
        <c:auto val="1"/>
        <c:lblOffset val="100"/>
        <c:baseTimeUnit val="months"/>
      </c:dateAx>
      <c:valAx>
        <c:axId val="44875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6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solution!$B$80:$C$80</c:f>
          <c:strCache>
            <c:ptCount val="2"/>
            <c:pt idx="0">
              <c:v>Yellow Cab State wise ASP</c:v>
            </c:pt>
          </c:strCache>
        </c:strRef>
      </c:tx>
      <c:layout>
        <c:manualLayout>
          <c:xMode val="edge"/>
          <c:yMode val="edge"/>
          <c:x val="0.22874999999999998"/>
          <c:y val="3.1327287208014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210608048993877"/>
          <c:y val="0.19073384478624214"/>
          <c:w val="0.49023228346456693"/>
          <c:h val="0.6910941394230784"/>
        </c:manualLayout>
      </c:layout>
      <c:pieChart>
        <c:varyColors val="1"/>
        <c:ser>
          <c:idx val="0"/>
          <c:order val="0"/>
          <c:tx>
            <c:strRef>
              <c:f>solution!$C$81</c:f>
              <c:strCache>
                <c:ptCount val="1"/>
                <c:pt idx="0">
                  <c:v>Average Selling Price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CBC0-46D2-9EB4-2706F9200D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CBC0-46D2-9EB4-2706F9200D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CBC0-46D2-9EB4-2706F9200D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CBC0-46D2-9EB4-2706F9200D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CBC0-46D2-9EB4-2706F9200D14}"/>
              </c:ext>
            </c:extLst>
          </c:dPt>
          <c:dPt>
            <c:idx val="5"/>
            <c:bubble3D val="0"/>
            <c:explosion val="8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CBC0-46D2-9EB4-2706F9200D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CBC0-46D2-9EB4-2706F9200D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CBC0-46D2-9EB4-2706F9200D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CBC0-46D2-9EB4-2706F9200D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CBC0-46D2-9EB4-2706F9200D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CBC0-46D2-9EB4-2706F9200D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CBC0-46D2-9EB4-2706F9200D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CBC0-46D2-9EB4-2706F9200D14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CBC0-46D2-9EB4-2706F9200D14}"/>
              </c:ext>
            </c:extLst>
          </c:dPt>
          <c:dLbls>
            <c:dLbl>
              <c:idx val="5"/>
              <c:layout>
                <c:manualLayout>
                  <c:x val="5.5555555555555558E-3"/>
                  <c:y val="0.1957955450500882"/>
                </c:manualLayout>
              </c:layout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CBC0-46D2-9EB4-2706F9200D14}"/>
                </c:ext>
              </c:extLst>
            </c:dLbl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solution!$B$82:$B$95</c:f>
              <c:strCache>
                <c:ptCount val="14"/>
                <c:pt idx="0">
                  <c:v>TX</c:v>
                </c:pt>
                <c:pt idx="1">
                  <c:v>MA</c:v>
                </c:pt>
                <c:pt idx="2">
                  <c:v>IL</c:v>
                </c:pt>
                <c:pt idx="3">
                  <c:v>TX</c:v>
                </c:pt>
                <c:pt idx="4">
                  <c:v>CO</c:v>
                </c:pt>
                <c:pt idx="5">
                  <c:v>CA</c:v>
                </c:pt>
                <c:pt idx="6">
                  <c:v>FL</c:v>
                </c:pt>
                <c:pt idx="7">
                  <c:v>TN</c:v>
                </c:pt>
                <c:pt idx="8">
                  <c:v>NY</c:v>
                </c:pt>
                <c:pt idx="9">
                  <c:v>AZ</c:v>
                </c:pt>
                <c:pt idx="10">
                  <c:v>PA</c:v>
                </c:pt>
                <c:pt idx="11">
                  <c:v>WA</c:v>
                </c:pt>
                <c:pt idx="12">
                  <c:v>Total US</c:v>
                </c:pt>
                <c:pt idx="13">
                  <c:v>DC</c:v>
                </c:pt>
              </c:strCache>
            </c:strRef>
          </c:cat>
          <c:val>
            <c:numRef>
              <c:f>solution!$C$82:$C$95</c:f>
              <c:numCache>
                <c:formatCode>General</c:formatCode>
                <c:ptCount val="14"/>
                <c:pt idx="0">
                  <c:v>2078.7520861545759</c:v>
                </c:pt>
                <c:pt idx="1">
                  <c:v>773.10207730214711</c:v>
                </c:pt>
                <c:pt idx="2">
                  <c:v>784.80986652453657</c:v>
                </c:pt>
                <c:pt idx="3">
                  <c:v>2078.7520861545759</c:v>
                </c:pt>
                <c:pt idx="4">
                  <c:v>990.61690366629784</c:v>
                </c:pt>
                <c:pt idx="5">
                  <c:v>5600.7696614756233</c:v>
                </c:pt>
                <c:pt idx="6">
                  <c:v>1005.8998015961258</c:v>
                </c:pt>
                <c:pt idx="7">
                  <c:v>814.08911207901724</c:v>
                </c:pt>
                <c:pt idx="8">
                  <c:v>1355.6169541307281</c:v>
                </c:pt>
                <c:pt idx="9">
                  <c:v>1769.3383138492241</c:v>
                </c:pt>
                <c:pt idx="10">
                  <c:v>898.80506495098825</c:v>
                </c:pt>
                <c:pt idx="11">
                  <c:v>850.78993610215048</c:v>
                </c:pt>
                <c:pt idx="12">
                  <c:v>982.5938201001162</c:v>
                </c:pt>
                <c:pt idx="13">
                  <c:v>827.86292156977811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BC0-46D2-9EB4-2706F9200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98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solution!$B$53:$C$53</c:f>
          <c:strCache>
            <c:ptCount val="2"/>
            <c:pt idx="0">
              <c:v>Yellow Cab City Wise Users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solution!$C$54</c:f>
              <c:strCache>
                <c:ptCount val="1"/>
                <c:pt idx="0">
                  <c:v>Users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solution!$B$55:$B$75</c:f>
              <c:strCache>
                <c:ptCount val="21"/>
                <c:pt idx="0">
                  <c:v>TOTAL US</c:v>
                </c:pt>
                <c:pt idx="1">
                  <c:v>NEW YORK NY</c:v>
                </c:pt>
                <c:pt idx="2">
                  <c:v>CHICAGO IL</c:v>
                </c:pt>
                <c:pt idx="3">
                  <c:v>LOS ANGELES CA</c:v>
                </c:pt>
                <c:pt idx="4">
                  <c:v>MIAMI FL</c:v>
                </c:pt>
                <c:pt idx="5">
                  <c:v>SILICON VALLEY</c:v>
                </c:pt>
                <c:pt idx="6">
                  <c:v>ORANGE COUNTY</c:v>
                </c:pt>
                <c:pt idx="7">
                  <c:v>SAN DIEGO CA</c:v>
                </c:pt>
                <c:pt idx="8">
                  <c:v>PHOENIX AZ</c:v>
                </c:pt>
                <c:pt idx="9">
                  <c:v>DALLAS TX</c:v>
                </c:pt>
                <c:pt idx="10">
                  <c:v>ATLANTA GA</c:v>
                </c:pt>
                <c:pt idx="11">
                  <c:v>DENVER CO</c:v>
                </c:pt>
                <c:pt idx="12">
                  <c:v>AUSTIN TX</c:v>
                </c:pt>
                <c:pt idx="13">
                  <c:v>SEATTLE WA</c:v>
                </c:pt>
                <c:pt idx="14">
                  <c:v>TUCSON AZ</c:v>
                </c:pt>
                <c:pt idx="15">
                  <c:v>SAN FRANCISCO CA</c:v>
                </c:pt>
                <c:pt idx="16">
                  <c:v>SACRAMENTO CA</c:v>
                </c:pt>
                <c:pt idx="17">
                  <c:v>PITTSBURGH PA</c:v>
                </c:pt>
                <c:pt idx="18">
                  <c:v>WASHINGTON DC</c:v>
                </c:pt>
                <c:pt idx="19">
                  <c:v>NASHVILLE TN</c:v>
                </c:pt>
                <c:pt idx="20">
                  <c:v>BOSTON MA</c:v>
                </c:pt>
              </c:strCache>
            </c:strRef>
          </c:cat>
          <c:val>
            <c:numRef>
              <c:f>solution!$C$55:$C$75</c:f>
              <c:numCache>
                <c:formatCode>General</c:formatCode>
                <c:ptCount val="21"/>
                <c:pt idx="0">
                  <c:v>1394817</c:v>
                </c:pt>
                <c:pt idx="1">
                  <c:v>254014</c:v>
                </c:pt>
                <c:pt idx="2">
                  <c:v>133673</c:v>
                </c:pt>
                <c:pt idx="3">
                  <c:v>79605</c:v>
                </c:pt>
                <c:pt idx="4">
                  <c:v>12380</c:v>
                </c:pt>
                <c:pt idx="5">
                  <c:v>14599</c:v>
                </c:pt>
                <c:pt idx="6">
                  <c:v>7636</c:v>
                </c:pt>
                <c:pt idx="7">
                  <c:v>32237</c:v>
                </c:pt>
                <c:pt idx="8">
                  <c:v>3634</c:v>
                </c:pt>
                <c:pt idx="9">
                  <c:v>17747</c:v>
                </c:pt>
                <c:pt idx="10">
                  <c:v>18320</c:v>
                </c:pt>
                <c:pt idx="11">
                  <c:v>7810</c:v>
                </c:pt>
                <c:pt idx="12">
                  <c:v>8711</c:v>
                </c:pt>
                <c:pt idx="13">
                  <c:v>16114</c:v>
                </c:pt>
                <c:pt idx="14">
                  <c:v>3126</c:v>
                </c:pt>
                <c:pt idx="15">
                  <c:v>106542</c:v>
                </c:pt>
                <c:pt idx="16">
                  <c:v>2760</c:v>
                </c:pt>
                <c:pt idx="17">
                  <c:v>1654</c:v>
                </c:pt>
                <c:pt idx="18">
                  <c:v>113831</c:v>
                </c:pt>
                <c:pt idx="19">
                  <c:v>3354</c:v>
                </c:pt>
                <c:pt idx="20">
                  <c:v>63152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2-47D5-9C16-523E4A5BD8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309446224"/>
        <c:axId val="309448192"/>
      </c:barChart>
      <c:catAx>
        <c:axId val="309446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48192"/>
        <c:crosses val="autoZero"/>
        <c:auto val="1"/>
        <c:lblAlgn val="ctr"/>
        <c:lblOffset val="100"/>
        <c:noMultiLvlLbl val="0"/>
      </c:catAx>
      <c:valAx>
        <c:axId val="309448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4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solution!$B$80:$C$80</c:f>
          <c:strCache>
            <c:ptCount val="2"/>
            <c:pt idx="0">
              <c:v>Yellow Cab State wise ASP</c:v>
            </c:pt>
          </c:strCache>
        </c:strRef>
      </c:tx>
      <c:layout>
        <c:manualLayout>
          <c:xMode val="edge"/>
          <c:yMode val="edge"/>
          <c:x val="0.22874999999999998"/>
          <c:y val="3.1327287208014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210608048993877"/>
          <c:y val="0.19073384478624214"/>
          <c:w val="0.49023228346456693"/>
          <c:h val="0.6910941394230784"/>
        </c:manualLayout>
      </c:layout>
      <c:pieChart>
        <c:varyColors val="1"/>
        <c:ser>
          <c:idx val="0"/>
          <c:order val="0"/>
          <c:tx>
            <c:strRef>
              <c:f>solution!$C$81</c:f>
              <c:strCache>
                <c:ptCount val="1"/>
                <c:pt idx="0">
                  <c:v>Average Selling Price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28D-4686-BF3B-5C93D4BD9D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28D-4686-BF3B-5C93D4BD9D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928D-4686-BF3B-5C93D4BD9D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928D-4686-BF3B-5C93D4BD9D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928D-4686-BF3B-5C93D4BD9D14}"/>
              </c:ext>
            </c:extLst>
          </c:dPt>
          <c:dPt>
            <c:idx val="5"/>
            <c:bubble3D val="0"/>
            <c:explosion val="8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928D-4686-BF3B-5C93D4BD9D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928D-4686-BF3B-5C93D4BD9D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928D-4686-BF3B-5C93D4BD9D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928D-4686-BF3B-5C93D4BD9D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928D-4686-BF3B-5C93D4BD9D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C31-44E1-B496-7D6C4114316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9C31-44E1-B496-7D6C4114316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928D-4686-BF3B-5C93D4BD9D14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928D-4686-BF3B-5C93D4BD9D14}"/>
              </c:ext>
            </c:extLst>
          </c:dPt>
          <c:dLbls>
            <c:dLbl>
              <c:idx val="5"/>
              <c:layout>
                <c:manualLayout>
                  <c:x val="5.5555555555555558E-3"/>
                  <c:y val="0.19579554505008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28D-4686-BF3B-5C93D4BD9D14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solution!$B$82:$B$95</c:f>
              <c:strCache>
                <c:ptCount val="14"/>
                <c:pt idx="0">
                  <c:v>TX</c:v>
                </c:pt>
                <c:pt idx="1">
                  <c:v>MA</c:v>
                </c:pt>
                <c:pt idx="2">
                  <c:v>IL</c:v>
                </c:pt>
                <c:pt idx="3">
                  <c:v>TX</c:v>
                </c:pt>
                <c:pt idx="4">
                  <c:v>CO</c:v>
                </c:pt>
                <c:pt idx="5">
                  <c:v>CA</c:v>
                </c:pt>
                <c:pt idx="6">
                  <c:v>FL</c:v>
                </c:pt>
                <c:pt idx="7">
                  <c:v>TN</c:v>
                </c:pt>
                <c:pt idx="8">
                  <c:v>NY</c:v>
                </c:pt>
                <c:pt idx="9">
                  <c:v>AZ</c:v>
                </c:pt>
                <c:pt idx="10">
                  <c:v>PA</c:v>
                </c:pt>
                <c:pt idx="11">
                  <c:v>WA</c:v>
                </c:pt>
                <c:pt idx="12">
                  <c:v>Total US</c:v>
                </c:pt>
                <c:pt idx="13">
                  <c:v>DC</c:v>
                </c:pt>
              </c:strCache>
            </c:strRef>
          </c:cat>
          <c:val>
            <c:numRef>
              <c:f>solution!$C$82:$C$95</c:f>
              <c:numCache>
                <c:formatCode>General</c:formatCode>
                <c:ptCount val="14"/>
                <c:pt idx="0">
                  <c:v>2078.7520861545759</c:v>
                </c:pt>
                <c:pt idx="1">
                  <c:v>773.10207730214711</c:v>
                </c:pt>
                <c:pt idx="2">
                  <c:v>784.80986652453657</c:v>
                </c:pt>
                <c:pt idx="3">
                  <c:v>2078.7520861545759</c:v>
                </c:pt>
                <c:pt idx="4">
                  <c:v>990.61690366629784</c:v>
                </c:pt>
                <c:pt idx="5">
                  <c:v>5600.7696614756233</c:v>
                </c:pt>
                <c:pt idx="6">
                  <c:v>1005.8998015961258</c:v>
                </c:pt>
                <c:pt idx="7">
                  <c:v>814.08911207901724</c:v>
                </c:pt>
                <c:pt idx="8">
                  <c:v>1355.6169541307281</c:v>
                </c:pt>
                <c:pt idx="9">
                  <c:v>1769.3383138492241</c:v>
                </c:pt>
                <c:pt idx="10">
                  <c:v>898.80506495098825</c:v>
                </c:pt>
                <c:pt idx="11">
                  <c:v>850.78993610215048</c:v>
                </c:pt>
                <c:pt idx="12">
                  <c:v>982.5938201001162</c:v>
                </c:pt>
                <c:pt idx="13">
                  <c:v>827.86292156977811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1-44E1-B496-7D6C4114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98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solution!$E$107:$G$107</c:f>
          <c:strCache>
            <c:ptCount val="3"/>
            <c:pt idx="0">
              <c:v>Yellow Cab State Wise top 5 Transaction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solution!$F$108</c:f>
              <c:strCache>
                <c:ptCount val="1"/>
                <c:pt idx="0">
                  <c:v>Total Transaction</c:v>
                </c:pt>
              </c:strCache>
            </c:strRef>
          </c:tx>
          <c:spPr>
            <a:scene3d>
              <a:camera prst="orthographicFront"/>
              <a:lightRig rig="threePt" dir="t">
                <a:rot lat="0" lon="0" rev="0"/>
              </a:lightRig>
            </a:scene3d>
            <a:sp3d>
              <a:bevelT w="63500"/>
              <a:bevelB w="0"/>
            </a:sp3d>
          </c:spPr>
          <c:explosion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>
                  <a:rot lat="0" lon="0" rev="0"/>
                </a:lightRig>
              </a:scene3d>
              <a:sp3d>
                <a:bevelT w="63500"/>
                <a:bevelB w="0"/>
              </a:sp3d>
            </c:spPr>
            <c:extLst>
              <c:ext xmlns:c16="http://schemas.microsoft.com/office/drawing/2014/chart" uri="{C3380CC4-5D6E-409C-BE32-E72D297353CC}">
                <c16:uniqueId val="{00000001-C321-4CF1-9AF1-8ED1ED2887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>
                  <a:rot lat="0" lon="0" rev="0"/>
                </a:lightRig>
              </a:scene3d>
              <a:sp3d>
                <a:bevelT w="63500"/>
                <a:bevelB w="0"/>
              </a:sp3d>
            </c:spPr>
            <c:extLst>
              <c:ext xmlns:c16="http://schemas.microsoft.com/office/drawing/2014/chart" uri="{C3380CC4-5D6E-409C-BE32-E72D297353CC}">
                <c16:uniqueId val="{00000003-C321-4CF1-9AF1-8ED1ED2887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>
                  <a:rot lat="0" lon="0" rev="0"/>
                </a:lightRig>
              </a:scene3d>
              <a:sp3d>
                <a:bevelT w="63500"/>
                <a:bevelB w="0"/>
              </a:sp3d>
            </c:spPr>
            <c:extLst>
              <c:ext xmlns:c16="http://schemas.microsoft.com/office/drawing/2014/chart" uri="{C3380CC4-5D6E-409C-BE32-E72D297353CC}">
                <c16:uniqueId val="{00000005-C321-4CF1-9AF1-8ED1ED2887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>
                  <a:rot lat="0" lon="0" rev="0"/>
                </a:lightRig>
              </a:scene3d>
              <a:sp3d>
                <a:bevelT w="63500"/>
                <a:bevelB w="0"/>
              </a:sp3d>
            </c:spPr>
            <c:extLst>
              <c:ext xmlns:c16="http://schemas.microsoft.com/office/drawing/2014/chart" uri="{C3380CC4-5D6E-409C-BE32-E72D297353CC}">
                <c16:uniqueId val="{00000007-C321-4CF1-9AF1-8ED1ED2887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>
                  <a:rot lat="0" lon="0" rev="0"/>
                </a:lightRig>
              </a:scene3d>
              <a:sp3d>
                <a:bevelT w="63500"/>
                <a:bevelB w="0"/>
              </a:sp3d>
            </c:spPr>
            <c:extLst>
              <c:ext xmlns:c16="http://schemas.microsoft.com/office/drawing/2014/chart" uri="{C3380CC4-5D6E-409C-BE32-E72D297353CC}">
                <c16:uniqueId val="{00000009-C321-4CF1-9AF1-8ED1ED28871A}"/>
              </c:ext>
            </c:extLst>
          </c:dPt>
          <c:dLbls>
            <c:dLbl>
              <c:idx val="1"/>
              <c:layout>
                <c:manualLayout>
                  <c:x val="0.13611114088170184"/>
                  <c:y val="-0.1157407407407408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21-4CF1-9AF1-8ED1ED28871A}"/>
                </c:ext>
              </c:extLst>
            </c:dLbl>
            <c:dLbl>
              <c:idx val="2"/>
              <c:layout>
                <c:manualLayout>
                  <c:x val="0.13888891926704272"/>
                  <c:y val="0.1064814814814813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21-4CF1-9AF1-8ED1ED28871A}"/>
                </c:ext>
              </c:extLst>
            </c:dLbl>
            <c:dLbl>
              <c:idx val="3"/>
              <c:layout>
                <c:manualLayout>
                  <c:x val="4.722223255079442E-2"/>
                  <c:y val="0.1898148148148148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21-4CF1-9AF1-8ED1ED28871A}"/>
                </c:ext>
              </c:extLst>
            </c:dLbl>
            <c:dLbl>
              <c:idx val="4"/>
              <c:layout>
                <c:manualLayout>
                  <c:x val="-1.6666670312045176E-2"/>
                  <c:y val="-4.62962962962962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21-4CF1-9AF1-8ED1ED28871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15875">
                  <a:solidFill>
                    <a:srgbClr val="000000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solution!$E$109:$E$113</c:f>
              <c:strCache>
                <c:ptCount val="5"/>
                <c:pt idx="0">
                  <c:v>Total US</c:v>
                </c:pt>
                <c:pt idx="1">
                  <c:v>NY</c:v>
                </c:pt>
                <c:pt idx="2">
                  <c:v>IL</c:v>
                </c:pt>
                <c:pt idx="3">
                  <c:v>DC</c:v>
                </c:pt>
                <c:pt idx="4">
                  <c:v>CA</c:v>
                </c:pt>
              </c:strCache>
            </c:strRef>
          </c:cat>
          <c:val>
            <c:numRef>
              <c:f>solution!$F$109:$F$113</c:f>
              <c:numCache>
                <c:formatCode>General</c:formatCode>
                <c:ptCount val="5"/>
                <c:pt idx="0">
                  <c:v>3170495</c:v>
                </c:pt>
                <c:pt idx="1">
                  <c:v>573420</c:v>
                </c:pt>
                <c:pt idx="2">
                  <c:v>319741</c:v>
                </c:pt>
                <c:pt idx="3">
                  <c:v>272084</c:v>
                </c:pt>
                <c:pt idx="4">
                  <c:v>603321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E-4723-A11C-D3EEB7F9AD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45"/>
        <c:holeSize val="2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solution!$E$129:$G$129</c:f>
          <c:strCache>
            <c:ptCount val="3"/>
            <c:pt idx="0">
              <c:v>Yellow CabTop 5 City Wise Dollars Spend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solution!$F$130</c:f>
              <c:strCache>
                <c:ptCount val="1"/>
                <c:pt idx="0">
                  <c:v>Sum of Dollars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0409-485D-A81F-D6999255F59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0409-485D-A81F-D6999255F59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0409-485D-A81F-D6999255F59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0409-485D-A81F-D6999255F59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0409-485D-A81F-D6999255F5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solution!$E$131:$E$135</c:f>
              <c:strCache>
                <c:ptCount val="5"/>
                <c:pt idx="0">
                  <c:v>CHICAGO IL</c:v>
                </c:pt>
                <c:pt idx="1">
                  <c:v>LOS ANGELES CA</c:v>
                </c:pt>
                <c:pt idx="2">
                  <c:v>NEW YORK NY</c:v>
                </c:pt>
                <c:pt idx="3">
                  <c:v>SAN FRANCISCO CA</c:v>
                </c:pt>
                <c:pt idx="4">
                  <c:v>Total US</c:v>
                </c:pt>
              </c:strCache>
            </c:strRef>
          </c:cat>
          <c:val>
            <c:numRef>
              <c:f>solution!$F$131:$F$135</c:f>
              <c:numCache>
                <c:formatCode>General</c:formatCode>
                <c:ptCount val="5"/>
                <c:pt idx="0">
                  <c:v>5413171.1586000007</c:v>
                </c:pt>
                <c:pt idx="1">
                  <c:v>4841889.4529000008</c:v>
                </c:pt>
                <c:pt idx="2">
                  <c:v>15555143.023499997</c:v>
                </c:pt>
                <c:pt idx="3">
                  <c:v>7657234.0483000008</c:v>
                </c:pt>
                <c:pt idx="4">
                  <c:v>73279967.612106457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9-4F4E-AB3C-71E50C797E6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solution!$L$3:$M$3</c:f>
          <c:strCache>
            <c:ptCount val="2"/>
            <c:pt idx="0">
              <c:v>Yellow Cab total sales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1"/>
              <c:layout>
                <c:manualLayout>
                  <c:x val="-1.7088217683518113E-2"/>
                  <c:y val="2.2329403673364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98-401F-AB6E-862720369B9F}"/>
                </c:ext>
              </c:extLst>
            </c:dLbl>
            <c:dLbl>
              <c:idx val="2"/>
              <c:layout>
                <c:manualLayout>
                  <c:x val="4.8823479095766098E-3"/>
                  <c:y val="9.84772200227491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98-401F-AB6E-862720369B9F}"/>
                </c:ext>
              </c:extLst>
            </c:dLbl>
            <c:dLbl>
              <c:idx val="5"/>
              <c:layout>
                <c:manualLayout>
                  <c:x val="0"/>
                  <c:y val="7.60808034494008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98-401F-AB6E-862720369B9F}"/>
                </c:ext>
              </c:extLst>
            </c:dLbl>
            <c:dLbl>
              <c:idx val="7"/>
              <c:layout>
                <c:manualLayout>
                  <c:x val="4.8823479095765204E-3"/>
                  <c:y val="0.143270053169445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98-401F-AB6E-862720369B9F}"/>
                </c:ext>
              </c:extLst>
            </c:dLbl>
            <c:dLbl>
              <c:idx val="8"/>
              <c:layout>
                <c:manualLayout>
                  <c:x val="-4.8823479095767E-3"/>
                  <c:y val="8.95186533934098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98-401F-AB6E-862720369B9F}"/>
                </c:ext>
              </c:extLst>
            </c:dLbl>
            <c:dLbl>
              <c:idx val="10"/>
              <c:layout>
                <c:manualLayout>
                  <c:x val="2.4411739547882155E-3"/>
                  <c:y val="0.1701457530574635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98-401F-AB6E-862720369B9F}"/>
                </c:ext>
              </c:extLst>
            </c:dLbl>
            <c:dLbl>
              <c:idx val="11"/>
              <c:layout>
                <c:manualLayout>
                  <c:x val="-1.7901735532737748E-16"/>
                  <c:y val="8.95186533934097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98-401F-AB6E-862720369B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solution!$P$5:$P$17</c:f>
              <c:numCache>
                <c:formatCode>mmm\-yy</c:formatCode>
                <c:ptCount val="13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</c:numCache>
            </c:numRef>
          </c:cat>
          <c:val>
            <c:numRef>
              <c:f>solution!$Q$5:$Q$17</c:f>
              <c:numCache>
                <c:formatCode>General</c:formatCode>
                <c:ptCount val="13"/>
                <c:pt idx="0">
                  <c:v>1208329.68</c:v>
                </c:pt>
                <c:pt idx="1">
                  <c:v>4402062.1400000006</c:v>
                </c:pt>
                <c:pt idx="2">
                  <c:v>5339440.1000000015</c:v>
                </c:pt>
                <c:pt idx="3">
                  <c:v>6995854.0400000047</c:v>
                </c:pt>
                <c:pt idx="4">
                  <c:v>6007250.8100000005</c:v>
                </c:pt>
                <c:pt idx="5">
                  <c:v>6541019.0800000001</c:v>
                </c:pt>
                <c:pt idx="6">
                  <c:v>7834885.2618055549</c:v>
                </c:pt>
                <c:pt idx="7">
                  <c:v>6616873.6703009233</c:v>
                </c:pt>
                <c:pt idx="8">
                  <c:v>7270198.4800000004</c:v>
                </c:pt>
                <c:pt idx="9">
                  <c:v>11031340.790000005</c:v>
                </c:pt>
                <c:pt idx="10">
                  <c:v>9825658.8699999973</c:v>
                </c:pt>
                <c:pt idx="11">
                  <c:v>10059521.300000001</c:v>
                </c:pt>
                <c:pt idx="12">
                  <c:v>13335715.24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F-43AF-B091-657AADF932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8761584"/>
        <c:axId val="448759288"/>
      </c:barChart>
      <c:dateAx>
        <c:axId val="448761584"/>
        <c:scaling>
          <c:orientation val="minMax"/>
        </c:scaling>
        <c:delete val="0"/>
        <c:axPos val="b"/>
        <c:title>
          <c:tx>
            <c:strRef>
              <c:f>solution!$N$4</c:f>
              <c:strCache>
                <c:ptCount val="1"/>
                <c:pt idx="0">
                  <c:v>Total Dollars</c:v>
                </c:pt>
              </c:strCache>
            </c:strRef>
          </c:tx>
          <c:layout>
            <c:manualLayout>
              <c:xMode val="edge"/>
              <c:yMode val="edge"/>
              <c:x val="0.45332984777262098"/>
              <c:y val="0.85625979843225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59288"/>
        <c:crosses val="autoZero"/>
        <c:auto val="1"/>
        <c:lblOffset val="100"/>
        <c:baseTimeUnit val="months"/>
      </c:dateAx>
      <c:valAx>
        <c:axId val="44875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solution!$L$4</c:f>
              <c:strCache>
                <c:ptCount val="1"/>
                <c:pt idx="0">
                  <c:v>Date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6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solution!$B$53:$C$53</c:f>
          <c:strCache>
            <c:ptCount val="2"/>
            <c:pt idx="0">
              <c:v>Yellow Cab City Wise Users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solution!$C$54</c:f>
              <c:strCache>
                <c:ptCount val="1"/>
                <c:pt idx="0">
                  <c:v>Users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solution!$B$55:$B$75</c:f>
              <c:strCache>
                <c:ptCount val="21"/>
                <c:pt idx="0">
                  <c:v>TOTAL US</c:v>
                </c:pt>
                <c:pt idx="1">
                  <c:v>NEW YORK NY</c:v>
                </c:pt>
                <c:pt idx="2">
                  <c:v>CHICAGO IL</c:v>
                </c:pt>
                <c:pt idx="3">
                  <c:v>LOS ANGELES CA</c:v>
                </c:pt>
                <c:pt idx="4">
                  <c:v>MIAMI FL</c:v>
                </c:pt>
                <c:pt idx="5">
                  <c:v>SILICON VALLEY</c:v>
                </c:pt>
                <c:pt idx="6">
                  <c:v>ORANGE COUNTY</c:v>
                </c:pt>
                <c:pt idx="7">
                  <c:v>SAN DIEGO CA</c:v>
                </c:pt>
                <c:pt idx="8">
                  <c:v>PHOENIX AZ</c:v>
                </c:pt>
                <c:pt idx="9">
                  <c:v>DALLAS TX</c:v>
                </c:pt>
                <c:pt idx="10">
                  <c:v>ATLANTA GA</c:v>
                </c:pt>
                <c:pt idx="11">
                  <c:v>DENVER CO</c:v>
                </c:pt>
                <c:pt idx="12">
                  <c:v>AUSTIN TX</c:v>
                </c:pt>
                <c:pt idx="13">
                  <c:v>SEATTLE WA</c:v>
                </c:pt>
                <c:pt idx="14">
                  <c:v>TUCSON AZ</c:v>
                </c:pt>
                <c:pt idx="15">
                  <c:v>SAN FRANCISCO CA</c:v>
                </c:pt>
                <c:pt idx="16">
                  <c:v>SACRAMENTO CA</c:v>
                </c:pt>
                <c:pt idx="17">
                  <c:v>PITTSBURGH PA</c:v>
                </c:pt>
                <c:pt idx="18">
                  <c:v>WASHINGTON DC</c:v>
                </c:pt>
                <c:pt idx="19">
                  <c:v>NASHVILLE TN</c:v>
                </c:pt>
                <c:pt idx="20">
                  <c:v>BOSTON MA</c:v>
                </c:pt>
              </c:strCache>
            </c:strRef>
          </c:cat>
          <c:val>
            <c:numRef>
              <c:f>solution!$C$55:$C$75</c:f>
              <c:numCache>
                <c:formatCode>General</c:formatCode>
                <c:ptCount val="21"/>
                <c:pt idx="0">
                  <c:v>1394817</c:v>
                </c:pt>
                <c:pt idx="1">
                  <c:v>254014</c:v>
                </c:pt>
                <c:pt idx="2">
                  <c:v>133673</c:v>
                </c:pt>
                <c:pt idx="3">
                  <c:v>79605</c:v>
                </c:pt>
                <c:pt idx="4">
                  <c:v>12380</c:v>
                </c:pt>
                <c:pt idx="5">
                  <c:v>14599</c:v>
                </c:pt>
                <c:pt idx="6">
                  <c:v>7636</c:v>
                </c:pt>
                <c:pt idx="7">
                  <c:v>32237</c:v>
                </c:pt>
                <c:pt idx="8">
                  <c:v>3634</c:v>
                </c:pt>
                <c:pt idx="9">
                  <c:v>17747</c:v>
                </c:pt>
                <c:pt idx="10">
                  <c:v>18320</c:v>
                </c:pt>
                <c:pt idx="11">
                  <c:v>7810</c:v>
                </c:pt>
                <c:pt idx="12">
                  <c:v>8711</c:v>
                </c:pt>
                <c:pt idx="13">
                  <c:v>16114</c:v>
                </c:pt>
                <c:pt idx="14">
                  <c:v>3126</c:v>
                </c:pt>
                <c:pt idx="15">
                  <c:v>106542</c:v>
                </c:pt>
                <c:pt idx="16">
                  <c:v>2760</c:v>
                </c:pt>
                <c:pt idx="17">
                  <c:v>1654</c:v>
                </c:pt>
                <c:pt idx="18">
                  <c:v>113831</c:v>
                </c:pt>
                <c:pt idx="19">
                  <c:v>3354</c:v>
                </c:pt>
                <c:pt idx="20">
                  <c:v>63152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2-4A02-A15E-F300789146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309446224"/>
        <c:axId val="309448192"/>
      </c:barChart>
      <c:catAx>
        <c:axId val="309446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48192"/>
        <c:crosses val="autoZero"/>
        <c:auto val="1"/>
        <c:lblAlgn val="ctr"/>
        <c:lblOffset val="100"/>
        <c:noMultiLvlLbl val="0"/>
      </c:catAx>
      <c:valAx>
        <c:axId val="309448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4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solution!$E$129:$G$129</c:f>
          <c:strCache>
            <c:ptCount val="3"/>
            <c:pt idx="0">
              <c:v>Yellow CabTop 5 City Wise Dollars Spend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solution!$F$130</c:f>
              <c:strCache>
                <c:ptCount val="1"/>
                <c:pt idx="0">
                  <c:v>Sum of Dollars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628-4298-A5A3-D359EE7DC85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628-4298-A5A3-D359EE7DC85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9628-4298-A5A3-D359EE7DC85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9628-4298-A5A3-D359EE7DC85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9628-4298-A5A3-D359EE7DC85D}"/>
              </c:ext>
            </c:extLst>
          </c:dPt>
          <c:dLbls>
            <c:dLbl>
              <c:idx val="0"/>
              <c:layout>
                <c:manualLayout>
                  <c:x val="-0.17913495188101489"/>
                  <c:y val="2.35360163312919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28-4298-A5A3-D359EE7DC85D}"/>
                </c:ext>
              </c:extLst>
            </c:dLbl>
            <c:dLbl>
              <c:idx val="1"/>
              <c:layout>
                <c:manualLayout>
                  <c:x val="6.5544619422572177E-3"/>
                  <c:y val="-3.06922572178477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28-4298-A5A3-D359EE7DC85D}"/>
                </c:ext>
              </c:extLst>
            </c:dLbl>
            <c:dLbl>
              <c:idx val="2"/>
              <c:layout>
                <c:manualLayout>
                  <c:x val="1.485323709536308E-2"/>
                  <c:y val="6.621391076115486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28-4298-A5A3-D359EE7DC85D}"/>
                </c:ext>
              </c:extLst>
            </c:dLbl>
            <c:dLbl>
              <c:idx val="3"/>
              <c:layout>
                <c:manualLayout>
                  <c:x val="1.8954505686789151E-3"/>
                  <c:y val="8.7751531058617674E-2"/>
                </c:manualLayout>
              </c:layout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9628-4298-A5A3-D359EE7DC85D}"/>
                </c:ext>
              </c:extLst>
            </c:dLbl>
            <c:dLbl>
              <c:idx val="4"/>
              <c:layout>
                <c:manualLayout>
                  <c:x val="0.11705380577427822"/>
                  <c:y val="-0.1780646689997083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628-4298-A5A3-D359EE7DC85D}"/>
                </c:ext>
              </c:extLst>
            </c:dLbl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solution!$E$131:$E$135</c:f>
              <c:strCache>
                <c:ptCount val="5"/>
                <c:pt idx="0">
                  <c:v>CHICAGO IL</c:v>
                </c:pt>
                <c:pt idx="1">
                  <c:v>LOS ANGELES CA</c:v>
                </c:pt>
                <c:pt idx="2">
                  <c:v>NEW YORK NY</c:v>
                </c:pt>
                <c:pt idx="3">
                  <c:v>SAN FRANCISCO CA</c:v>
                </c:pt>
                <c:pt idx="4">
                  <c:v>Total US</c:v>
                </c:pt>
              </c:strCache>
            </c:strRef>
          </c:cat>
          <c:val>
            <c:numRef>
              <c:f>solution!$F$131:$F$135</c:f>
              <c:numCache>
                <c:formatCode>General</c:formatCode>
                <c:ptCount val="5"/>
                <c:pt idx="0">
                  <c:v>5413171.1586000007</c:v>
                </c:pt>
                <c:pt idx="1">
                  <c:v>4841889.4529000008</c:v>
                </c:pt>
                <c:pt idx="2">
                  <c:v>15555143.023499997</c:v>
                </c:pt>
                <c:pt idx="3">
                  <c:v>7657234.0483000008</c:v>
                </c:pt>
                <c:pt idx="4">
                  <c:v>73279967.612106457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28-4298-A5A3-D359EE7D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solution!$E$107:$G$107</c:f>
          <c:strCache>
            <c:ptCount val="3"/>
            <c:pt idx="0">
              <c:v>Yellow Cab State Wise top 5 Transaction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solution!$F$108</c:f>
              <c:strCache>
                <c:ptCount val="1"/>
                <c:pt idx="0">
                  <c:v>Total Transaction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3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53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53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B75B-4AC1-A278-00907AE8372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76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7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B75B-4AC1-A278-00907AE8372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B75B-4AC1-A278-00907AE8372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77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7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B75B-4AC1-A278-00907AE8372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54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54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54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B75B-4AC1-A278-00907AE8372C}"/>
              </c:ext>
            </c:extLst>
          </c:dPt>
          <c:dLbls>
            <c:dLbl>
              <c:idx val="1"/>
              <c:layout>
                <c:manualLayout>
                  <c:x val="2.4803254487016559E-2"/>
                  <c:y val="-6.4865558201066497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5B-4AC1-A278-00907AE8372C}"/>
                </c:ext>
              </c:extLst>
            </c:dLbl>
            <c:dLbl>
              <c:idx val="2"/>
              <c:layout>
                <c:manualLayout>
                  <c:x val="-2.6778709680443831E-2"/>
                  <c:y val="5.778890356293510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5B-4AC1-A278-00907AE8372C}"/>
                </c:ext>
              </c:extLst>
            </c:dLbl>
            <c:dLbl>
              <c:idx val="3"/>
              <c:layout>
                <c:manualLayout>
                  <c:x val="-3.0434483963286584E-2"/>
                  <c:y val="-1.82359008034475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5B-4AC1-A278-00907AE8372C}"/>
                </c:ext>
              </c:extLst>
            </c:dLbl>
            <c:dLbl>
              <c:idx val="4"/>
              <c:layout>
                <c:manualLayout>
                  <c:x val="-1.6666670312045176E-2"/>
                  <c:y val="-4.62962962962962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75B-4AC1-A278-00907AE837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solution!$E$109:$E$113</c:f>
              <c:strCache>
                <c:ptCount val="5"/>
                <c:pt idx="0">
                  <c:v>Total US</c:v>
                </c:pt>
                <c:pt idx="1">
                  <c:v>NY</c:v>
                </c:pt>
                <c:pt idx="2">
                  <c:v>IL</c:v>
                </c:pt>
                <c:pt idx="3">
                  <c:v>DC</c:v>
                </c:pt>
                <c:pt idx="4">
                  <c:v>CA</c:v>
                </c:pt>
              </c:strCache>
            </c:strRef>
          </c:cat>
          <c:val>
            <c:numRef>
              <c:f>solution!$F$109:$F$113</c:f>
              <c:numCache>
                <c:formatCode>General</c:formatCode>
                <c:ptCount val="5"/>
                <c:pt idx="0">
                  <c:v>3170495</c:v>
                </c:pt>
                <c:pt idx="1">
                  <c:v>573420</c:v>
                </c:pt>
                <c:pt idx="2">
                  <c:v>319741</c:v>
                </c:pt>
                <c:pt idx="3">
                  <c:v>272084</c:v>
                </c:pt>
                <c:pt idx="4">
                  <c:v>603321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5B-4AC1-A278-00907AE837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299955</xdr:colOff>
      <xdr:row>17</xdr:row>
      <xdr:rowOff>174124</xdr:rowOff>
    </xdr:from>
    <xdr:to>
      <xdr:col>21</xdr:col>
      <xdr:colOff>602416</xdr:colOff>
      <xdr:row>32</xdr:row>
      <xdr:rowOff>160087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FA7B5-47AD-432D-9C72-4A516D79E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441994</xdr:colOff>
      <xdr:row>58</xdr:row>
      <xdr:rowOff>82216</xdr:rowOff>
    </xdr:from>
    <xdr:to>
      <xdr:col>9</xdr:col>
      <xdr:colOff>1045244</xdr:colOff>
      <xdr:row>73</xdr:row>
      <xdr:rowOff>68179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DB74B1-2372-40B7-AE25-A902A7DCD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684296</xdr:colOff>
      <xdr:row>81</xdr:row>
      <xdr:rowOff>98925</xdr:rowOff>
    </xdr:from>
    <xdr:to>
      <xdr:col>9</xdr:col>
      <xdr:colOff>1053599</xdr:colOff>
      <xdr:row>99</xdr:row>
      <xdr:rowOff>33420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8B6F58-7823-4477-AB04-ADAB14536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375151</xdr:colOff>
      <xdr:row>107</xdr:row>
      <xdr:rowOff>57150</xdr:rowOff>
    </xdr:from>
    <xdr:to>
      <xdr:col>12</xdr:col>
      <xdr:colOff>243138</xdr:colOff>
      <xdr:row>122</xdr:row>
      <xdr:rowOff>126666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14E5A4-C4E6-47D1-920D-88E530BC6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40941</xdr:colOff>
      <xdr:row>128</xdr:row>
      <xdr:rowOff>7018</xdr:rowOff>
    </xdr:from>
    <xdr:to>
      <xdr:col>12</xdr:col>
      <xdr:colOff>744454</xdr:colOff>
      <xdr:row>142</xdr:row>
      <xdr:rowOff>176797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B2E144-6054-4F68-BAE0-FCF27B201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5</xdr:row>
      <xdr:rowOff>180975</xdr:rowOff>
    </xdr:from>
    <xdr:to>
      <xdr:col>8</xdr:col>
      <xdr:colOff>348369</xdr:colOff>
      <xdr:row>21</xdr:row>
      <xdr:rowOff>55562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FD611-870A-4C27-B3D4-6F3B5D687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415833</xdr:colOff>
      <xdr:row>6</xdr:row>
      <xdr:rowOff>18495</xdr:rowOff>
    </xdr:from>
    <xdr:to>
      <xdr:col>23</xdr:col>
      <xdr:colOff>146581</xdr:colOff>
      <xdr:row>21</xdr:row>
      <xdr:rowOff>47422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076E35-3814-4C18-8178-3A235C0C0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357188</xdr:colOff>
      <xdr:row>5</xdr:row>
      <xdr:rowOff>182244</xdr:rowOff>
    </xdr:from>
    <xdr:to>
      <xdr:col>15</xdr:col>
      <xdr:colOff>395283</xdr:colOff>
      <xdr:row>21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718711-26E2-40F1-8357-062CE6454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4</xdr:col>
      <xdr:colOff>28321</xdr:colOff>
      <xdr:row>0</xdr:row>
      <xdr:rowOff>70935</xdr:rowOff>
    </xdr:from>
    <xdr:ext cx="6731522" cy="59330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00B9197-DE93-4594-99F2-E85EECE199DD}"/>
            </a:ext>
          </a:extLst>
        </xdr:cNvPr>
        <xdr:cNvSpPr/>
      </xdr:nvSpPr>
      <xdr:spPr>
        <a:xfrm>
          <a:off x="2466721" y="70935"/>
          <a:ext cx="6731522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Dashboard</a:t>
          </a:r>
          <a:r>
            <a:rPr lang="en-US" sz="32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 Cab Company Case - Study </a:t>
          </a:r>
          <a:endParaRPr lang="en-US" sz="32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  <xdr:twoCellAnchor>
    <xdr:from>
      <xdr:col>4</xdr:col>
      <xdr:colOff>162512</xdr:colOff>
      <xdr:row>21</xdr:row>
      <xdr:rowOff>91676</xdr:rowOff>
    </xdr:from>
    <xdr:to>
      <xdr:col>12</xdr:col>
      <xdr:colOff>150814</xdr:colOff>
      <xdr:row>37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9DFD97-1FAD-43D0-8A5F-483FB430D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165388</xdr:colOff>
      <xdr:row>21</xdr:row>
      <xdr:rowOff>86524</xdr:rowOff>
    </xdr:from>
    <xdr:to>
      <xdr:col>20</xdr:col>
      <xdr:colOff>253583</xdr:colOff>
      <xdr:row>37</xdr:row>
      <xdr:rowOff>98592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7864349-2940-4D07-96FF-06F27E59D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ime Chapados" refreshedDate="42129.465833912036" createdVersion="4" refreshedVersion="4" minRefreshableVersion="3" recordCount="2220" xr:uid="{00000000-000A-0000-FFFF-FFFF00000000}">
  <cacheSource type="worksheet">
    <worksheetSource name="Table3"/>
  </cacheSource>
  <cacheFields count="10">
    <cacheField name="Week Starting" numFmtId="14">
      <sharedItems containsSemiMixedTypes="0" containsNonDate="0" containsDate="1" containsString="0" minDate="2013-12-30T00:00:00" maxDate="2014-12-30T00:00:00" count="53">
        <d v="2013-12-30T00:00:00"/>
        <d v="2014-01-06T00:00:00"/>
        <d v="2014-01-13T00:00:00"/>
        <d v="2014-01-20T00:00:00"/>
        <d v="2014-01-27T00:00:00"/>
        <d v="2014-02-03T00:00:00"/>
        <d v="2014-02-10T00:00:00"/>
        <d v="2014-02-17T00:00:00"/>
        <d v="2014-02-24T00:00:00"/>
        <d v="2014-03-03T00:00:00"/>
        <d v="2014-03-10T00:00:00"/>
        <d v="2014-03-17T00:00:00"/>
        <d v="2014-03-24T00:00:00"/>
        <d v="2014-03-31T00:00:00"/>
        <d v="2014-04-07T00:00:00"/>
        <d v="2014-04-14T00:00:00"/>
        <d v="2014-04-21T00:00:00"/>
        <d v="2014-04-28T00:00:00"/>
        <d v="2014-05-05T00:00:00"/>
        <d v="2014-05-12T00:00:00"/>
        <d v="2014-05-19T00:00:00"/>
        <d v="2014-05-26T00:00:00"/>
        <d v="2014-06-02T00:00:00"/>
        <d v="2014-06-09T00:00:00"/>
        <d v="2014-06-16T00:00:00"/>
        <d v="2014-06-23T00:00:00"/>
        <d v="2014-06-30T00:00:00"/>
        <d v="2014-07-07T00:00:00"/>
        <d v="2014-07-14T00:00:00"/>
        <d v="2014-07-21T00:00:00"/>
        <d v="2014-07-28T00:00:00"/>
        <d v="2014-08-04T00:00:00"/>
        <d v="2014-08-11T00:00:00"/>
        <d v="2014-08-18T00:00:00"/>
        <d v="2014-08-25T00:00:00"/>
        <d v="2014-09-01T00:00:00"/>
        <d v="2014-09-08T00:00:00"/>
        <d v="2014-09-15T00:00:00"/>
        <d v="2014-09-22T00:00:00"/>
        <d v="2014-09-29T00:00:00"/>
        <d v="2014-10-06T00:00:00"/>
        <d v="2014-10-13T00:00:00"/>
        <d v="2014-10-20T00:00:00"/>
        <d v="2014-10-27T00:00:00"/>
        <d v="2014-11-03T00:00:00"/>
        <d v="2014-11-10T00:00:00"/>
        <d v="2014-11-17T00:00:00"/>
        <d v="2014-11-24T00:00:00"/>
        <d v="2014-12-01T00:00:00"/>
        <d v="2014-12-08T00:00:00"/>
        <d v="2014-12-15T00:00:00"/>
        <d v="2014-12-22T00:00:00"/>
        <d v="2014-12-29T00:00:00"/>
      </sharedItems>
      <fieldGroup par="9" base="0">
        <rangePr groupBy="months" startDate="2013-12-30T00:00:00" endDate="2014-12-30T00:00:00"/>
        <groupItems count="14">
          <s v="&lt;30-12-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12-2014"/>
        </groupItems>
      </fieldGroup>
    </cacheField>
    <cacheField name="Company" numFmtId="0">
      <sharedItems count="2">
        <s v="Pink Cab"/>
        <s v="Yellow Cab"/>
      </sharedItems>
    </cacheField>
    <cacheField name="State" numFmtId="0">
      <sharedItems count="14">
        <s v="GA"/>
        <s v="TX"/>
        <s v="MA"/>
        <s v="IL"/>
        <s v="CO"/>
        <s v="CA"/>
        <s v="FL"/>
        <s v="TN"/>
        <s v="NY"/>
        <s v="AZ"/>
        <s v="PA"/>
        <s v="WA"/>
        <s v="Total US"/>
        <s v="DC"/>
      </sharedItems>
    </cacheField>
    <cacheField name="City" numFmtId="0">
      <sharedItems count="21">
        <s v="ATLANTA GA"/>
        <s v="AUSTIN TX"/>
        <s v="BOSTON MA"/>
        <s v="CHICAGO IL"/>
        <s v="DALLAS TX"/>
        <s v="DENVER CO"/>
        <s v="LOS ANGELES CA"/>
        <s v="MIAMI FL"/>
        <s v="NASHVILLE TN"/>
        <s v="NEW YORK NY"/>
        <s v="ORANGE COUNTY"/>
        <s v="PHOENIX AZ"/>
        <s v="PITTSBURGH PA"/>
        <s v="SACRAMENTO CA"/>
        <s v="SAN DIEGO CA"/>
        <s v="SAN FRANCISCO CA"/>
        <s v="SEATTLE WA"/>
        <s v="SILICON VALLEY"/>
        <s v="Total US"/>
        <s v="TUCSON AZ"/>
        <s v="WASHINGTON DC"/>
      </sharedItems>
    </cacheField>
    <cacheField name="Users" numFmtId="166">
      <sharedItems containsSemiMixedTypes="0" containsString="0" containsNumber="1" minValue="2" maxValue="44559"/>
    </cacheField>
    <cacheField name="Transactions" numFmtId="166">
      <sharedItems containsSemiMixedTypes="0" containsString="0" containsNumber="1" minValue="2.9999999999999996" maxValue="103295" count="1294">
        <n v="114.00000000000003"/>
        <n v="21.000000000000004"/>
        <n v="345.00000000000006"/>
        <n v="654"/>
        <n v="89.999999999999986"/>
        <n v="63"/>
        <n v="1410"/>
        <n v="44.999999999999993"/>
        <n v="17.999999999999996"/>
        <n v="447"/>
        <n v="96"/>
        <n v="42.000000000000007"/>
        <n v="15"/>
        <n v="51"/>
        <n v="729"/>
        <n v="3204.0000000000009"/>
        <n v="287.99999999999994"/>
        <n v="213"/>
        <n v="10959"/>
        <n v="24"/>
        <n v="246"/>
        <n v="434"/>
        <n v="101"/>
        <n v="1432"/>
        <n v="3741"/>
        <n v="597"/>
        <n v="152.00000000000003"/>
        <n v="2290.0000000000005"/>
        <n v="86.999999999999986"/>
        <n v="29.000000000000004"/>
        <n v="4362"/>
        <n v="111"/>
        <n v="11.999999999999998"/>
        <n v="62"/>
        <n v="874"/>
        <n v="3326"/>
        <n v="433"/>
        <n v="250"/>
        <n v="29660.999999999996"/>
        <n v="55"/>
        <n v="3142.9999999999995"/>
        <n v="153"/>
        <n v="336.00000000000006"/>
        <n v="591"/>
        <n v="123"/>
        <n v="1151.9999999999998"/>
        <n v="54"/>
        <n v="612"/>
        <n v="39"/>
        <n v="33"/>
        <n v="588"/>
        <n v="3231"/>
        <n v="324"/>
        <n v="179.99999999999997"/>
        <n v="10227"/>
        <n v="285"/>
        <n v="345"/>
        <n v="1560"/>
        <n v="4112"/>
        <n v="369"/>
        <n v="154"/>
        <n v="1885"/>
        <n v="73.000000000000014"/>
        <n v="26"/>
        <n v="5286"/>
        <n v="77.999999999999986"/>
        <n v="47.999999999999993"/>
        <n v="2.9999999999999996"/>
        <n v="37"/>
        <n v="504"/>
        <n v="3743"/>
        <n v="419.99999999999994"/>
        <n v="224.00000000000003"/>
        <n v="28975"/>
        <n v="34.999999999999993"/>
        <n v="3394"/>
        <n v="78"/>
        <n v="546"/>
        <n v="582"/>
        <n v="57.000000000000014"/>
        <n v="1197"/>
        <n v="48"/>
        <n v="570"/>
        <n v="30"/>
        <n v="660"/>
        <n v="3501"/>
        <n v="356.99999999999994"/>
        <n v="216"/>
        <n v="10914"/>
        <n v="27"/>
        <n v="206.99999999999994"/>
        <n v="368"/>
        <n v="88"/>
        <n v="1917"/>
        <n v="4300"/>
        <n v="430"/>
        <n v="172"/>
        <n v="2286.0000000000005"/>
        <n v="167"/>
        <n v="5437"/>
        <n v="57"/>
        <n v="14.000000000000002"/>
        <n v="50"/>
        <n v="641.99999999999989"/>
        <n v="4564"/>
        <n v="484.99999999999994"/>
        <n v="220"/>
        <n v="33165.000000000007"/>
        <n v="49"/>
        <n v="3905"/>
        <n v="8.9999999999999982"/>
        <n v="348.00000000000006"/>
        <n v="501"/>
        <n v="84.000000000000014"/>
        <n v="813"/>
        <n v="342"/>
        <n v="12"/>
        <n v="35.999999999999993"/>
        <n v="549"/>
        <n v="2529"/>
        <n v="174.00000000000003"/>
        <n v="8496"/>
        <n v="138"/>
        <n v="399"/>
        <n v="153.00000000000003"/>
        <n v="1720"/>
        <n v="3539.9999999999995"/>
        <n v="367"/>
        <n v="173.99999999999997"/>
        <n v="1659"/>
        <n v="150"/>
        <n v="46"/>
        <n v="4437"/>
        <n v="59"/>
        <n v="32"/>
        <n v="72"/>
        <n v="611"/>
        <n v="3787"/>
        <n v="529"/>
        <n v="269"/>
        <n v="28889"/>
        <n v="53"/>
        <n v="3222"/>
        <n v="66"/>
        <n v="636"/>
        <n v="126"/>
        <n v="1104"/>
        <n v="71.999999999999986"/>
        <n v="477"/>
        <n v="609"/>
        <n v="3110.9999999999991"/>
        <n v="291"/>
        <n v="10382.999999999998"/>
        <n v="258"/>
        <n v="397"/>
        <n v="163.00000000000003"/>
        <n v="2345.0000000000005"/>
        <n v="5104.0000000000009"/>
        <n v="435"/>
        <n v="138.99999999999997"/>
        <n v="2487.9999999999995"/>
        <n v="164"/>
        <n v="68.999999999999986"/>
        <n v="6439"/>
        <n v="97"/>
        <n v="44"/>
        <n v="10"/>
        <n v="695.99999999999989"/>
        <n v="4667.0000000000009"/>
        <n v="460.00000000000006"/>
        <n v="318"/>
        <n v="37705"/>
        <n v="76.000000000000014"/>
        <n v="4354"/>
        <n v="416.99999999999989"/>
        <n v="798.00000000000023"/>
        <n v="132"/>
        <n v="1296"/>
        <n v="669"/>
        <n v="3518.9999999999991"/>
        <n v="312"/>
        <n v="183"/>
        <n v="11325"/>
        <n v="270"/>
        <n v="410"/>
        <n v="159"/>
        <n v="2394"/>
        <n v="4928.9999999999991"/>
        <n v="404"/>
        <n v="196"/>
        <n v="2484"/>
        <n v="166"/>
        <n v="41"/>
        <n v="6689.9999999999991"/>
        <n v="61"/>
        <n v="8"/>
        <n v="684.00000000000011"/>
        <n v="5125"/>
        <n v="541.00000000000011"/>
        <n v="319.00000000000006"/>
        <n v="38655.000000000007"/>
        <n v="4275"/>
        <n v="102"/>
        <n v="393"/>
        <n v="666"/>
        <n v="1485"/>
        <n v="75"/>
        <n v="531"/>
        <n v="81"/>
        <n v="6"/>
        <n v="804.00000000000023"/>
        <n v="3578.9999999999991"/>
        <n v="236.99999999999994"/>
        <n v="233.99999999999994"/>
        <n v="11784"/>
        <n v="339"/>
        <n v="395"/>
        <n v="151.00000000000003"/>
        <n v="2534"/>
        <n v="4953"/>
        <n v="419"/>
        <n v="160"/>
        <n v="2456.9999999999995"/>
        <n v="209.99999999999997"/>
        <n v="6742"/>
        <n v="113"/>
        <n v="754"/>
        <n v="4887.0000000000009"/>
        <n v="550.99999999999989"/>
        <n v="330"/>
        <n v="38719.000000000007"/>
        <n v="78.999999999999986"/>
        <n v="4222"/>
        <n v="87.000000000000014"/>
        <n v="419.99999999999989"/>
        <n v="818.99999999999977"/>
        <n v="143.99999999999997"/>
        <n v="1467"/>
        <n v="135"/>
        <n v="926.99999999999977"/>
        <n v="3234.0000000000009"/>
        <n v="264"/>
        <n v="186"/>
        <n v="11964.000000000002"/>
        <n v="417"/>
        <n v="157.99999999999997"/>
        <n v="2373"/>
        <n v="4957"/>
        <n v="472"/>
        <n v="209"/>
        <n v="2700.0000000000005"/>
        <n v="176"/>
        <n v="6375"/>
        <n v="130.00000000000003"/>
        <n v="58.000000000000007"/>
        <n v="25"/>
        <n v="852"/>
        <n v="4731.9999999999991"/>
        <n v="553"/>
        <n v="315.99999999999994"/>
        <n v="39097"/>
        <n v="85"/>
        <n v="4237"/>
        <n v="129"/>
        <n v="462"/>
        <n v="765"/>
        <n v="69"/>
        <n v="1475.9999999999998"/>
        <n v="552"/>
        <n v="687"/>
        <n v="3789"/>
        <n v="314.99999999999994"/>
        <n v="12687"/>
        <n v="306"/>
        <n v="426.99999999999994"/>
        <n v="128"/>
        <n v="2455"/>
        <n v="4979.0000000000009"/>
        <n v="507"/>
        <n v="2591"/>
        <n v="191.99999999999997"/>
        <n v="6701"/>
        <n v="18"/>
        <n v="74"/>
        <n v="812"/>
        <n v="482"/>
        <n v="390"/>
        <n v="39775.000000000007"/>
        <n v="4334"/>
        <n v="372"/>
        <n v="801.00000000000023"/>
        <n v="1620"/>
        <n v="639"/>
        <n v="906.00000000000023"/>
        <n v="3825"/>
        <n v="252"/>
        <n v="222"/>
        <n v="13058.999999999996"/>
        <n v="412.00000000000006"/>
        <n v="5180.0000000000009"/>
        <n v="488"/>
        <n v="188"/>
        <n v="2710"/>
        <n v="162"/>
        <n v="7453"/>
        <n v="876"/>
        <n v="5211.0000000000009"/>
        <n v="462.00000000000006"/>
        <n v="383.99999999999994"/>
        <n v="41337.999999999993"/>
        <n v="4454"/>
        <n v="156"/>
        <n v="384"/>
        <n v="726"/>
        <n v="104.99999999999997"/>
        <n v="1755.0000000000005"/>
        <n v="171"/>
        <n v="540"/>
        <n v="867"/>
        <n v="3662.9999999999991"/>
        <n v="260.99999999999994"/>
        <n v="12975"/>
        <n v="439"/>
        <n v="155.99999999999997"/>
        <n v="2446.0000000000005"/>
        <n v="5000.9999999999991"/>
        <n v="199"/>
        <n v="2628"/>
        <n v="6739"/>
        <n v="118"/>
        <n v="52"/>
        <n v="913"/>
        <n v="4800"/>
        <n v="523"/>
        <n v="383"/>
        <n v="40137"/>
        <n v="71"/>
        <n v="4241.0000000000009"/>
        <n v="897.00000000000023"/>
        <n v="1770"/>
        <n v="209.99999999999994"/>
        <n v="108"/>
        <n v="968.99999999999977"/>
        <n v="3804"/>
        <n v="240"/>
        <n v="14246.999999999996"/>
        <n v="327"/>
        <n v="179"/>
        <n v="2641"/>
        <n v="5212.9999999999991"/>
        <n v="621"/>
        <n v="177"/>
        <n v="2734"/>
        <n v="181"/>
        <n v="6709"/>
        <n v="122.99999999999999"/>
        <n v="20"/>
        <n v="968"/>
        <n v="5282"/>
        <n v="364"/>
        <n v="42423"/>
        <n v="103.00000000000001"/>
        <n v="4404"/>
        <n v="120"/>
        <n v="573"/>
        <n v="864"/>
        <n v="99"/>
        <n v="93"/>
        <n v="1539.0000000000005"/>
        <n v="705"/>
        <n v="60"/>
        <n v="3"/>
        <n v="702"/>
        <n v="3851.9999999999991"/>
        <n v="219.00000000000006"/>
        <n v="243"/>
        <n v="13491"/>
        <n v="440"/>
        <n v="156.99999999999997"/>
        <n v="2674"/>
        <n v="5243.9999999999991"/>
        <n v="510"/>
        <n v="207.00000000000003"/>
        <n v="2794"/>
        <n v="7213"/>
        <n v="91"/>
        <n v="42"/>
        <n v="821"/>
        <n v="5157.9999999999991"/>
        <n v="544"/>
        <n v="416"/>
        <n v="43056"/>
        <n v="4741"/>
        <n v="741"/>
        <n v="1632"/>
        <n v="168.00000000000003"/>
        <n v="633"/>
        <n v="879"/>
        <n v="3756"/>
        <n v="282"/>
        <n v="13569"/>
        <n v="537.00000000000011"/>
        <n v="184"/>
        <n v="2907"/>
        <n v="5332"/>
        <n v="566"/>
        <n v="238.99999999999997"/>
        <n v="2892"/>
        <n v="83"/>
        <n v="7620"/>
        <n v="146.00000000000003"/>
        <n v="89"/>
        <n v="43"/>
        <n v="64"/>
        <n v="967"/>
        <n v="5409"/>
        <n v="44584"/>
        <n v="80"/>
        <n v="4528"/>
        <n v="453.00000000000011"/>
        <n v="756"/>
        <n v="1590"/>
        <n v="513.00000000000011"/>
        <n v="3707.9999999999991"/>
        <n v="13199.999999999996"/>
        <n v="405"/>
        <n v="526"/>
        <n v="141"/>
        <n v="2854.9999999999995"/>
        <n v="5109.0000000000009"/>
        <n v="580.00000000000011"/>
        <n v="190"/>
        <n v="2724"/>
        <n v="204"/>
        <n v="69.999999999999986"/>
        <n v="147"/>
        <n v="106"/>
        <n v="5330.9999999999991"/>
        <n v="530"/>
        <n v="320.99999999999994"/>
        <n v="43697"/>
        <n v="65.000000000000014"/>
        <n v="4487.9999999999991"/>
        <n v="1605"/>
        <n v="231"/>
        <n v="13724.999999999996"/>
        <n v="511"/>
        <n v="134.00000000000003"/>
        <n v="2799"/>
        <n v="4968.9999999999991"/>
        <n v="477.99999999999994"/>
        <n v="205"/>
        <n v="2694"/>
        <n v="7345.0000000000009"/>
        <n v="137"/>
        <n v="842"/>
        <n v="5157"/>
        <n v="515"/>
        <n v="42943.000000000007"/>
        <n v="4447.9999999999991"/>
        <n v="413.99999999999989"/>
        <n v="795"/>
        <n v="1773"/>
        <n v="3564.0000000000009"/>
        <n v="14289"/>
        <n v="300"/>
        <n v="516"/>
        <n v="2800"/>
        <n v="5044.0000000000009"/>
        <n v="500"/>
        <n v="2903"/>
        <n v="235"/>
        <n v="7460"/>
        <n v="133.00000000000003"/>
        <n v="31"/>
        <n v="915"/>
        <n v="5197"/>
        <n v="43729"/>
        <n v="68"/>
        <n v="4494"/>
        <n v="432"/>
        <n v="885"/>
        <n v="116.99999999999997"/>
        <n v="1836.0000000000005"/>
        <n v="663"/>
        <n v="839.99999999999977"/>
        <n v="4104.0000000000009"/>
        <n v="189"/>
        <n v="15138.000000000004"/>
        <n v="131"/>
        <n v="2776"/>
        <n v="5337"/>
        <n v="558"/>
        <n v="241"/>
        <n v="2879"/>
        <n v="8664"/>
        <n v="169"/>
        <n v="36"/>
        <n v="976"/>
        <n v="5440.9999999999991"/>
        <n v="461"/>
        <n v="47522"/>
        <n v="4985.9999999999991"/>
        <n v="444"/>
        <n v="833.99999999999977"/>
        <n v="2046"/>
        <n v="777"/>
        <n v="4128"/>
        <n v="279"/>
        <n v="16203"/>
        <n v="542"/>
        <n v="168"/>
        <n v="2787"/>
        <n v="5324"/>
        <n v="3036"/>
        <n v="121"/>
        <n v="7824.9999999999991"/>
        <n v="182"/>
        <n v="118.99999999999999"/>
        <n v="1041"/>
        <n v="5057"/>
        <n v="575.00000000000011"/>
        <n v="489.99999999999994"/>
        <n v="46364"/>
        <n v="84"/>
        <n v="4596.9999999999991"/>
        <n v="561"/>
        <n v="827.99999999999977"/>
        <n v="2256"/>
        <n v="941.99999999999977"/>
        <n v="4203"/>
        <n v="17028"/>
        <n v="378"/>
        <n v="584.00000000000011"/>
        <n v="185"/>
        <n v="2849"/>
        <n v="5333"/>
        <n v="592.99999999999989"/>
        <n v="3247"/>
        <n v="289"/>
        <n v="125"/>
        <n v="8072.0000000000009"/>
        <n v="218"/>
        <n v="40"/>
        <n v="77"/>
        <n v="884.99999999999989"/>
        <n v="5564"/>
        <n v="532.00000000000011"/>
        <n v="48391.999999999993"/>
        <n v="4997"/>
        <n v="411"/>
        <n v="854.99999999999977"/>
        <n v="2463"/>
        <n v="888"/>
        <n v="1179"/>
        <n v="4374"/>
        <n v="456.00000000000011"/>
        <n v="18291"/>
        <n v="560.99999999999989"/>
        <n v="228"/>
        <n v="3031"/>
        <n v="5469"/>
        <n v="599.00000000000011"/>
        <n v="214"/>
        <n v="3333"/>
        <n v="255"/>
        <n v="8190"/>
        <n v="227"/>
        <n v="1089.9999999999998"/>
        <n v="5317"/>
        <n v="487"/>
        <n v="49272"/>
        <n v="95"/>
        <n v="4942"/>
        <n v="396"/>
        <n v="759"/>
        <n v="2574"/>
        <n v="195.00000000000006"/>
        <n v="891.00000000000023"/>
        <n v="192"/>
        <n v="1332"/>
        <n v="3735"/>
        <n v="408"/>
        <n v="18126"/>
        <n v="578.99999999999989"/>
        <n v="2725"/>
        <n v="5118.9999999999991"/>
        <n v="586"/>
        <n v="3283"/>
        <n v="122"/>
        <n v="7565"/>
        <n v="274"/>
        <n v="1214.0000000000002"/>
        <n v="495"/>
        <n v="47072"/>
        <n v="124"/>
        <n v="966"/>
        <n v="2499.0000000000005"/>
        <n v="309.00000000000006"/>
        <n v="1065"/>
        <n v="1182"/>
        <n v="4674"/>
        <n v="390.00000000000011"/>
        <n v="19707.000000000004"/>
        <n v="559"/>
        <n v="2613.0000000000005"/>
        <n v="5414"/>
        <n v="589.00000000000011"/>
        <n v="3067"/>
        <n v="203"/>
        <n v="7912"/>
        <n v="1044"/>
        <n v="5552"/>
        <n v="601"/>
        <n v="48003"/>
        <n v="107"/>
        <n v="4363"/>
        <n v="996"/>
        <n v="2541"/>
        <n v="1074"/>
        <n v="1227"/>
        <n v="4398"/>
        <n v="19461"/>
        <n v="596"/>
        <n v="2453"/>
        <n v="5384"/>
        <n v="225.00000000000003"/>
        <n v="3440"/>
        <n v="244"/>
        <n v="8145"/>
        <n v="226"/>
        <n v="95.999999999999986"/>
        <n v="1091.9999999999998"/>
        <n v="5348"/>
        <n v="583"/>
        <n v="496"/>
        <n v="48905"/>
        <n v="98"/>
        <n v="4583"/>
        <n v="450"/>
        <n v="984"/>
        <n v="2547"/>
        <n v="1167"/>
        <n v="4377"/>
        <n v="19638"/>
        <n v="363"/>
        <n v="631"/>
        <n v="244.99999999999997"/>
        <n v="2555"/>
        <n v="5501"/>
        <n v="635"/>
        <n v="212"/>
        <n v="3138"/>
        <n v="271"/>
        <n v="7846"/>
        <n v="237.99999999999997"/>
        <n v="114"/>
        <n v="1114"/>
        <n v="5476"/>
        <n v="463"/>
        <n v="49613"/>
        <n v="4469"/>
        <n v="909"/>
        <n v="2496"/>
        <n v="1140"/>
        <n v="1242.0000000000002"/>
        <n v="4401"/>
        <n v="321"/>
        <n v="294"/>
        <n v="20958"/>
        <n v="650.99999999999989"/>
        <n v="262"/>
        <n v="2737"/>
        <n v="5582.0000000000009"/>
        <n v="683"/>
        <n v="265"/>
        <n v="3376"/>
        <n v="341"/>
        <n v="7780"/>
        <n v="233"/>
        <n v="119.99999999999999"/>
        <n v="56.000000000000007"/>
        <n v="1187"/>
        <n v="5627"/>
        <n v="647.00000000000011"/>
        <n v="505"/>
        <n v="51759"/>
        <n v="4761"/>
        <n v="947.99999999999977"/>
        <n v="2400"/>
        <n v="1448.9999999999998"/>
        <n v="3765"/>
        <n v="19257"/>
        <n v="354"/>
        <n v="2385.9999999999995"/>
        <n v="5258"/>
        <n v="622.99999999999989"/>
        <n v="3408"/>
        <n v="337"/>
        <n v="7149"/>
        <n v="259"/>
        <n v="86"/>
        <n v="1168.0000000000002"/>
        <n v="4990"/>
        <n v="442"/>
        <n v="48755"/>
        <n v="4384"/>
        <n v="267"/>
        <n v="486"/>
        <n v="1119"/>
        <n v="2703"/>
        <n v="165"/>
        <n v="1158"/>
        <n v="1490.9999999999998"/>
        <n v="4577.9999999999991"/>
        <n v="22557.000000000004"/>
        <n v="734"/>
        <n v="328"/>
        <n v="2586.9999999999995"/>
        <n v="6031"/>
        <n v="600"/>
        <n v="3838.0000000000005"/>
        <n v="9382"/>
        <n v="1308.9999999999998"/>
        <n v="5679"/>
        <n v="664"/>
        <n v="57162"/>
        <n v="5116.0000000000009"/>
        <n v="225"/>
        <n v="273"/>
        <n v="1188"/>
        <n v="1128"/>
        <n v="1398"/>
        <n v="4548"/>
        <n v="470.99999999999989"/>
        <n v="21954"/>
        <n v="426"/>
        <n v="694"/>
        <n v="334"/>
        <n v="2852"/>
        <n v="5939"/>
        <n v="661"/>
        <n v="3530.0000000000005"/>
        <n v="436"/>
        <n v="10305.999999999998"/>
        <n v="310.99999999999994"/>
        <n v="155"/>
        <n v="1223.0000000000002"/>
        <n v="5638"/>
        <n v="629"/>
        <n v="57539.999999999993"/>
        <n v="104.99999999999999"/>
        <n v="5023.9999999999991"/>
        <n v="473.99999999999989"/>
        <n v="1062"/>
        <n v="2733"/>
        <n v="228.00000000000006"/>
        <n v="201.00000000000006"/>
        <n v="1284"/>
        <n v="1746"/>
        <n v="4584"/>
        <n v="22968"/>
        <n v="755"/>
        <n v="342.00000000000006"/>
        <n v="2843"/>
        <n v="6110"/>
        <n v="620"/>
        <n v="249"/>
        <n v="453"/>
        <n v="10006"/>
        <n v="115.00000000000001"/>
        <n v="1437"/>
        <n v="5989"/>
        <n v="695"/>
        <n v="614.00000000000011"/>
        <n v="59738"/>
        <n v="4940.9999999999991"/>
        <n v="198"/>
        <n v="521.99999999999989"/>
        <n v="1095"/>
        <n v="2445"/>
        <n v="1578"/>
        <n v="1599"/>
        <n v="4500"/>
        <n v="23406"/>
        <n v="739"/>
        <n v="347"/>
        <n v="3008"/>
        <n v="6233"/>
        <n v="625"/>
        <n v="3793.9999999999995"/>
        <n v="406"/>
        <n v="10357"/>
        <n v="1356"/>
        <n v="5835"/>
        <n v="657"/>
        <n v="662"/>
        <n v="61073"/>
        <n v="117"/>
        <n v="5319"/>
        <n v="359.99999999999994"/>
        <n v="465"/>
        <n v="2478"/>
        <n v="1848"/>
        <n v="1596.0000000000005"/>
        <n v="4272"/>
        <n v="525"/>
        <n v="24240"/>
        <n v="862"/>
        <n v="2944"/>
        <n v="6307"/>
        <n v="701"/>
        <n v="356"/>
        <n v="3988.0000000000005"/>
        <n v="509"/>
        <n v="10786"/>
        <n v="1383"/>
        <n v="5973"/>
        <n v="714"/>
        <n v="761.00000000000011"/>
        <n v="63464"/>
        <n v="127"/>
        <n v="5120"/>
        <n v="1259.9999999999998"/>
        <n v="3144"/>
        <n v="2853"/>
        <n v="1634.9999999999995"/>
        <n v="5103.0000000000009"/>
        <n v="28038"/>
        <n v="774"/>
        <n v="371"/>
        <n v="3095"/>
        <n v="6707"/>
        <n v="703"/>
        <n v="320"/>
        <n v="4198"/>
        <n v="481"/>
        <n v="10868"/>
        <n v="359"/>
        <n v="136"/>
        <n v="92"/>
        <n v="1439"/>
        <n v="5763"/>
        <n v="733"/>
        <n v="678"/>
        <n v="64109"/>
        <n v="5227"/>
        <n v="1248"/>
        <n v="2678.9999999999995"/>
        <n v="2436"/>
        <n v="4479"/>
        <n v="26055"/>
        <n v="898"/>
        <n v="3005"/>
        <n v="6741"/>
        <n v="756.00000000000011"/>
        <n v="4225.9999999999991"/>
        <n v="543.00000000000011"/>
        <n v="180"/>
        <n v="11279.999999999998"/>
        <n v="361"/>
        <n v="112.00000000000001"/>
        <n v="1333"/>
        <n v="6029"/>
        <n v="697"/>
        <n v="708"/>
        <n v="65852"/>
        <n v="387"/>
        <n v="1191"/>
        <n v="3147"/>
        <n v="2688.0000000000005"/>
        <n v="4866"/>
        <n v="543"/>
        <n v="534"/>
        <n v="28509"/>
        <n v="860"/>
        <n v="458"/>
        <n v="6706"/>
        <n v="770"/>
        <n v="308"/>
        <n v="4352"/>
        <n v="671"/>
        <n v="11397"/>
        <n v="1415"/>
        <n v="5874"/>
        <n v="681"/>
        <n v="655"/>
        <n v="67678"/>
        <n v="148"/>
        <n v="5550"/>
        <n v="333"/>
        <n v="1427.9999999999998"/>
        <n v="3153"/>
        <n v="368.99999999999994"/>
        <n v="3384"/>
        <n v="2087.9999999999995"/>
        <n v="4839"/>
        <n v="606"/>
        <n v="30975.000000000007"/>
        <n v="519"/>
        <n v="959"/>
        <n v="3409"/>
        <n v="6795"/>
        <n v="816"/>
        <n v="370"/>
        <n v="4694"/>
        <n v="790"/>
        <n v="12680.000000000002"/>
        <n v="1712"/>
        <n v="5819"/>
        <n v="727"/>
        <n v="73083"/>
        <n v="5778"/>
        <n v="1347"/>
        <n v="3182.9999999999991"/>
        <n v="1767.0000000000005"/>
        <n v="5259"/>
        <n v="351"/>
        <n v="615"/>
        <n v="30555.000000000007"/>
        <n v="826"/>
        <n v="482.99999999999994"/>
        <n v="3424"/>
        <n v="6539"/>
        <n v="362"/>
        <n v="4641"/>
        <n v="13586"/>
        <n v="386"/>
        <n v="1395"/>
        <n v="6507.9999999999991"/>
        <n v="800"/>
        <n v="71805"/>
        <n v="5614.0000000000009"/>
        <n v="747"/>
        <n v="1269"/>
        <n v="3222.0000000000009"/>
        <n v="2829"/>
        <n v="276"/>
        <n v="2028"/>
        <n v="5228.9999999999991"/>
        <n v="537"/>
        <n v="579"/>
        <n v="31923"/>
        <n v="492"/>
        <n v="953"/>
        <n v="3566"/>
        <n v="6798"/>
        <n v="849"/>
        <n v="4557.9999999999991"/>
        <n v="752"/>
        <n v="170"/>
        <n v="14045"/>
        <n v="1569"/>
        <n v="6639"/>
        <n v="764"/>
        <n v="828.00000000000011"/>
        <n v="75486.999999999985"/>
        <n v="142"/>
        <n v="5595"/>
        <n v="402.00000000000011"/>
        <n v="1257"/>
        <n v="3168"/>
        <n v="303"/>
        <n v="2124"/>
        <n v="5441.9999999999991"/>
        <n v="699"/>
        <n v="33072.000000000007"/>
        <n v="594"/>
        <n v="982"/>
        <n v="502"/>
        <n v="3448"/>
        <n v="6993"/>
        <n v="4540.0000000000009"/>
        <n v="801"/>
        <n v="149"/>
        <n v="14102"/>
        <n v="470"/>
        <n v="1698"/>
        <n v="6841.9999999999991"/>
        <n v="722"/>
        <n v="872"/>
        <n v="77176"/>
        <n v="201"/>
        <n v="5914"/>
        <n v="3219"/>
        <n v="3399.0000000000009"/>
        <n v="1898.9999999999995"/>
        <n v="5249.9999999999991"/>
        <n v="441"/>
        <n v="32613"/>
        <n v="943"/>
        <n v="568.99999999999989"/>
        <n v="3719"/>
        <n v="6933.0000000000009"/>
        <n v="851"/>
        <n v="4209"/>
        <n v="808"/>
        <n v="178"/>
        <n v="14582"/>
        <n v="418"/>
        <n v="173"/>
        <n v="1635"/>
        <n v="6577.9999999999991"/>
        <n v="77534"/>
        <n v="175"/>
        <n v="5955"/>
        <n v="882"/>
        <n v="1800"/>
        <n v="3180"/>
        <n v="459.00000000000011"/>
        <n v="1845"/>
        <n v="5637"/>
        <n v="783"/>
        <n v="34269"/>
        <n v="947.99999999999989"/>
        <n v="3835"/>
        <n v="7253.9999999999991"/>
        <n v="934.00000000000011"/>
        <n v="4415.9999999999991"/>
        <n v="923"/>
        <n v="248"/>
        <n v="14884.999999999998"/>
        <n v="1642"/>
        <n v="6438"/>
        <n v="815"/>
        <n v="897"/>
        <n v="80330"/>
        <n v="232.00000000000003"/>
        <n v="6200"/>
        <n v="366"/>
        <n v="1005.0000000000002"/>
        <n v="2022"/>
        <n v="3335.9999999999991"/>
        <n v="429"/>
        <n v="3477"/>
        <n v="1664.9999999999995"/>
        <n v="6216"/>
        <n v="35163"/>
        <n v="1028"/>
        <n v="706"/>
        <n v="3711.0000000000005"/>
        <n v="7217"/>
        <n v="877"/>
        <n v="378.00000000000006"/>
        <n v="1032.9999999999998"/>
        <n v="16162"/>
        <n v="446"/>
        <n v="1615"/>
        <n v="6363"/>
        <n v="797"/>
        <n v="906"/>
        <n v="82601"/>
        <n v="6325.9999999999991"/>
        <n v="1008"/>
        <n v="3456"/>
        <n v="3528"/>
        <n v="1743"/>
        <n v="5960.9999999999991"/>
        <n v="762"/>
        <n v="35226"/>
        <n v="1005.0000000000001"/>
        <n v="644"/>
        <n v="4071"/>
        <n v="7165"/>
        <n v="916.99999999999989"/>
        <n v="375"/>
        <n v="4407.0000000000009"/>
        <n v="1009.0000000000001"/>
        <n v="16524.000000000004"/>
        <n v="1636"/>
        <n v="6190"/>
        <n v="793"/>
        <n v="811"/>
        <n v="82517"/>
        <n v="6388"/>
        <n v="1209"/>
        <n v="1947"/>
        <n v="3473.9999999999991"/>
        <n v="1797.0000000000005"/>
        <n v="6285"/>
        <n v="860.99999999999977"/>
        <n v="38463"/>
        <n v="1136"/>
        <n v="4245"/>
        <n v="7549.0000000000009"/>
        <n v="1051"/>
        <n v="4580.0000000000009"/>
        <n v="1022.9999999999999"/>
        <n v="17618.000000000004"/>
        <n v="1788"/>
        <n v="6767"/>
        <n v="930"/>
        <n v="926"/>
        <n v="89082"/>
        <n v="202"/>
        <n v="6467"/>
        <n v="2064"/>
        <n v="3591"/>
        <n v="3570"/>
        <n v="1895.9999999999995"/>
        <n v="6126"/>
        <n v="37794"/>
        <n v="734.99999999999989"/>
        <n v="1123"/>
        <n v="4284"/>
        <n v="7789.9999999999991"/>
        <n v="973.00000000000011"/>
        <n v="413"/>
        <n v="4604.9999999999991"/>
        <n v="1273.9999999999998"/>
        <n v="17776"/>
        <n v="208"/>
        <n v="1678"/>
        <n v="6525"/>
        <n v="894"/>
        <n v="90250"/>
        <n v="6506"/>
        <n v="1290"/>
        <n v="2094"/>
        <n v="3524.9999999999991"/>
        <n v="3567"/>
        <n v="6576"/>
        <n v="792"/>
        <n v="37293"/>
        <n v="786"/>
        <n v="941"/>
        <n v="4337"/>
        <n v="7999"/>
        <n v="975"/>
        <n v="415"/>
        <n v="1159"/>
        <n v="18074.999999999996"/>
        <n v="512"/>
        <n v="1752"/>
        <n v="6562"/>
        <n v="892"/>
        <n v="878.99999999999989"/>
        <n v="90157"/>
        <n v="6660"/>
        <n v="2127"/>
        <n v="3692.9999999999991"/>
        <n v="3786"/>
        <n v="6912"/>
        <n v="435.00000000000011"/>
        <n v="771"/>
        <n v="38421.000000000007"/>
        <n v="993"/>
        <n v="673"/>
        <n v="4499"/>
        <n v="8336"/>
        <n v="1007"/>
        <n v="425"/>
        <n v="4646"/>
        <n v="19631"/>
        <n v="467.00000000000006"/>
        <n v="1634"/>
        <n v="6754"/>
        <n v="824.00000000000011"/>
        <n v="843"/>
        <n v="93303"/>
        <n v="7079.9999999999991"/>
        <n v="1944"/>
        <n v="3672.0000000000009"/>
        <n v="467.99999999999989"/>
        <n v="297"/>
        <n v="1932"/>
        <n v="5970"/>
        <n v="36165"/>
        <n v="824.99999999999977"/>
        <n v="865.00000000000011"/>
        <n v="618.99999999999989"/>
        <n v="3947"/>
        <n v="7401"/>
        <n v="489"/>
        <n v="4369.9999999999991"/>
        <n v="1162.9999999999998"/>
        <n v="221"/>
        <n v="16109.000000000002"/>
        <n v="236.99999999999997"/>
        <n v="109"/>
        <n v="194"/>
        <n v="5559"/>
        <n v="780"/>
        <n v="833.00000000000011"/>
        <n v="83164"/>
        <n v="6006"/>
        <n v="1230"/>
        <n v="2241.0000000000005"/>
        <n v="3660"/>
        <n v="489.00000000000011"/>
        <n v="1682.9999999999995"/>
        <n v="7557.0000000000018"/>
        <n v="37320"/>
        <n v="822"/>
        <n v="991.00000000000011"/>
        <n v="4346"/>
        <n v="7814.0000000000009"/>
        <n v="972"/>
        <n v="4699.9999999999991"/>
        <n v="1600"/>
        <n v="20389"/>
        <n v="564"/>
        <n v="94"/>
        <n v="1650"/>
        <n v="954"/>
        <n v="94153"/>
        <n v="6601"/>
        <n v="480"/>
        <n v="1377"/>
        <n v="3840"/>
        <n v="3813.0000000000009"/>
        <n v="1952.9999999999995"/>
        <n v="8268.0000000000018"/>
        <n v="41796.000000000007"/>
        <n v="924"/>
        <n v="1198.0000000000002"/>
        <n v="859"/>
        <n v="8713"/>
        <n v="974"/>
        <n v="4880"/>
        <n v="1472"/>
        <n v="20623"/>
        <n v="1856.0000000000002"/>
        <n v="6684"/>
        <n v="888.99999999999989"/>
        <n v="910.00000000000011"/>
        <n v="100301"/>
        <n v="7473.9999999999991"/>
        <n v="438.00000000000011"/>
        <n v="1329"/>
        <n v="2208"/>
        <n v="3966"/>
        <n v="3462"/>
        <n v="8067"/>
        <n v="528"/>
        <n v="831"/>
        <n v="40977"/>
        <n v="825"/>
        <n v="4756.9999999999991"/>
        <n v="9042"/>
        <n v="1117.0000000000002"/>
        <n v="491"/>
        <n v="5318"/>
        <n v="1449.0000000000002"/>
        <n v="20547.000000000004"/>
        <n v="554"/>
        <n v="231.00000000000003"/>
        <n v="1890"/>
        <n v="7236"/>
        <n v="939"/>
        <n v="1010"/>
        <n v="103295"/>
        <n v="7608"/>
        <n v="1649.9999999999995"/>
        <n v="3429.0000000000009"/>
        <n v="2484.0000000000005"/>
        <n v="5481"/>
        <n v="30411"/>
        <n v="645"/>
        <n v="997.00000000000011"/>
        <n v="592"/>
        <n v="3355"/>
        <n v="6548"/>
        <n v="1011.0000000000001"/>
        <n v="377"/>
        <n v="16570"/>
        <n v="260.00000000000006"/>
        <n v="1777.9999999999998"/>
        <n v="5279"/>
        <n v="735"/>
        <n v="82151.999999999985"/>
        <n v="189.00000000000003"/>
        <n v="5648"/>
        <n v="423"/>
        <n v="621.00000000000011"/>
        <n v="3228"/>
        <n v="2568"/>
        <n v="4704"/>
        <n v="629.99999999999989"/>
        <n v="31805.999999999993"/>
        <n v="642"/>
        <n v="1233"/>
        <n v="746"/>
        <n v="3184"/>
        <n v="6653"/>
        <n v="1116"/>
        <n v="524"/>
        <n v="1322"/>
        <n v="15525"/>
        <n v="1902"/>
        <n v="4657.0000000000009"/>
        <n v="766"/>
        <n v="85284"/>
        <n v="5210"/>
      </sharedItems>
    </cacheField>
    <cacheField name="Dollars" numFmtId="166">
      <sharedItems containsSemiMixedTypes="0" containsString="0" containsNumber="1" minValue="26.999999999999993" maxValue="1853513.99"/>
    </cacheField>
    <cacheField name="ASP" numFmtId="164">
      <sharedItems containsSemiMixedTypes="0" containsString="0" containsNumber="1" minValue="7.5" maxValue="36.783571428571427"/>
    </cacheField>
    <cacheField name="Quarters" numFmtId="0" databaseField="0">
      <fieldGroup base="0">
        <rangePr groupBy="quarters" startDate="2013-12-30T00:00:00" endDate="2014-12-30T00:00:00"/>
        <groupItems count="6">
          <s v="&lt;30-12-2013"/>
          <s v="Qtr1"/>
          <s v="Qtr2"/>
          <s v="Qtr3"/>
          <s v="Qtr4"/>
          <s v="&gt;30-12-2014"/>
        </groupItems>
      </fieldGroup>
    </cacheField>
    <cacheField name="Years" numFmtId="0" databaseField="0">
      <fieldGroup base="0">
        <rangePr groupBy="years" startDate="2013-12-30T00:00:00" endDate="2014-12-30T00:00:00"/>
        <groupItems count="4">
          <s v="&lt;30-12-2013"/>
          <s v="2013"/>
          <s v="2014"/>
          <s v="&gt;30-12-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0">
  <r>
    <x v="0"/>
    <x v="0"/>
    <x v="0"/>
    <x v="0"/>
    <n v="72"/>
    <x v="0"/>
    <n v="1236.0000000000002"/>
    <n v="10.842105263157896"/>
  </r>
  <r>
    <x v="0"/>
    <x v="0"/>
    <x v="1"/>
    <x v="1"/>
    <n v="12"/>
    <x v="1"/>
    <n v="239.99999999999994"/>
    <n v="11.428571428571429"/>
  </r>
  <r>
    <x v="0"/>
    <x v="0"/>
    <x v="2"/>
    <x v="2"/>
    <n v="165"/>
    <x v="2"/>
    <n v="4308"/>
    <n v="12.486956521739131"/>
  </r>
  <r>
    <x v="0"/>
    <x v="0"/>
    <x v="3"/>
    <x v="3"/>
    <n v="390"/>
    <x v="3"/>
    <n v="10197"/>
    <n v="15.591743119266056"/>
  </r>
  <r>
    <x v="0"/>
    <x v="0"/>
    <x v="1"/>
    <x v="4"/>
    <n v="42"/>
    <x v="4"/>
    <n v="831"/>
    <n v="9.2333333333333325"/>
  </r>
  <r>
    <x v="0"/>
    <x v="0"/>
    <x v="4"/>
    <x v="5"/>
    <n v="36"/>
    <x v="5"/>
    <n v="555"/>
    <n v="8.8095238095238102"/>
  </r>
  <r>
    <x v="0"/>
    <x v="0"/>
    <x v="5"/>
    <x v="6"/>
    <n v="804"/>
    <x v="6"/>
    <n v="22767"/>
    <n v="16.146808510638298"/>
  </r>
  <r>
    <x v="0"/>
    <x v="0"/>
    <x v="6"/>
    <x v="7"/>
    <n v="12"/>
    <x v="7"/>
    <n v="621.00000000000011"/>
    <n v="13.8"/>
  </r>
  <r>
    <x v="0"/>
    <x v="0"/>
    <x v="7"/>
    <x v="8"/>
    <n v="12"/>
    <x v="8"/>
    <n v="213"/>
    <n v="11.833333333333334"/>
  </r>
  <r>
    <x v="0"/>
    <x v="0"/>
    <x v="8"/>
    <x v="9"/>
    <n v="204"/>
    <x v="9"/>
    <n v="6813.0000000000018"/>
    <n v="15.241610738255034"/>
  </r>
  <r>
    <x v="0"/>
    <x v="0"/>
    <x v="5"/>
    <x v="10"/>
    <n v="63"/>
    <x v="10"/>
    <n v="1743"/>
    <n v="18.15625"/>
  </r>
  <r>
    <x v="0"/>
    <x v="0"/>
    <x v="9"/>
    <x v="11"/>
    <n v="29.999999999999993"/>
    <x v="11"/>
    <n v="564"/>
    <n v="13.428571428571429"/>
  </r>
  <r>
    <x v="0"/>
    <x v="0"/>
    <x v="10"/>
    <x v="12"/>
    <n v="6"/>
    <x v="12"/>
    <n v="273.00000000000006"/>
    <n v="18.2"/>
  </r>
  <r>
    <x v="0"/>
    <x v="0"/>
    <x v="5"/>
    <x v="13"/>
    <n v="29.999999999999993"/>
    <x v="13"/>
    <n v="747.00000000000011"/>
    <n v="14.647058823529411"/>
  </r>
  <r>
    <x v="0"/>
    <x v="0"/>
    <x v="5"/>
    <x v="14"/>
    <n v="456"/>
    <x v="14"/>
    <n v="12645"/>
    <n v="17.345679012345681"/>
  </r>
  <r>
    <x v="0"/>
    <x v="0"/>
    <x v="5"/>
    <x v="15"/>
    <n v="1523.9999999999998"/>
    <x v="15"/>
    <n v="46041.000000000007"/>
    <n v="14.369850187265918"/>
  </r>
  <r>
    <x v="0"/>
    <x v="0"/>
    <x v="11"/>
    <x v="16"/>
    <n v="171"/>
    <x v="16"/>
    <n v="3297.0000000000009"/>
    <n v="11.447916666666666"/>
  </r>
  <r>
    <x v="0"/>
    <x v="0"/>
    <x v="5"/>
    <x v="17"/>
    <n v="131.99999999999997"/>
    <x v="17"/>
    <n v="3972"/>
    <n v="18.64788732394366"/>
  </r>
  <r>
    <x v="0"/>
    <x v="0"/>
    <x v="12"/>
    <x v="18"/>
    <n v="5847"/>
    <x v="18"/>
    <n v="161736"/>
    <n v="14.758280865042432"/>
  </r>
  <r>
    <x v="0"/>
    <x v="0"/>
    <x v="9"/>
    <x v="19"/>
    <n v="14.999999999999996"/>
    <x v="19"/>
    <n v="360.00000000000006"/>
    <n v="15"/>
  </r>
  <r>
    <x v="0"/>
    <x v="0"/>
    <x v="13"/>
    <x v="20"/>
    <n v="117.00000000000003"/>
    <x v="20"/>
    <n v="2952"/>
    <n v="12"/>
  </r>
  <r>
    <x v="0"/>
    <x v="1"/>
    <x v="0"/>
    <x v="0"/>
    <n v="248.00000000000003"/>
    <x v="21"/>
    <n v="12117.63"/>
    <n v="27.920806451612901"/>
  </r>
  <r>
    <x v="0"/>
    <x v="1"/>
    <x v="1"/>
    <x v="1"/>
    <n v="43.999999999999993"/>
    <x v="22"/>
    <n v="2363.77"/>
    <n v="23.403663366336634"/>
  </r>
  <r>
    <x v="0"/>
    <x v="1"/>
    <x v="2"/>
    <x v="2"/>
    <n v="643.99999999999989"/>
    <x v="23"/>
    <n v="24893.34"/>
    <n v="17.383617318435753"/>
  </r>
  <r>
    <x v="0"/>
    <x v="1"/>
    <x v="3"/>
    <x v="3"/>
    <n v="1740"/>
    <x v="24"/>
    <n v="76171.8"/>
    <n v="20.361347233360064"/>
  </r>
  <r>
    <x v="0"/>
    <x v="1"/>
    <x v="1"/>
    <x v="4"/>
    <n v="311"/>
    <x v="25"/>
    <n v="17026.34"/>
    <n v="28.519832495812395"/>
  </r>
  <r>
    <x v="0"/>
    <x v="1"/>
    <x v="4"/>
    <x v="5"/>
    <n v="90"/>
    <x v="26"/>
    <n v="4648.7700000000004"/>
    <n v="30.584013157894741"/>
  </r>
  <r>
    <x v="0"/>
    <x v="1"/>
    <x v="5"/>
    <x v="6"/>
    <n v="1053"/>
    <x v="27"/>
    <n v="58741.010000000009"/>
    <n v="25.651096069868995"/>
  </r>
  <r>
    <x v="0"/>
    <x v="1"/>
    <x v="6"/>
    <x v="7"/>
    <n v="48"/>
    <x v="28"/>
    <n v="2224.7199999999998"/>
    <n v="25.57149425287356"/>
  </r>
  <r>
    <x v="0"/>
    <x v="1"/>
    <x v="7"/>
    <x v="8"/>
    <n v="21"/>
    <x v="29"/>
    <n v="961.42"/>
    <n v="33.152413793103449"/>
  </r>
  <r>
    <x v="0"/>
    <x v="1"/>
    <x v="8"/>
    <x v="9"/>
    <n v="2229"/>
    <x v="30"/>
    <n v="128593.10999999999"/>
    <n v="29.480309491059149"/>
  </r>
  <r>
    <x v="0"/>
    <x v="1"/>
    <x v="5"/>
    <x v="10"/>
    <n v="64"/>
    <x v="31"/>
    <n v="3183.36"/>
    <n v="28.678918918918921"/>
  </r>
  <r>
    <x v="0"/>
    <x v="1"/>
    <x v="9"/>
    <x v="11"/>
    <n v="34"/>
    <x v="5"/>
    <n v="1595.18"/>
    <n v="25.320317460317462"/>
  </r>
  <r>
    <x v="0"/>
    <x v="1"/>
    <x v="10"/>
    <x v="12"/>
    <n v="8"/>
    <x v="32"/>
    <n v="429.12"/>
    <n v="35.76"/>
  </r>
  <r>
    <x v="0"/>
    <x v="1"/>
    <x v="5"/>
    <x v="13"/>
    <n v="34"/>
    <x v="33"/>
    <n v="1307"/>
    <n v="21.080645161290324"/>
  </r>
  <r>
    <x v="0"/>
    <x v="1"/>
    <x v="5"/>
    <x v="14"/>
    <n v="402"/>
    <x v="34"/>
    <n v="20431.659999999996"/>
    <n v="23.377185354691076"/>
  </r>
  <r>
    <x v="0"/>
    <x v="1"/>
    <x v="5"/>
    <x v="15"/>
    <n v="1340"/>
    <x v="35"/>
    <n v="60891.53"/>
    <n v="18.307736019242334"/>
  </r>
  <r>
    <x v="0"/>
    <x v="1"/>
    <x v="11"/>
    <x v="16"/>
    <n v="208"/>
    <x v="36"/>
    <n v="10726.01"/>
    <n v="24.771385681293303"/>
  </r>
  <r>
    <x v="0"/>
    <x v="1"/>
    <x v="5"/>
    <x v="17"/>
    <n v="129.00000000000003"/>
    <x v="37"/>
    <n v="7617.81"/>
    <n v="30.471240000000002"/>
  </r>
  <r>
    <x v="0"/>
    <x v="1"/>
    <x v="12"/>
    <x v="18"/>
    <n v="14299.000000000002"/>
    <x v="38"/>
    <n v="714243.32"/>
    <n v="24.080217120124068"/>
  </r>
  <r>
    <x v="0"/>
    <x v="1"/>
    <x v="9"/>
    <x v="19"/>
    <n v="24"/>
    <x v="39"/>
    <n v="1357.97"/>
    <n v="24.690363636363635"/>
  </r>
  <r>
    <x v="0"/>
    <x v="1"/>
    <x v="13"/>
    <x v="20"/>
    <n v="1462"/>
    <x v="40"/>
    <n v="58804.80999999999"/>
    <n v="18.709770919503658"/>
  </r>
  <r>
    <x v="1"/>
    <x v="0"/>
    <x v="0"/>
    <x v="0"/>
    <n v="75"/>
    <x v="41"/>
    <n v="1572"/>
    <n v="10.274509803921569"/>
  </r>
  <r>
    <x v="1"/>
    <x v="0"/>
    <x v="1"/>
    <x v="1"/>
    <n v="18"/>
    <x v="19"/>
    <n v="369"/>
    <n v="15.375"/>
  </r>
  <r>
    <x v="1"/>
    <x v="0"/>
    <x v="2"/>
    <x v="2"/>
    <n v="177"/>
    <x v="42"/>
    <n v="3426"/>
    <n v="10.196428571428571"/>
  </r>
  <r>
    <x v="1"/>
    <x v="0"/>
    <x v="3"/>
    <x v="3"/>
    <n v="327"/>
    <x v="43"/>
    <n v="6831"/>
    <n v="11.558375634517766"/>
  </r>
  <r>
    <x v="1"/>
    <x v="0"/>
    <x v="1"/>
    <x v="4"/>
    <n v="48"/>
    <x v="44"/>
    <n v="1053"/>
    <n v="8.5609756097560972"/>
  </r>
  <r>
    <x v="1"/>
    <x v="0"/>
    <x v="4"/>
    <x v="5"/>
    <n v="27"/>
    <x v="11"/>
    <n v="507"/>
    <n v="12.071428571428571"/>
  </r>
  <r>
    <x v="1"/>
    <x v="0"/>
    <x v="5"/>
    <x v="6"/>
    <n v="618"/>
    <x v="45"/>
    <n v="17025"/>
    <n v="14.778645833333334"/>
  </r>
  <r>
    <x v="1"/>
    <x v="0"/>
    <x v="6"/>
    <x v="7"/>
    <n v="21"/>
    <x v="46"/>
    <n v="756"/>
    <n v="14"/>
  </r>
  <r>
    <x v="1"/>
    <x v="0"/>
    <x v="7"/>
    <x v="8"/>
    <n v="27"/>
    <x v="11"/>
    <n v="714"/>
    <n v="17"/>
  </r>
  <r>
    <x v="1"/>
    <x v="0"/>
    <x v="8"/>
    <x v="9"/>
    <n v="242.99999999999994"/>
    <x v="47"/>
    <n v="8205"/>
    <n v="13.406862745098039"/>
  </r>
  <r>
    <x v="1"/>
    <x v="0"/>
    <x v="5"/>
    <x v="10"/>
    <n v="21"/>
    <x v="48"/>
    <n v="648"/>
    <n v="16.615384615384617"/>
  </r>
  <r>
    <x v="1"/>
    <x v="0"/>
    <x v="9"/>
    <x v="11"/>
    <n v="24"/>
    <x v="48"/>
    <n v="516"/>
    <n v="13.23076923076923"/>
  </r>
  <r>
    <x v="1"/>
    <x v="0"/>
    <x v="5"/>
    <x v="13"/>
    <n v="14.999999999999996"/>
    <x v="49"/>
    <n v="348.00000000000006"/>
    <n v="10.545454545454545"/>
  </r>
  <r>
    <x v="1"/>
    <x v="0"/>
    <x v="5"/>
    <x v="14"/>
    <n v="321"/>
    <x v="50"/>
    <n v="7437"/>
    <n v="12.647959183673469"/>
  </r>
  <r>
    <x v="1"/>
    <x v="0"/>
    <x v="5"/>
    <x v="15"/>
    <n v="1590"/>
    <x v="51"/>
    <n v="43508.999999999993"/>
    <n v="13.4661095636026"/>
  </r>
  <r>
    <x v="1"/>
    <x v="0"/>
    <x v="11"/>
    <x v="16"/>
    <n v="147"/>
    <x v="52"/>
    <n v="3189"/>
    <n v="9.8425925925925934"/>
  </r>
  <r>
    <x v="1"/>
    <x v="0"/>
    <x v="5"/>
    <x v="17"/>
    <n v="102"/>
    <x v="53"/>
    <n v="2469"/>
    <n v="13.716666666666667"/>
  </r>
  <r>
    <x v="1"/>
    <x v="0"/>
    <x v="12"/>
    <x v="18"/>
    <n v="5196"/>
    <x v="54"/>
    <n v="132357"/>
    <n v="12.941918451158697"/>
  </r>
  <r>
    <x v="1"/>
    <x v="0"/>
    <x v="9"/>
    <x v="19"/>
    <n v="6"/>
    <x v="12"/>
    <n v="168.00000000000003"/>
    <n v="11.2"/>
  </r>
  <r>
    <x v="1"/>
    <x v="0"/>
    <x v="13"/>
    <x v="20"/>
    <n v="141"/>
    <x v="55"/>
    <n v="3150.0000000000009"/>
    <n v="11.052631578947368"/>
  </r>
  <r>
    <x v="1"/>
    <x v="1"/>
    <x v="0"/>
    <x v="0"/>
    <n v="184"/>
    <x v="56"/>
    <n v="6304.21"/>
    <n v="18.273072463768116"/>
  </r>
  <r>
    <x v="1"/>
    <x v="1"/>
    <x v="1"/>
    <x v="1"/>
    <n v="43"/>
    <x v="22"/>
    <n v="1942.54"/>
    <n v="19.233069306930691"/>
  </r>
  <r>
    <x v="1"/>
    <x v="1"/>
    <x v="2"/>
    <x v="2"/>
    <n v="694"/>
    <x v="57"/>
    <n v="23905.05"/>
    <n v="15.323749999999999"/>
  </r>
  <r>
    <x v="1"/>
    <x v="1"/>
    <x v="3"/>
    <x v="3"/>
    <n v="1860.0000000000002"/>
    <x v="58"/>
    <n v="71814.7"/>
    <n v="17.464664396887159"/>
  </r>
  <r>
    <x v="1"/>
    <x v="1"/>
    <x v="1"/>
    <x v="4"/>
    <n v="190"/>
    <x v="59"/>
    <n v="7953.09"/>
    <n v="21.55308943089431"/>
  </r>
  <r>
    <x v="1"/>
    <x v="1"/>
    <x v="4"/>
    <x v="5"/>
    <n v="78.000000000000014"/>
    <x v="60"/>
    <n v="3526.44"/>
    <n v="22.898961038961041"/>
  </r>
  <r>
    <x v="1"/>
    <x v="1"/>
    <x v="5"/>
    <x v="6"/>
    <n v="839"/>
    <x v="61"/>
    <n v="36188.639999999999"/>
    <n v="19.198217506631298"/>
  </r>
  <r>
    <x v="1"/>
    <x v="1"/>
    <x v="6"/>
    <x v="7"/>
    <n v="39.999999999999993"/>
    <x v="62"/>
    <n v="1546.42"/>
    <n v="21.183835616438358"/>
  </r>
  <r>
    <x v="1"/>
    <x v="1"/>
    <x v="7"/>
    <x v="8"/>
    <n v="19"/>
    <x v="63"/>
    <n v="488.15"/>
    <n v="18.774999999999999"/>
  </r>
  <r>
    <x v="1"/>
    <x v="1"/>
    <x v="8"/>
    <x v="9"/>
    <n v="2323.0000000000005"/>
    <x v="64"/>
    <n v="141283.74"/>
    <n v="26.727911464245174"/>
  </r>
  <r>
    <x v="1"/>
    <x v="1"/>
    <x v="5"/>
    <x v="10"/>
    <n v="48"/>
    <x v="65"/>
    <n v="1746.75"/>
    <n v="22.39423076923077"/>
  </r>
  <r>
    <x v="1"/>
    <x v="1"/>
    <x v="9"/>
    <x v="11"/>
    <n v="21"/>
    <x v="66"/>
    <n v="886.2399999999999"/>
    <n v="18.463333333333335"/>
  </r>
  <r>
    <x v="1"/>
    <x v="1"/>
    <x v="10"/>
    <x v="12"/>
    <n v="2"/>
    <x v="67"/>
    <n v="69.150000000000006"/>
    <n v="23.05"/>
  </r>
  <r>
    <x v="1"/>
    <x v="1"/>
    <x v="5"/>
    <x v="13"/>
    <n v="19.999999999999996"/>
    <x v="68"/>
    <n v="1043.4000000000001"/>
    <n v="28.200000000000003"/>
  </r>
  <r>
    <x v="1"/>
    <x v="1"/>
    <x v="5"/>
    <x v="14"/>
    <n v="276.99999999999994"/>
    <x v="69"/>
    <n v="9733.34"/>
    <n v="19.312182539682539"/>
  </r>
  <r>
    <x v="1"/>
    <x v="1"/>
    <x v="5"/>
    <x v="15"/>
    <n v="1405"/>
    <x v="70"/>
    <n v="57425.63"/>
    <n v="15.342139994656693"/>
  </r>
  <r>
    <x v="1"/>
    <x v="1"/>
    <x v="11"/>
    <x v="16"/>
    <n v="194"/>
    <x v="71"/>
    <n v="7754.0699999999988"/>
    <n v="18.462071428571427"/>
  </r>
  <r>
    <x v="1"/>
    <x v="1"/>
    <x v="5"/>
    <x v="17"/>
    <n v="107"/>
    <x v="72"/>
    <n v="5574.329999999999"/>
    <n v="24.885401785714286"/>
  </r>
  <r>
    <x v="1"/>
    <x v="1"/>
    <x v="12"/>
    <x v="18"/>
    <n v="13135"/>
    <x v="73"/>
    <n v="577341.84"/>
    <n v="19.9255164797239"/>
  </r>
  <r>
    <x v="1"/>
    <x v="1"/>
    <x v="9"/>
    <x v="19"/>
    <n v="21"/>
    <x v="74"/>
    <n v="448.88"/>
    <n v="12.825142857142858"/>
  </r>
  <r>
    <x v="1"/>
    <x v="1"/>
    <x v="13"/>
    <x v="20"/>
    <n v="1480"/>
    <x v="75"/>
    <n v="54123.29"/>
    <n v="15.946756040070714"/>
  </r>
  <r>
    <x v="2"/>
    <x v="0"/>
    <x v="0"/>
    <x v="0"/>
    <n v="59.999999999999986"/>
    <x v="76"/>
    <n v="969"/>
    <n v="12.423076923076923"/>
  </r>
  <r>
    <x v="2"/>
    <x v="0"/>
    <x v="1"/>
    <x v="1"/>
    <n v="14.999999999999996"/>
    <x v="12"/>
    <n v="258"/>
    <n v="17.2"/>
  </r>
  <r>
    <x v="2"/>
    <x v="0"/>
    <x v="2"/>
    <x v="2"/>
    <n v="213"/>
    <x v="77"/>
    <n v="6264"/>
    <n v="11.472527472527473"/>
  </r>
  <r>
    <x v="2"/>
    <x v="0"/>
    <x v="3"/>
    <x v="3"/>
    <n v="336"/>
    <x v="78"/>
    <n v="6804"/>
    <n v="11.690721649484535"/>
  </r>
  <r>
    <x v="2"/>
    <x v="0"/>
    <x v="1"/>
    <x v="4"/>
    <n v="48"/>
    <x v="31"/>
    <n v="1245"/>
    <n v="11.216216216216216"/>
  </r>
  <r>
    <x v="2"/>
    <x v="0"/>
    <x v="4"/>
    <x v="5"/>
    <n v="21"/>
    <x v="79"/>
    <n v="600"/>
    <n v="10.526315789473685"/>
  </r>
  <r>
    <x v="2"/>
    <x v="0"/>
    <x v="5"/>
    <x v="6"/>
    <n v="645"/>
    <x v="80"/>
    <n v="17109"/>
    <n v="14.293233082706767"/>
  </r>
  <r>
    <x v="2"/>
    <x v="0"/>
    <x v="6"/>
    <x v="7"/>
    <n v="14.999999999999996"/>
    <x v="81"/>
    <n v="524.99999999999989"/>
    <n v="10.9375"/>
  </r>
  <r>
    <x v="2"/>
    <x v="0"/>
    <x v="7"/>
    <x v="8"/>
    <n v="32.999999999999993"/>
    <x v="46"/>
    <n v="561"/>
    <n v="10.388888888888889"/>
  </r>
  <r>
    <x v="2"/>
    <x v="0"/>
    <x v="8"/>
    <x v="9"/>
    <n v="279"/>
    <x v="82"/>
    <n v="7944"/>
    <n v="13.936842105263159"/>
  </r>
  <r>
    <x v="2"/>
    <x v="0"/>
    <x v="5"/>
    <x v="10"/>
    <n v="14.999999999999996"/>
    <x v="12"/>
    <n v="209.99999999999994"/>
    <n v="14"/>
  </r>
  <r>
    <x v="2"/>
    <x v="0"/>
    <x v="9"/>
    <x v="11"/>
    <n v="14.999999999999996"/>
    <x v="48"/>
    <n v="435"/>
    <n v="11.153846153846153"/>
  </r>
  <r>
    <x v="2"/>
    <x v="0"/>
    <x v="5"/>
    <x v="13"/>
    <n v="18"/>
    <x v="83"/>
    <n v="402"/>
    <n v="13.4"/>
  </r>
  <r>
    <x v="2"/>
    <x v="0"/>
    <x v="5"/>
    <x v="14"/>
    <n v="369"/>
    <x v="84"/>
    <n v="7302"/>
    <n v="11.063636363636364"/>
  </r>
  <r>
    <x v="2"/>
    <x v="0"/>
    <x v="5"/>
    <x v="15"/>
    <n v="1605"/>
    <x v="85"/>
    <n v="48261"/>
    <n v="13.784918594687232"/>
  </r>
  <r>
    <x v="2"/>
    <x v="0"/>
    <x v="11"/>
    <x v="16"/>
    <n v="165"/>
    <x v="86"/>
    <n v="3687.0000000000009"/>
    <n v="10.327731092436975"/>
  </r>
  <r>
    <x v="2"/>
    <x v="0"/>
    <x v="5"/>
    <x v="17"/>
    <n v="93.000000000000014"/>
    <x v="87"/>
    <n v="2906.9999999999995"/>
    <n v="13.458333333333334"/>
  </r>
  <r>
    <x v="2"/>
    <x v="0"/>
    <x v="12"/>
    <x v="18"/>
    <n v="5475"/>
    <x v="88"/>
    <n v="140960.99999999997"/>
    <n v="12.915612974161627"/>
  </r>
  <r>
    <x v="2"/>
    <x v="0"/>
    <x v="9"/>
    <x v="19"/>
    <n v="12"/>
    <x v="89"/>
    <n v="351"/>
    <n v="13"/>
  </r>
  <r>
    <x v="2"/>
    <x v="0"/>
    <x v="13"/>
    <x v="20"/>
    <n v="111"/>
    <x v="90"/>
    <n v="2967"/>
    <n v="14.333333333333334"/>
  </r>
  <r>
    <x v="2"/>
    <x v="1"/>
    <x v="0"/>
    <x v="0"/>
    <n v="182"/>
    <x v="91"/>
    <n v="7251.6099999999988"/>
    <n v="19.705461956521738"/>
  </r>
  <r>
    <x v="2"/>
    <x v="1"/>
    <x v="1"/>
    <x v="1"/>
    <n v="46"/>
    <x v="92"/>
    <n v="2164.15"/>
    <n v="24.592613636363637"/>
  </r>
  <r>
    <x v="2"/>
    <x v="1"/>
    <x v="2"/>
    <x v="2"/>
    <n v="776"/>
    <x v="93"/>
    <n v="30962.98"/>
    <n v="16.151789254042775"/>
  </r>
  <r>
    <x v="2"/>
    <x v="1"/>
    <x v="3"/>
    <x v="3"/>
    <n v="1832"/>
    <x v="94"/>
    <n v="67617.710000000006"/>
    <n v="15.725048837209304"/>
  </r>
  <r>
    <x v="2"/>
    <x v="1"/>
    <x v="1"/>
    <x v="4"/>
    <n v="213"/>
    <x v="95"/>
    <n v="9548.7099999999991"/>
    <n v="22.206302325581394"/>
  </r>
  <r>
    <x v="2"/>
    <x v="1"/>
    <x v="4"/>
    <x v="5"/>
    <n v="87.999999999999986"/>
    <x v="96"/>
    <n v="3145.09"/>
    <n v="18.285406976744188"/>
  </r>
  <r>
    <x v="2"/>
    <x v="1"/>
    <x v="5"/>
    <x v="6"/>
    <n v="950"/>
    <x v="97"/>
    <n v="42909.2"/>
    <n v="18.770428696412946"/>
  </r>
  <r>
    <x v="2"/>
    <x v="1"/>
    <x v="6"/>
    <x v="7"/>
    <n v="56"/>
    <x v="98"/>
    <n v="3749.9"/>
    <n v="22.454491017964074"/>
  </r>
  <r>
    <x v="2"/>
    <x v="1"/>
    <x v="7"/>
    <x v="8"/>
    <n v="21"/>
    <x v="74"/>
    <n v="538.55999999999995"/>
    <n v="15.38742857142857"/>
  </r>
  <r>
    <x v="2"/>
    <x v="1"/>
    <x v="8"/>
    <x v="9"/>
    <n v="2363.9999999999995"/>
    <x v="99"/>
    <n v="143658.74"/>
    <n v="26.42242780945374"/>
  </r>
  <r>
    <x v="2"/>
    <x v="1"/>
    <x v="5"/>
    <x v="10"/>
    <n v="37"/>
    <x v="5"/>
    <n v="1461.23"/>
    <n v="23.194126984126985"/>
  </r>
  <r>
    <x v="2"/>
    <x v="1"/>
    <x v="9"/>
    <x v="11"/>
    <n v="28"/>
    <x v="100"/>
    <n v="1022.33"/>
    <n v="17.93561403508772"/>
  </r>
  <r>
    <x v="2"/>
    <x v="1"/>
    <x v="10"/>
    <x v="12"/>
    <n v="9.9999999999999982"/>
    <x v="101"/>
    <n v="255.57"/>
    <n v="18.254999999999999"/>
  </r>
  <r>
    <x v="2"/>
    <x v="1"/>
    <x v="5"/>
    <x v="13"/>
    <n v="29.999999999999996"/>
    <x v="102"/>
    <n v="787.9899999999999"/>
    <n v="15.7598"/>
  </r>
  <r>
    <x v="2"/>
    <x v="1"/>
    <x v="5"/>
    <x v="14"/>
    <n v="314"/>
    <x v="103"/>
    <n v="10896.9"/>
    <n v="16.973364485981307"/>
  </r>
  <r>
    <x v="2"/>
    <x v="1"/>
    <x v="5"/>
    <x v="15"/>
    <n v="1649"/>
    <x v="104"/>
    <n v="70186.960000000006"/>
    <n v="15.378387379491675"/>
  </r>
  <r>
    <x v="2"/>
    <x v="1"/>
    <x v="11"/>
    <x v="16"/>
    <n v="214"/>
    <x v="105"/>
    <n v="8753.93"/>
    <n v="18.049340206185569"/>
  </r>
  <r>
    <x v="2"/>
    <x v="1"/>
    <x v="5"/>
    <x v="17"/>
    <n v="109"/>
    <x v="106"/>
    <n v="4451.22"/>
    <n v="20.232818181818182"/>
  </r>
  <r>
    <x v="2"/>
    <x v="1"/>
    <x v="12"/>
    <x v="18"/>
    <n v="14498"/>
    <x v="107"/>
    <n v="638572.79"/>
    <n v="19.254418513493142"/>
  </r>
  <r>
    <x v="2"/>
    <x v="1"/>
    <x v="9"/>
    <x v="19"/>
    <n v="19"/>
    <x v="108"/>
    <n v="829.44000000000017"/>
    <n v="16.927346938775511"/>
  </r>
  <r>
    <x v="2"/>
    <x v="1"/>
    <x v="13"/>
    <x v="20"/>
    <n v="1695"/>
    <x v="109"/>
    <n v="63715.6"/>
    <n v="16.316414852752882"/>
  </r>
  <r>
    <x v="3"/>
    <x v="0"/>
    <x v="0"/>
    <x v="0"/>
    <n v="48"/>
    <x v="79"/>
    <n v="645.00000000000011"/>
    <n v="11.315789473684211"/>
  </r>
  <r>
    <x v="3"/>
    <x v="0"/>
    <x v="1"/>
    <x v="1"/>
    <n v="3"/>
    <x v="110"/>
    <n v="72"/>
    <n v="8"/>
  </r>
  <r>
    <x v="3"/>
    <x v="0"/>
    <x v="2"/>
    <x v="2"/>
    <n v="171"/>
    <x v="111"/>
    <n v="3402"/>
    <n v="9.7758620689655178"/>
  </r>
  <r>
    <x v="3"/>
    <x v="0"/>
    <x v="3"/>
    <x v="3"/>
    <n v="279"/>
    <x v="112"/>
    <n v="6186"/>
    <n v="12.347305389221557"/>
  </r>
  <r>
    <x v="3"/>
    <x v="0"/>
    <x v="1"/>
    <x v="4"/>
    <n v="51"/>
    <x v="113"/>
    <n v="825"/>
    <n v="9.8214285714285712"/>
  </r>
  <r>
    <x v="3"/>
    <x v="0"/>
    <x v="4"/>
    <x v="5"/>
    <n v="14.999999999999996"/>
    <x v="13"/>
    <n v="464.99999999999989"/>
    <n v="9.117647058823529"/>
  </r>
  <r>
    <x v="3"/>
    <x v="0"/>
    <x v="5"/>
    <x v="6"/>
    <n v="485.99999999999989"/>
    <x v="114"/>
    <n v="12003"/>
    <n v="14.763837638376383"/>
  </r>
  <r>
    <x v="3"/>
    <x v="0"/>
    <x v="6"/>
    <x v="7"/>
    <n v="18"/>
    <x v="5"/>
    <n v="747.00000000000011"/>
    <n v="11.857142857142858"/>
  </r>
  <r>
    <x v="3"/>
    <x v="0"/>
    <x v="7"/>
    <x v="8"/>
    <n v="39"/>
    <x v="79"/>
    <n v="663"/>
    <n v="11.631578947368421"/>
  </r>
  <r>
    <x v="3"/>
    <x v="0"/>
    <x v="8"/>
    <x v="9"/>
    <n v="213"/>
    <x v="115"/>
    <n v="4086"/>
    <n v="11.947368421052632"/>
  </r>
  <r>
    <x v="3"/>
    <x v="0"/>
    <x v="5"/>
    <x v="10"/>
    <n v="21"/>
    <x v="81"/>
    <n v="528"/>
    <n v="11"/>
  </r>
  <r>
    <x v="3"/>
    <x v="0"/>
    <x v="9"/>
    <x v="11"/>
    <n v="9"/>
    <x v="116"/>
    <n v="165"/>
    <n v="13.75"/>
  </r>
  <r>
    <x v="3"/>
    <x v="0"/>
    <x v="5"/>
    <x v="13"/>
    <n v="24"/>
    <x v="117"/>
    <n v="516"/>
    <n v="14.333333333333334"/>
  </r>
  <r>
    <x v="3"/>
    <x v="0"/>
    <x v="5"/>
    <x v="14"/>
    <n v="336"/>
    <x v="118"/>
    <n v="6813.0000000000018"/>
    <n v="12.409836065573771"/>
  </r>
  <r>
    <x v="3"/>
    <x v="0"/>
    <x v="5"/>
    <x v="15"/>
    <n v="1248"/>
    <x v="119"/>
    <n v="35940"/>
    <n v="14.211150652431792"/>
  </r>
  <r>
    <x v="3"/>
    <x v="0"/>
    <x v="11"/>
    <x v="16"/>
    <n v="147"/>
    <x v="52"/>
    <n v="3384"/>
    <n v="10.444444444444445"/>
  </r>
  <r>
    <x v="3"/>
    <x v="0"/>
    <x v="5"/>
    <x v="17"/>
    <n v="102"/>
    <x v="120"/>
    <n v="2757"/>
    <n v="15.844827586206897"/>
  </r>
  <r>
    <x v="3"/>
    <x v="0"/>
    <x v="12"/>
    <x v="18"/>
    <n v="4518"/>
    <x v="121"/>
    <n v="112206"/>
    <n v="13.206920903954803"/>
  </r>
  <r>
    <x v="3"/>
    <x v="0"/>
    <x v="9"/>
    <x v="19"/>
    <n v="12"/>
    <x v="89"/>
    <n v="381"/>
    <n v="14.111111111111111"/>
  </r>
  <r>
    <x v="3"/>
    <x v="0"/>
    <x v="13"/>
    <x v="20"/>
    <n v="93.000000000000014"/>
    <x v="122"/>
    <n v="1833"/>
    <n v="13.282608695652174"/>
  </r>
  <r>
    <x v="3"/>
    <x v="1"/>
    <x v="0"/>
    <x v="0"/>
    <n v="211.00000000000003"/>
    <x v="123"/>
    <n v="7847.57"/>
    <n v="19.668095238095237"/>
  </r>
  <r>
    <x v="3"/>
    <x v="1"/>
    <x v="1"/>
    <x v="1"/>
    <n v="54"/>
    <x v="124"/>
    <n v="3453.5700000000006"/>
    <n v="22.572352941176472"/>
  </r>
  <r>
    <x v="3"/>
    <x v="1"/>
    <x v="2"/>
    <x v="2"/>
    <n v="715"/>
    <x v="125"/>
    <n v="27437.740000000005"/>
    <n v="15.952174418604653"/>
  </r>
  <r>
    <x v="3"/>
    <x v="1"/>
    <x v="3"/>
    <x v="3"/>
    <n v="1605"/>
    <x v="126"/>
    <n v="57362.87000000001"/>
    <n v="16.204200564971753"/>
  </r>
  <r>
    <x v="3"/>
    <x v="1"/>
    <x v="1"/>
    <x v="4"/>
    <n v="204"/>
    <x v="127"/>
    <n v="7853.7"/>
    <n v="21.399727520435967"/>
  </r>
  <r>
    <x v="3"/>
    <x v="1"/>
    <x v="4"/>
    <x v="5"/>
    <n v="97"/>
    <x v="128"/>
    <n v="3635.5299999999993"/>
    <n v="20.893850574712644"/>
  </r>
  <r>
    <x v="3"/>
    <x v="1"/>
    <x v="5"/>
    <x v="6"/>
    <n v="737"/>
    <x v="129"/>
    <n v="32709.529999999995"/>
    <n v="19.716413502109702"/>
  </r>
  <r>
    <x v="3"/>
    <x v="1"/>
    <x v="6"/>
    <x v="7"/>
    <n v="57"/>
    <x v="130"/>
    <n v="3546.62"/>
    <n v="23.644133333333333"/>
  </r>
  <r>
    <x v="3"/>
    <x v="1"/>
    <x v="7"/>
    <x v="8"/>
    <n v="26"/>
    <x v="131"/>
    <n v="628.45000000000005"/>
    <n v="13.661956521739132"/>
  </r>
  <r>
    <x v="3"/>
    <x v="1"/>
    <x v="8"/>
    <x v="9"/>
    <n v="2140"/>
    <x v="132"/>
    <n v="138627.93"/>
    <n v="31.243617308992562"/>
  </r>
  <r>
    <x v="3"/>
    <x v="1"/>
    <x v="5"/>
    <x v="10"/>
    <n v="35"/>
    <x v="133"/>
    <n v="1869.66"/>
    <n v="31.689152542372884"/>
  </r>
  <r>
    <x v="3"/>
    <x v="1"/>
    <x v="9"/>
    <x v="11"/>
    <n v="21"/>
    <x v="134"/>
    <n v="483.99000000000007"/>
    <n v="15.1246875"/>
  </r>
  <r>
    <x v="3"/>
    <x v="1"/>
    <x v="10"/>
    <x v="12"/>
    <n v="7"/>
    <x v="32"/>
    <n v="214.36000000000004"/>
    <n v="17.863333333333333"/>
  </r>
  <r>
    <x v="3"/>
    <x v="1"/>
    <x v="5"/>
    <x v="13"/>
    <n v="29"/>
    <x v="135"/>
    <n v="1146.1300000000001"/>
    <n v="15.918472222222224"/>
  </r>
  <r>
    <x v="3"/>
    <x v="1"/>
    <x v="5"/>
    <x v="14"/>
    <n v="314"/>
    <x v="136"/>
    <n v="10377.06"/>
    <n v="16.983731587561373"/>
  </r>
  <r>
    <x v="3"/>
    <x v="1"/>
    <x v="5"/>
    <x v="15"/>
    <n v="1435"/>
    <x v="137"/>
    <n v="57959.360000000001"/>
    <n v="15.304821758648007"/>
  </r>
  <r>
    <x v="3"/>
    <x v="1"/>
    <x v="11"/>
    <x v="16"/>
    <n v="212"/>
    <x v="138"/>
    <n v="8674.6"/>
    <n v="16.398109640831759"/>
  </r>
  <r>
    <x v="3"/>
    <x v="1"/>
    <x v="5"/>
    <x v="17"/>
    <n v="123"/>
    <x v="139"/>
    <n v="7024.37"/>
    <n v="26.112899628252787"/>
  </r>
  <r>
    <x v="3"/>
    <x v="1"/>
    <x v="12"/>
    <x v="18"/>
    <n v="13285"/>
    <x v="140"/>
    <n v="592839.06999999995"/>
    <n v="20.521273495101941"/>
  </r>
  <r>
    <x v="3"/>
    <x v="1"/>
    <x v="9"/>
    <x v="19"/>
    <n v="21.999999999999996"/>
    <x v="141"/>
    <n v="820.5"/>
    <n v="15.481132075471699"/>
  </r>
  <r>
    <x v="3"/>
    <x v="1"/>
    <x v="13"/>
    <x v="20"/>
    <n v="1497"/>
    <x v="142"/>
    <n v="56976.290000000008"/>
    <n v="17.683516449410305"/>
  </r>
  <r>
    <x v="4"/>
    <x v="0"/>
    <x v="0"/>
    <x v="0"/>
    <n v="44.999999999999993"/>
    <x v="143"/>
    <n v="867"/>
    <n v="13.136363636363637"/>
  </r>
  <r>
    <x v="4"/>
    <x v="0"/>
    <x v="1"/>
    <x v="1"/>
    <n v="12"/>
    <x v="19"/>
    <n v="360.00000000000006"/>
    <n v="15"/>
  </r>
  <r>
    <x v="4"/>
    <x v="0"/>
    <x v="2"/>
    <x v="2"/>
    <n v="201"/>
    <x v="9"/>
    <n v="5382"/>
    <n v="12.04026845637584"/>
  </r>
  <r>
    <x v="4"/>
    <x v="0"/>
    <x v="3"/>
    <x v="3"/>
    <n v="396"/>
    <x v="144"/>
    <n v="7500.0000000000018"/>
    <n v="11.79245283018868"/>
  </r>
  <r>
    <x v="4"/>
    <x v="0"/>
    <x v="1"/>
    <x v="4"/>
    <n v="51"/>
    <x v="145"/>
    <n v="1188.0000000000002"/>
    <n v="9.4285714285714288"/>
  </r>
  <r>
    <x v="4"/>
    <x v="0"/>
    <x v="4"/>
    <x v="5"/>
    <n v="27"/>
    <x v="11"/>
    <n v="348.00000000000006"/>
    <n v="8.2857142857142865"/>
  </r>
  <r>
    <x v="4"/>
    <x v="0"/>
    <x v="5"/>
    <x v="6"/>
    <n v="630"/>
    <x v="146"/>
    <n v="15690"/>
    <n v="14.211956521739131"/>
  </r>
  <r>
    <x v="4"/>
    <x v="0"/>
    <x v="6"/>
    <x v="7"/>
    <n v="27"/>
    <x v="4"/>
    <n v="1701"/>
    <n v="18.899999999999999"/>
  </r>
  <r>
    <x v="4"/>
    <x v="0"/>
    <x v="7"/>
    <x v="8"/>
    <n v="42"/>
    <x v="147"/>
    <n v="675"/>
    <n v="9.375"/>
  </r>
  <r>
    <x v="4"/>
    <x v="0"/>
    <x v="8"/>
    <x v="9"/>
    <n v="263.99999999999994"/>
    <x v="148"/>
    <n v="6810.0000000000018"/>
    <n v="14.276729559748428"/>
  </r>
  <r>
    <x v="4"/>
    <x v="0"/>
    <x v="5"/>
    <x v="10"/>
    <n v="24"/>
    <x v="117"/>
    <n v="681"/>
    <n v="18.916666666666668"/>
  </r>
  <r>
    <x v="4"/>
    <x v="0"/>
    <x v="9"/>
    <x v="11"/>
    <n v="27"/>
    <x v="49"/>
    <n v="450"/>
    <n v="13.636363636363637"/>
  </r>
  <r>
    <x v="4"/>
    <x v="0"/>
    <x v="5"/>
    <x v="13"/>
    <n v="27"/>
    <x v="113"/>
    <n v="1023"/>
    <n v="12.178571428571429"/>
  </r>
  <r>
    <x v="4"/>
    <x v="0"/>
    <x v="5"/>
    <x v="14"/>
    <n v="359.99999999999994"/>
    <x v="149"/>
    <n v="7518"/>
    <n v="12.344827586206897"/>
  </r>
  <r>
    <x v="4"/>
    <x v="0"/>
    <x v="5"/>
    <x v="15"/>
    <n v="1572"/>
    <x v="150"/>
    <n v="44385"/>
    <n v="14.267116682738669"/>
  </r>
  <r>
    <x v="4"/>
    <x v="0"/>
    <x v="11"/>
    <x v="16"/>
    <n v="141"/>
    <x v="151"/>
    <n v="3501.0000000000009"/>
    <n v="12.030927835051546"/>
  </r>
  <r>
    <x v="4"/>
    <x v="0"/>
    <x v="5"/>
    <x v="17"/>
    <n v="96"/>
    <x v="122"/>
    <n v="1947"/>
    <n v="14.108695652173912"/>
  </r>
  <r>
    <x v="4"/>
    <x v="0"/>
    <x v="12"/>
    <x v="18"/>
    <n v="5481"/>
    <x v="152"/>
    <n v="139965"/>
    <n v="13.48020803236059"/>
  </r>
  <r>
    <x v="4"/>
    <x v="0"/>
    <x v="9"/>
    <x v="19"/>
    <n v="9"/>
    <x v="1"/>
    <n v="221.99999999999994"/>
    <n v="10.571428571428571"/>
  </r>
  <r>
    <x v="4"/>
    <x v="0"/>
    <x v="13"/>
    <x v="20"/>
    <n v="141"/>
    <x v="153"/>
    <n v="3363"/>
    <n v="13.034883720930232"/>
  </r>
  <r>
    <x v="4"/>
    <x v="1"/>
    <x v="0"/>
    <x v="0"/>
    <n v="217"/>
    <x v="154"/>
    <n v="8276.6699999999983"/>
    <n v="20.848035264483627"/>
  </r>
  <r>
    <x v="4"/>
    <x v="1"/>
    <x v="1"/>
    <x v="1"/>
    <n v="59"/>
    <x v="155"/>
    <n v="3680.44"/>
    <n v="22.579386503067486"/>
  </r>
  <r>
    <x v="4"/>
    <x v="1"/>
    <x v="2"/>
    <x v="2"/>
    <n v="862"/>
    <x v="156"/>
    <n v="37225.019999999997"/>
    <n v="15.87420895522388"/>
  </r>
  <r>
    <x v="4"/>
    <x v="1"/>
    <x v="3"/>
    <x v="3"/>
    <n v="2102"/>
    <x v="157"/>
    <n v="77158.789999999994"/>
    <n v="15.11731778996865"/>
  </r>
  <r>
    <x v="4"/>
    <x v="1"/>
    <x v="1"/>
    <x v="4"/>
    <n v="232"/>
    <x v="158"/>
    <n v="9819.83"/>
    <n v="22.574321839080458"/>
  </r>
  <r>
    <x v="4"/>
    <x v="1"/>
    <x v="4"/>
    <x v="5"/>
    <n v="83"/>
    <x v="159"/>
    <n v="2925.89"/>
    <n v="21.049568345323738"/>
  </r>
  <r>
    <x v="4"/>
    <x v="1"/>
    <x v="5"/>
    <x v="6"/>
    <n v="1037"/>
    <x v="160"/>
    <n v="47397.99"/>
    <n v="19.050639067524116"/>
  </r>
  <r>
    <x v="4"/>
    <x v="1"/>
    <x v="6"/>
    <x v="7"/>
    <n v="59"/>
    <x v="161"/>
    <n v="2817.54"/>
    <n v="17.180121951219512"/>
  </r>
  <r>
    <x v="4"/>
    <x v="1"/>
    <x v="7"/>
    <x v="8"/>
    <n v="31.000000000000004"/>
    <x v="162"/>
    <n v="953.44"/>
    <n v="13.817971014492754"/>
  </r>
  <r>
    <x v="4"/>
    <x v="1"/>
    <x v="8"/>
    <x v="9"/>
    <n v="2656"/>
    <x v="163"/>
    <n v="172527.34"/>
    <n v="26.794120205000777"/>
  </r>
  <r>
    <x v="4"/>
    <x v="1"/>
    <x v="5"/>
    <x v="10"/>
    <n v="39.999999999999993"/>
    <x v="164"/>
    <n v="2064.64"/>
    <n v="21.284948453608248"/>
  </r>
  <r>
    <x v="4"/>
    <x v="1"/>
    <x v="9"/>
    <x v="11"/>
    <n v="27"/>
    <x v="165"/>
    <n v="786.87"/>
    <n v="17.88340909090909"/>
  </r>
  <r>
    <x v="4"/>
    <x v="1"/>
    <x v="10"/>
    <x v="12"/>
    <n v="6"/>
    <x v="166"/>
    <n v="143.53"/>
    <n v="14.353"/>
  </r>
  <r>
    <x v="4"/>
    <x v="1"/>
    <x v="5"/>
    <x v="13"/>
    <n v="35"/>
    <x v="62"/>
    <n v="1089.03"/>
    <n v="14.918219178082191"/>
  </r>
  <r>
    <x v="4"/>
    <x v="1"/>
    <x v="5"/>
    <x v="14"/>
    <n v="359"/>
    <x v="167"/>
    <n v="12257.620000000003"/>
    <n v="17.611522988505747"/>
  </r>
  <r>
    <x v="4"/>
    <x v="1"/>
    <x v="5"/>
    <x v="15"/>
    <n v="1658"/>
    <x v="168"/>
    <n v="69483.149999999994"/>
    <n v="14.888182986929504"/>
  </r>
  <r>
    <x v="4"/>
    <x v="1"/>
    <x v="11"/>
    <x v="16"/>
    <n v="203"/>
    <x v="169"/>
    <n v="6755.79"/>
    <n v="14.686500000000001"/>
  </r>
  <r>
    <x v="4"/>
    <x v="1"/>
    <x v="5"/>
    <x v="17"/>
    <n v="130"/>
    <x v="170"/>
    <n v="6370.94"/>
    <n v="20.034402515723269"/>
  </r>
  <r>
    <x v="4"/>
    <x v="1"/>
    <x v="12"/>
    <x v="18"/>
    <n v="15874"/>
    <x v="171"/>
    <n v="723985.9"/>
    <n v="19.201323431905582"/>
  </r>
  <r>
    <x v="4"/>
    <x v="1"/>
    <x v="9"/>
    <x v="19"/>
    <n v="27"/>
    <x v="172"/>
    <n v="1137.32"/>
    <n v="14.964736842105262"/>
  </r>
  <r>
    <x v="4"/>
    <x v="1"/>
    <x v="13"/>
    <x v="20"/>
    <n v="1811.0000000000002"/>
    <x v="173"/>
    <n v="70134.990000000005"/>
    <n v="16.108174092788243"/>
  </r>
  <r>
    <x v="5"/>
    <x v="0"/>
    <x v="0"/>
    <x v="0"/>
    <n v="48"/>
    <x v="147"/>
    <n v="863.99999999999977"/>
    <n v="12"/>
  </r>
  <r>
    <x v="5"/>
    <x v="0"/>
    <x v="1"/>
    <x v="1"/>
    <n v="24"/>
    <x v="5"/>
    <n v="1047"/>
    <n v="16.61904761904762"/>
  </r>
  <r>
    <x v="5"/>
    <x v="0"/>
    <x v="2"/>
    <x v="2"/>
    <n v="179.99999999999997"/>
    <x v="174"/>
    <n v="4671"/>
    <n v="11.201438848920864"/>
  </r>
  <r>
    <x v="5"/>
    <x v="0"/>
    <x v="3"/>
    <x v="3"/>
    <n v="408"/>
    <x v="175"/>
    <n v="9404.9999999999982"/>
    <n v="11.785714285714286"/>
  </r>
  <r>
    <x v="5"/>
    <x v="0"/>
    <x v="1"/>
    <x v="4"/>
    <n v="51"/>
    <x v="176"/>
    <n v="1317"/>
    <n v="9.9772727272727266"/>
  </r>
  <r>
    <x v="5"/>
    <x v="0"/>
    <x v="4"/>
    <x v="5"/>
    <n v="39"/>
    <x v="143"/>
    <n v="564"/>
    <n v="8.545454545454545"/>
  </r>
  <r>
    <x v="5"/>
    <x v="0"/>
    <x v="5"/>
    <x v="6"/>
    <n v="761.99999999999989"/>
    <x v="177"/>
    <n v="19734.000000000004"/>
    <n v="15.226851851851851"/>
  </r>
  <r>
    <x v="5"/>
    <x v="0"/>
    <x v="6"/>
    <x v="7"/>
    <n v="24"/>
    <x v="13"/>
    <n v="738"/>
    <n v="14.470588235294118"/>
  </r>
  <r>
    <x v="5"/>
    <x v="0"/>
    <x v="7"/>
    <x v="8"/>
    <n v="44.999999999999993"/>
    <x v="79"/>
    <n v="636"/>
    <n v="11.157894736842104"/>
  </r>
  <r>
    <x v="5"/>
    <x v="0"/>
    <x v="8"/>
    <x v="9"/>
    <n v="288"/>
    <x v="50"/>
    <n v="8259"/>
    <n v="14.045918367346939"/>
  </r>
  <r>
    <x v="5"/>
    <x v="0"/>
    <x v="5"/>
    <x v="10"/>
    <n v="32.999999999999993"/>
    <x v="147"/>
    <n v="1032"/>
    <n v="14.333333333333334"/>
  </r>
  <r>
    <x v="5"/>
    <x v="0"/>
    <x v="9"/>
    <x v="11"/>
    <n v="18"/>
    <x v="89"/>
    <n v="474"/>
    <n v="17.555555555555557"/>
  </r>
  <r>
    <x v="5"/>
    <x v="0"/>
    <x v="5"/>
    <x v="13"/>
    <n v="27"/>
    <x v="7"/>
    <n v="443.99999999999989"/>
    <n v="9.8666666666666671"/>
  </r>
  <r>
    <x v="5"/>
    <x v="0"/>
    <x v="5"/>
    <x v="14"/>
    <n v="402"/>
    <x v="178"/>
    <n v="8109"/>
    <n v="12.121076233183857"/>
  </r>
  <r>
    <x v="5"/>
    <x v="0"/>
    <x v="5"/>
    <x v="15"/>
    <n v="1656"/>
    <x v="179"/>
    <n v="49346.999999999985"/>
    <n v="14.023017902813299"/>
  </r>
  <r>
    <x v="5"/>
    <x v="0"/>
    <x v="11"/>
    <x v="16"/>
    <n v="165"/>
    <x v="180"/>
    <n v="3726"/>
    <n v="11.942307692307692"/>
  </r>
  <r>
    <x v="5"/>
    <x v="0"/>
    <x v="5"/>
    <x v="17"/>
    <n v="99"/>
    <x v="181"/>
    <n v="3276"/>
    <n v="17.901639344262296"/>
  </r>
  <r>
    <x v="5"/>
    <x v="0"/>
    <x v="12"/>
    <x v="18"/>
    <n v="5907"/>
    <x v="182"/>
    <n v="152763"/>
    <n v="13.489006622516555"/>
  </r>
  <r>
    <x v="5"/>
    <x v="0"/>
    <x v="9"/>
    <x v="19"/>
    <n v="9"/>
    <x v="117"/>
    <n v="501"/>
    <n v="13.916666666666666"/>
  </r>
  <r>
    <x v="5"/>
    <x v="0"/>
    <x v="13"/>
    <x v="20"/>
    <n v="162"/>
    <x v="183"/>
    <n v="3405.0000000000009"/>
    <n v="12.611111111111111"/>
  </r>
  <r>
    <x v="5"/>
    <x v="1"/>
    <x v="0"/>
    <x v="0"/>
    <n v="197"/>
    <x v="184"/>
    <n v="8135.3400000000011"/>
    <n v="19.842292682926828"/>
  </r>
  <r>
    <x v="5"/>
    <x v="1"/>
    <x v="1"/>
    <x v="1"/>
    <n v="59.999999999999993"/>
    <x v="185"/>
    <n v="3277.51"/>
    <n v="20.613270440251572"/>
  </r>
  <r>
    <x v="5"/>
    <x v="1"/>
    <x v="2"/>
    <x v="2"/>
    <n v="861"/>
    <x v="186"/>
    <n v="36175.43"/>
    <n v="15.110873015873016"/>
  </r>
  <r>
    <x v="5"/>
    <x v="1"/>
    <x v="3"/>
    <x v="3"/>
    <n v="2051.0000000000005"/>
    <x v="187"/>
    <n v="78098.509999999995"/>
    <n v="15.844696693041184"/>
  </r>
  <r>
    <x v="5"/>
    <x v="1"/>
    <x v="1"/>
    <x v="4"/>
    <n v="225"/>
    <x v="188"/>
    <n v="8830.1"/>
    <n v="21.856683168316831"/>
  </r>
  <r>
    <x v="5"/>
    <x v="1"/>
    <x v="4"/>
    <x v="5"/>
    <n v="95"/>
    <x v="189"/>
    <n v="3585.6499999999996"/>
    <n v="18.294132653061226"/>
  </r>
  <r>
    <x v="5"/>
    <x v="1"/>
    <x v="5"/>
    <x v="6"/>
    <n v="1036"/>
    <x v="190"/>
    <n v="47730.28"/>
    <n v="19.215088566827696"/>
  </r>
  <r>
    <x v="5"/>
    <x v="1"/>
    <x v="6"/>
    <x v="7"/>
    <n v="58"/>
    <x v="191"/>
    <n v="3697.6499999999996"/>
    <n v="22.275000000000002"/>
  </r>
  <r>
    <x v="5"/>
    <x v="1"/>
    <x v="7"/>
    <x v="8"/>
    <n v="26"/>
    <x v="192"/>
    <n v="844.12000000000012"/>
    <n v="20.588292682926831"/>
  </r>
  <r>
    <x v="5"/>
    <x v="1"/>
    <x v="8"/>
    <x v="9"/>
    <n v="2865"/>
    <x v="193"/>
    <n v="190115.12"/>
    <n v="28.417805680119582"/>
  </r>
  <r>
    <x v="5"/>
    <x v="1"/>
    <x v="5"/>
    <x v="10"/>
    <n v="57"/>
    <x v="159"/>
    <n v="4175.33"/>
    <n v="30.038345323741005"/>
  </r>
  <r>
    <x v="5"/>
    <x v="1"/>
    <x v="9"/>
    <x v="11"/>
    <n v="29"/>
    <x v="194"/>
    <n v="1157.5899999999999"/>
    <n v="18.976885245901638"/>
  </r>
  <r>
    <x v="5"/>
    <x v="1"/>
    <x v="10"/>
    <x v="12"/>
    <n v="4"/>
    <x v="195"/>
    <n v="90.53"/>
    <n v="11.31625"/>
  </r>
  <r>
    <x v="5"/>
    <x v="1"/>
    <x v="5"/>
    <x v="13"/>
    <n v="31.000000000000004"/>
    <x v="62"/>
    <n v="918.43"/>
    <n v="12.581232876712328"/>
  </r>
  <r>
    <x v="5"/>
    <x v="1"/>
    <x v="5"/>
    <x v="14"/>
    <n v="323"/>
    <x v="196"/>
    <n v="11382.22"/>
    <n v="16.640672514619883"/>
  </r>
  <r>
    <x v="5"/>
    <x v="1"/>
    <x v="5"/>
    <x v="15"/>
    <n v="1753"/>
    <x v="197"/>
    <n v="79683.899999999994"/>
    <n v="15.548078048780487"/>
  </r>
  <r>
    <x v="5"/>
    <x v="1"/>
    <x v="11"/>
    <x v="16"/>
    <n v="239"/>
    <x v="198"/>
    <n v="9585.840000000002"/>
    <n v="17.718743068391866"/>
  </r>
  <r>
    <x v="5"/>
    <x v="1"/>
    <x v="5"/>
    <x v="17"/>
    <n v="140"/>
    <x v="199"/>
    <n v="7141.3100000000013"/>
    <n v="22.386551724137931"/>
  </r>
  <r>
    <x v="5"/>
    <x v="1"/>
    <x v="12"/>
    <x v="18"/>
    <n v="16336"/>
    <x v="200"/>
    <n v="762131.88"/>
    <n v="19.716256111757858"/>
  </r>
  <r>
    <x v="5"/>
    <x v="1"/>
    <x v="9"/>
    <x v="19"/>
    <n v="29.999999999999996"/>
    <x v="162"/>
    <n v="992.5300000000002"/>
    <n v="14.384492753623189"/>
  </r>
  <r>
    <x v="5"/>
    <x v="1"/>
    <x v="13"/>
    <x v="20"/>
    <n v="1810"/>
    <x v="201"/>
    <n v="68937.31"/>
    <n v="16.125686549707602"/>
  </r>
  <r>
    <x v="6"/>
    <x v="0"/>
    <x v="0"/>
    <x v="0"/>
    <n v="59.999999999999986"/>
    <x v="202"/>
    <n v="1170"/>
    <n v="11.470588235294118"/>
  </r>
  <r>
    <x v="6"/>
    <x v="0"/>
    <x v="1"/>
    <x v="1"/>
    <n v="12"/>
    <x v="12"/>
    <n v="153"/>
    <n v="10.199999999999999"/>
  </r>
  <r>
    <x v="6"/>
    <x v="0"/>
    <x v="2"/>
    <x v="2"/>
    <n v="189"/>
    <x v="203"/>
    <n v="4509"/>
    <n v="11.473282442748092"/>
  </r>
  <r>
    <x v="6"/>
    <x v="0"/>
    <x v="3"/>
    <x v="3"/>
    <n v="378"/>
    <x v="204"/>
    <n v="8466"/>
    <n v="12.711711711711711"/>
  </r>
  <r>
    <x v="6"/>
    <x v="0"/>
    <x v="1"/>
    <x v="4"/>
    <n v="57"/>
    <x v="44"/>
    <n v="1008"/>
    <n v="8.1951219512195124"/>
  </r>
  <r>
    <x v="6"/>
    <x v="0"/>
    <x v="4"/>
    <x v="5"/>
    <n v="36"/>
    <x v="5"/>
    <n v="675"/>
    <n v="10.714285714285714"/>
  </r>
  <r>
    <x v="6"/>
    <x v="0"/>
    <x v="5"/>
    <x v="6"/>
    <n v="765.00000000000011"/>
    <x v="205"/>
    <n v="20991"/>
    <n v="14.135353535353536"/>
  </r>
  <r>
    <x v="6"/>
    <x v="0"/>
    <x v="6"/>
    <x v="7"/>
    <n v="27"/>
    <x v="206"/>
    <n v="1206"/>
    <n v="16.079999999999998"/>
  </r>
  <r>
    <x v="6"/>
    <x v="0"/>
    <x v="7"/>
    <x v="8"/>
    <n v="65.999999999999986"/>
    <x v="44"/>
    <n v="1428"/>
    <n v="11.609756097560975"/>
  </r>
  <r>
    <x v="6"/>
    <x v="0"/>
    <x v="8"/>
    <x v="9"/>
    <n v="303"/>
    <x v="207"/>
    <n v="7589.9999999999982"/>
    <n v="14.293785310734464"/>
  </r>
  <r>
    <x v="6"/>
    <x v="0"/>
    <x v="5"/>
    <x v="10"/>
    <n v="44.999999999999993"/>
    <x v="208"/>
    <n v="918"/>
    <n v="11.333333333333334"/>
  </r>
  <r>
    <x v="6"/>
    <x v="0"/>
    <x v="9"/>
    <x v="11"/>
    <n v="14.999999999999996"/>
    <x v="13"/>
    <n v="660"/>
    <n v="12.941176470588236"/>
  </r>
  <r>
    <x v="6"/>
    <x v="0"/>
    <x v="10"/>
    <x v="12"/>
    <n v="6"/>
    <x v="209"/>
    <n v="45.000000000000007"/>
    <n v="7.5"/>
  </r>
  <r>
    <x v="6"/>
    <x v="0"/>
    <x v="5"/>
    <x v="13"/>
    <n v="12"/>
    <x v="116"/>
    <n v="96.000000000000028"/>
    <n v="8"/>
  </r>
  <r>
    <x v="6"/>
    <x v="0"/>
    <x v="5"/>
    <x v="14"/>
    <n v="420"/>
    <x v="210"/>
    <n v="10785"/>
    <n v="13.414179104477611"/>
  </r>
  <r>
    <x v="6"/>
    <x v="0"/>
    <x v="5"/>
    <x v="15"/>
    <n v="1694.9999999999995"/>
    <x v="211"/>
    <n v="52500.000000000015"/>
    <n v="14.668901927912826"/>
  </r>
  <r>
    <x v="6"/>
    <x v="0"/>
    <x v="11"/>
    <x v="16"/>
    <n v="131.99999999999997"/>
    <x v="212"/>
    <n v="2969.9999999999995"/>
    <n v="12.531645569620252"/>
  </r>
  <r>
    <x v="6"/>
    <x v="0"/>
    <x v="5"/>
    <x v="17"/>
    <n v="147"/>
    <x v="213"/>
    <n v="3981"/>
    <n v="17.012820512820515"/>
  </r>
  <r>
    <x v="6"/>
    <x v="0"/>
    <x v="12"/>
    <x v="18"/>
    <n v="6060"/>
    <x v="214"/>
    <n v="163605"/>
    <n v="13.883655804480652"/>
  </r>
  <r>
    <x v="6"/>
    <x v="0"/>
    <x v="9"/>
    <x v="19"/>
    <n v="9"/>
    <x v="89"/>
    <n v="303"/>
    <n v="11.222222222222221"/>
  </r>
  <r>
    <x v="6"/>
    <x v="0"/>
    <x v="13"/>
    <x v="20"/>
    <n v="168"/>
    <x v="215"/>
    <n v="4491"/>
    <n v="13.247787610619469"/>
  </r>
  <r>
    <x v="6"/>
    <x v="1"/>
    <x v="0"/>
    <x v="0"/>
    <n v="203"/>
    <x v="216"/>
    <n v="7741.5600000000013"/>
    <n v="19.59888607594937"/>
  </r>
  <r>
    <x v="6"/>
    <x v="1"/>
    <x v="1"/>
    <x v="1"/>
    <n v="52"/>
    <x v="217"/>
    <n v="2590.86"/>
    <n v="17.158013245033114"/>
  </r>
  <r>
    <x v="6"/>
    <x v="1"/>
    <x v="2"/>
    <x v="2"/>
    <n v="916"/>
    <x v="218"/>
    <n v="39389.24"/>
    <n v="15.544293606945541"/>
  </r>
  <r>
    <x v="6"/>
    <x v="1"/>
    <x v="3"/>
    <x v="3"/>
    <n v="2034"/>
    <x v="219"/>
    <n v="77126.070000000007"/>
    <n v="15.571586917019989"/>
  </r>
  <r>
    <x v="6"/>
    <x v="1"/>
    <x v="1"/>
    <x v="4"/>
    <n v="225"/>
    <x v="220"/>
    <n v="9189.68"/>
    <n v="21.932410501193317"/>
  </r>
  <r>
    <x v="6"/>
    <x v="1"/>
    <x v="4"/>
    <x v="5"/>
    <n v="87.999999999999986"/>
    <x v="221"/>
    <n v="2674.04"/>
    <n v="16.71275"/>
  </r>
  <r>
    <x v="6"/>
    <x v="1"/>
    <x v="5"/>
    <x v="6"/>
    <n v="1014"/>
    <x v="222"/>
    <n v="47526.21"/>
    <n v="19.343186813186811"/>
  </r>
  <r>
    <x v="6"/>
    <x v="1"/>
    <x v="6"/>
    <x v="7"/>
    <n v="70"/>
    <x v="223"/>
    <n v="3927.1700000000005"/>
    <n v="18.700809523809525"/>
  </r>
  <r>
    <x v="6"/>
    <x v="1"/>
    <x v="7"/>
    <x v="8"/>
    <n v="29"/>
    <x v="100"/>
    <n v="912.19"/>
    <n v="16.003333333333334"/>
  </r>
  <r>
    <x v="6"/>
    <x v="1"/>
    <x v="8"/>
    <x v="9"/>
    <n v="2894"/>
    <x v="224"/>
    <n v="196600.55"/>
    <n v="29.160568080688222"/>
  </r>
  <r>
    <x v="6"/>
    <x v="1"/>
    <x v="5"/>
    <x v="10"/>
    <n v="57"/>
    <x v="225"/>
    <n v="2907.9499999999994"/>
    <n v="25.734070796460177"/>
  </r>
  <r>
    <x v="6"/>
    <x v="1"/>
    <x v="9"/>
    <x v="11"/>
    <n v="26"/>
    <x v="5"/>
    <n v="1224.0299999999997"/>
    <n v="19.429047619047619"/>
  </r>
  <r>
    <x v="6"/>
    <x v="1"/>
    <x v="10"/>
    <x v="12"/>
    <n v="7"/>
    <x v="101"/>
    <n v="514.97"/>
    <n v="36.783571428571427"/>
  </r>
  <r>
    <x v="6"/>
    <x v="1"/>
    <x v="5"/>
    <x v="13"/>
    <n v="32"/>
    <x v="13"/>
    <n v="827"/>
    <n v="16.215686274509803"/>
  </r>
  <r>
    <x v="6"/>
    <x v="1"/>
    <x v="5"/>
    <x v="14"/>
    <n v="367.00000000000006"/>
    <x v="226"/>
    <n v="12309.74"/>
    <n v="16.325915119363394"/>
  </r>
  <r>
    <x v="6"/>
    <x v="1"/>
    <x v="5"/>
    <x v="15"/>
    <n v="1802"/>
    <x v="227"/>
    <n v="78304.88"/>
    <n v="16.023098015142214"/>
  </r>
  <r>
    <x v="6"/>
    <x v="1"/>
    <x v="11"/>
    <x v="16"/>
    <n v="217"/>
    <x v="228"/>
    <n v="8839.4199999999983"/>
    <n v="16.042504537205083"/>
  </r>
  <r>
    <x v="6"/>
    <x v="1"/>
    <x v="5"/>
    <x v="17"/>
    <n v="143"/>
    <x v="229"/>
    <n v="7212.3999999999987"/>
    <n v="21.855757575757575"/>
  </r>
  <r>
    <x v="6"/>
    <x v="1"/>
    <x v="12"/>
    <x v="18"/>
    <n v="16569.999999999996"/>
    <x v="230"/>
    <n v="771233.88"/>
    <n v="19.918744802293446"/>
  </r>
  <r>
    <x v="6"/>
    <x v="1"/>
    <x v="9"/>
    <x v="19"/>
    <n v="34"/>
    <x v="231"/>
    <n v="1340.83"/>
    <n v="16.972531645569621"/>
  </r>
  <r>
    <x v="6"/>
    <x v="1"/>
    <x v="13"/>
    <x v="20"/>
    <n v="1796"/>
    <x v="232"/>
    <n v="70462.720000000001"/>
    <n v="16.68941733775462"/>
  </r>
  <r>
    <x v="7"/>
    <x v="0"/>
    <x v="0"/>
    <x v="0"/>
    <n v="48"/>
    <x v="233"/>
    <n v="894"/>
    <n v="10.275862068965518"/>
  </r>
  <r>
    <x v="7"/>
    <x v="0"/>
    <x v="1"/>
    <x v="1"/>
    <n v="6"/>
    <x v="209"/>
    <n v="113.99999999999997"/>
    <n v="19"/>
  </r>
  <r>
    <x v="7"/>
    <x v="0"/>
    <x v="2"/>
    <x v="2"/>
    <n v="231"/>
    <x v="234"/>
    <n v="5097.0000000000009"/>
    <n v="12.135714285714286"/>
  </r>
  <r>
    <x v="7"/>
    <x v="0"/>
    <x v="3"/>
    <x v="3"/>
    <n v="459"/>
    <x v="235"/>
    <n v="10374"/>
    <n v="12.666666666666666"/>
  </r>
  <r>
    <x v="7"/>
    <x v="0"/>
    <x v="1"/>
    <x v="4"/>
    <n v="69"/>
    <x v="236"/>
    <n v="1578.0000000000005"/>
    <n v="10.958333333333334"/>
  </r>
  <r>
    <x v="7"/>
    <x v="0"/>
    <x v="4"/>
    <x v="5"/>
    <n v="32.999999999999993"/>
    <x v="13"/>
    <n v="435"/>
    <n v="8.5294117647058822"/>
  </r>
  <r>
    <x v="7"/>
    <x v="0"/>
    <x v="5"/>
    <x v="6"/>
    <n v="837.00000000000023"/>
    <x v="237"/>
    <n v="20688"/>
    <n v="14.102249488752555"/>
  </r>
  <r>
    <x v="7"/>
    <x v="0"/>
    <x v="6"/>
    <x v="7"/>
    <n v="27"/>
    <x v="202"/>
    <n v="1272"/>
    <n v="12.470588235294118"/>
  </r>
  <r>
    <x v="7"/>
    <x v="0"/>
    <x v="7"/>
    <x v="8"/>
    <n v="72"/>
    <x v="238"/>
    <n v="1266"/>
    <n v="9.3777777777777782"/>
  </r>
  <r>
    <x v="7"/>
    <x v="0"/>
    <x v="8"/>
    <x v="9"/>
    <n v="279"/>
    <x v="25"/>
    <n v="8616"/>
    <n v="14.4321608040201"/>
  </r>
  <r>
    <x v="7"/>
    <x v="0"/>
    <x v="5"/>
    <x v="10"/>
    <n v="48"/>
    <x v="113"/>
    <n v="1221.0000000000002"/>
    <n v="14.535714285714286"/>
  </r>
  <r>
    <x v="7"/>
    <x v="0"/>
    <x v="9"/>
    <x v="11"/>
    <n v="32.999999999999993"/>
    <x v="206"/>
    <n v="1020"/>
    <n v="13.6"/>
  </r>
  <r>
    <x v="7"/>
    <x v="0"/>
    <x v="5"/>
    <x v="13"/>
    <n v="32.999999999999993"/>
    <x v="113"/>
    <n v="993"/>
    <n v="11.821428571428571"/>
  </r>
  <r>
    <x v="7"/>
    <x v="0"/>
    <x v="5"/>
    <x v="14"/>
    <n v="479.99999999999989"/>
    <x v="239"/>
    <n v="12537.000000000004"/>
    <n v="13.524271844660195"/>
  </r>
  <r>
    <x v="7"/>
    <x v="0"/>
    <x v="5"/>
    <x v="15"/>
    <n v="1605"/>
    <x v="240"/>
    <n v="45404.999999999993"/>
    <n v="14.039888682745826"/>
  </r>
  <r>
    <x v="7"/>
    <x v="0"/>
    <x v="11"/>
    <x v="16"/>
    <n v="147"/>
    <x v="241"/>
    <n v="3459"/>
    <n v="13.102272727272727"/>
  </r>
  <r>
    <x v="7"/>
    <x v="0"/>
    <x v="5"/>
    <x v="17"/>
    <n v="123"/>
    <x v="242"/>
    <n v="2835"/>
    <n v="15.241935483870968"/>
  </r>
  <r>
    <x v="7"/>
    <x v="0"/>
    <x v="12"/>
    <x v="18"/>
    <n v="6351"/>
    <x v="243"/>
    <n v="164568"/>
    <n v="13.755265797392177"/>
  </r>
  <r>
    <x v="7"/>
    <x v="0"/>
    <x v="9"/>
    <x v="19"/>
    <n v="27"/>
    <x v="117"/>
    <n v="528"/>
    <n v="14.666666666666666"/>
  </r>
  <r>
    <x v="7"/>
    <x v="0"/>
    <x v="13"/>
    <x v="20"/>
    <n v="162"/>
    <x v="16"/>
    <n v="3480"/>
    <n v="12.083333333333334"/>
  </r>
  <r>
    <x v="7"/>
    <x v="1"/>
    <x v="0"/>
    <x v="0"/>
    <n v="208"/>
    <x v="244"/>
    <n v="9183.09"/>
    <n v="22.02179856115108"/>
  </r>
  <r>
    <x v="7"/>
    <x v="1"/>
    <x v="1"/>
    <x v="1"/>
    <n v="59"/>
    <x v="245"/>
    <n v="2699.42"/>
    <n v="17.084936708860759"/>
  </r>
  <r>
    <x v="7"/>
    <x v="1"/>
    <x v="2"/>
    <x v="2"/>
    <n v="921"/>
    <x v="246"/>
    <n v="37628.35"/>
    <n v="15.856868942267171"/>
  </r>
  <r>
    <x v="7"/>
    <x v="1"/>
    <x v="3"/>
    <x v="3"/>
    <n v="2095"/>
    <x v="247"/>
    <n v="79339.92"/>
    <n v="16.005632438975187"/>
  </r>
  <r>
    <x v="7"/>
    <x v="1"/>
    <x v="1"/>
    <x v="4"/>
    <n v="234"/>
    <x v="248"/>
    <n v="11627.83"/>
    <n v="24.635233050847457"/>
  </r>
  <r>
    <x v="7"/>
    <x v="1"/>
    <x v="4"/>
    <x v="5"/>
    <n v="104"/>
    <x v="249"/>
    <n v="3685.06"/>
    <n v="17.631866028708135"/>
  </r>
  <r>
    <x v="7"/>
    <x v="1"/>
    <x v="5"/>
    <x v="6"/>
    <n v="1115.0000000000002"/>
    <x v="250"/>
    <n v="48683.29"/>
    <n v="18.030848148148149"/>
  </r>
  <r>
    <x v="7"/>
    <x v="1"/>
    <x v="6"/>
    <x v="7"/>
    <n v="67"/>
    <x v="251"/>
    <n v="3624.73"/>
    <n v="20.595056818181817"/>
  </r>
  <r>
    <x v="7"/>
    <x v="1"/>
    <x v="7"/>
    <x v="8"/>
    <n v="31.000000000000004"/>
    <x v="143"/>
    <n v="1019.39"/>
    <n v="15.44530303030303"/>
  </r>
  <r>
    <x v="7"/>
    <x v="1"/>
    <x v="8"/>
    <x v="9"/>
    <n v="2820"/>
    <x v="252"/>
    <n v="174352.86"/>
    <n v="27.349468235294115"/>
  </r>
  <r>
    <x v="7"/>
    <x v="1"/>
    <x v="5"/>
    <x v="10"/>
    <n v="51"/>
    <x v="253"/>
    <n v="4523.4199999999992"/>
    <n v="34.795538461538463"/>
  </r>
  <r>
    <x v="7"/>
    <x v="1"/>
    <x v="9"/>
    <x v="11"/>
    <n v="34"/>
    <x v="254"/>
    <n v="1096.5899999999999"/>
    <n v="18.906724137931032"/>
  </r>
  <r>
    <x v="7"/>
    <x v="1"/>
    <x v="10"/>
    <x v="12"/>
    <n v="13"/>
    <x v="255"/>
    <n v="336.51999999999992"/>
    <n v="13.460799999999999"/>
  </r>
  <r>
    <x v="7"/>
    <x v="1"/>
    <x v="5"/>
    <x v="13"/>
    <n v="35"/>
    <x v="135"/>
    <n v="1127.3"/>
    <n v="15.656944444444443"/>
  </r>
  <r>
    <x v="7"/>
    <x v="1"/>
    <x v="5"/>
    <x v="14"/>
    <n v="427"/>
    <x v="256"/>
    <n v="15241.28"/>
    <n v="17.888826291079813"/>
  </r>
  <r>
    <x v="7"/>
    <x v="1"/>
    <x v="5"/>
    <x v="15"/>
    <n v="1740"/>
    <x v="257"/>
    <n v="74569.52"/>
    <n v="15.758562975486054"/>
  </r>
  <r>
    <x v="7"/>
    <x v="1"/>
    <x v="11"/>
    <x v="16"/>
    <n v="229.99999999999997"/>
    <x v="258"/>
    <n v="8793.6299999999992"/>
    <n v="15.901681735985532"/>
  </r>
  <r>
    <x v="7"/>
    <x v="1"/>
    <x v="5"/>
    <x v="17"/>
    <n v="155"/>
    <x v="259"/>
    <n v="7008.49"/>
    <n v="22.178765822784808"/>
  </r>
  <r>
    <x v="7"/>
    <x v="1"/>
    <x v="12"/>
    <x v="18"/>
    <n v="17171.000000000004"/>
    <x v="260"/>
    <n v="774450.83999999985"/>
    <n v="19.808446683888789"/>
  </r>
  <r>
    <x v="7"/>
    <x v="1"/>
    <x v="9"/>
    <x v="19"/>
    <n v="33"/>
    <x v="261"/>
    <n v="1165.22"/>
    <n v="13.708470588235295"/>
  </r>
  <r>
    <x v="7"/>
    <x v="1"/>
    <x v="13"/>
    <x v="20"/>
    <n v="1881"/>
    <x v="262"/>
    <n v="74359.89"/>
    <n v="17.550127448666508"/>
  </r>
  <r>
    <x v="8"/>
    <x v="0"/>
    <x v="0"/>
    <x v="0"/>
    <n v="81"/>
    <x v="263"/>
    <n v="1785"/>
    <n v="13.837209302325581"/>
  </r>
  <r>
    <x v="8"/>
    <x v="0"/>
    <x v="1"/>
    <x v="1"/>
    <n v="18"/>
    <x v="83"/>
    <n v="558"/>
    <n v="18.600000000000001"/>
  </r>
  <r>
    <x v="8"/>
    <x v="0"/>
    <x v="2"/>
    <x v="2"/>
    <n v="237.00000000000006"/>
    <x v="264"/>
    <n v="5301"/>
    <n v="11.474025974025974"/>
  </r>
  <r>
    <x v="8"/>
    <x v="0"/>
    <x v="3"/>
    <x v="3"/>
    <n v="410.99999999999989"/>
    <x v="265"/>
    <n v="8928"/>
    <n v="11.670588235294117"/>
  </r>
  <r>
    <x v="8"/>
    <x v="0"/>
    <x v="1"/>
    <x v="4"/>
    <n v="57"/>
    <x v="113"/>
    <n v="726"/>
    <n v="8.6428571428571423"/>
  </r>
  <r>
    <x v="8"/>
    <x v="0"/>
    <x v="4"/>
    <x v="5"/>
    <n v="39"/>
    <x v="266"/>
    <n v="804"/>
    <n v="11.652173913043478"/>
  </r>
  <r>
    <x v="8"/>
    <x v="0"/>
    <x v="5"/>
    <x v="6"/>
    <n v="816"/>
    <x v="267"/>
    <n v="18711"/>
    <n v="12.676829268292684"/>
  </r>
  <r>
    <x v="8"/>
    <x v="0"/>
    <x v="6"/>
    <x v="7"/>
    <n v="36"/>
    <x v="31"/>
    <n v="1314"/>
    <n v="11.837837837837839"/>
  </r>
  <r>
    <x v="8"/>
    <x v="0"/>
    <x v="7"/>
    <x v="8"/>
    <n v="105"/>
    <x v="120"/>
    <n v="2070"/>
    <n v="11.896551724137931"/>
  </r>
  <r>
    <x v="8"/>
    <x v="0"/>
    <x v="8"/>
    <x v="9"/>
    <n v="288"/>
    <x v="268"/>
    <n v="7638"/>
    <n v="13.836956521739131"/>
  </r>
  <r>
    <x v="8"/>
    <x v="0"/>
    <x v="5"/>
    <x v="10"/>
    <n v="54"/>
    <x v="202"/>
    <n v="1532.9999999999998"/>
    <n v="15.029411764705882"/>
  </r>
  <r>
    <x v="8"/>
    <x v="0"/>
    <x v="9"/>
    <x v="11"/>
    <n v="21"/>
    <x v="48"/>
    <n v="339"/>
    <n v="8.6923076923076916"/>
  </r>
  <r>
    <x v="8"/>
    <x v="0"/>
    <x v="10"/>
    <x v="12"/>
    <n v="12"/>
    <x v="116"/>
    <n v="156"/>
    <n v="13"/>
  </r>
  <r>
    <x v="8"/>
    <x v="0"/>
    <x v="5"/>
    <x v="13"/>
    <n v="39"/>
    <x v="76"/>
    <n v="1095"/>
    <n v="14.038461538461538"/>
  </r>
  <r>
    <x v="8"/>
    <x v="0"/>
    <x v="5"/>
    <x v="14"/>
    <n v="399"/>
    <x v="269"/>
    <n v="9615"/>
    <n v="13.995633187772926"/>
  </r>
  <r>
    <x v="8"/>
    <x v="0"/>
    <x v="5"/>
    <x v="15"/>
    <n v="1707"/>
    <x v="270"/>
    <n v="50499"/>
    <n v="13.327790973871734"/>
  </r>
  <r>
    <x v="8"/>
    <x v="0"/>
    <x v="11"/>
    <x v="16"/>
    <n v="138"/>
    <x v="271"/>
    <n v="4146"/>
    <n v="13.161904761904761"/>
  </r>
  <r>
    <x v="8"/>
    <x v="0"/>
    <x v="5"/>
    <x v="17"/>
    <n v="117.00000000000003"/>
    <x v="87"/>
    <n v="2844"/>
    <n v="13.166666666666666"/>
  </r>
  <r>
    <x v="8"/>
    <x v="0"/>
    <x v="12"/>
    <x v="18"/>
    <n v="6650.9999999999982"/>
    <x v="272"/>
    <n v="164913"/>
    <n v="12.998581224875856"/>
  </r>
  <r>
    <x v="8"/>
    <x v="0"/>
    <x v="9"/>
    <x v="19"/>
    <n v="29.999999999999993"/>
    <x v="147"/>
    <n v="753"/>
    <n v="10.458333333333334"/>
  </r>
  <r>
    <x v="8"/>
    <x v="0"/>
    <x v="13"/>
    <x v="20"/>
    <n v="179.99999999999997"/>
    <x v="273"/>
    <n v="3972"/>
    <n v="12.980392156862745"/>
  </r>
  <r>
    <x v="8"/>
    <x v="1"/>
    <x v="0"/>
    <x v="0"/>
    <n v="214"/>
    <x v="274"/>
    <n v="9119.5"/>
    <n v="21.357142857142858"/>
  </r>
  <r>
    <x v="8"/>
    <x v="1"/>
    <x v="1"/>
    <x v="1"/>
    <n v="58"/>
    <x v="275"/>
    <n v="2494.83"/>
    <n v="19.490859374999999"/>
  </r>
  <r>
    <x v="8"/>
    <x v="1"/>
    <x v="2"/>
    <x v="2"/>
    <n v="910"/>
    <x v="276"/>
    <n v="36477.889999999992"/>
    <n v="14.858610997963339"/>
  </r>
  <r>
    <x v="8"/>
    <x v="1"/>
    <x v="3"/>
    <x v="3"/>
    <n v="2117.9999999999995"/>
    <x v="277"/>
    <n v="76695.669999999984"/>
    <n v="15.403830086362722"/>
  </r>
  <r>
    <x v="8"/>
    <x v="1"/>
    <x v="1"/>
    <x v="4"/>
    <n v="264"/>
    <x v="278"/>
    <n v="12316.600000000002"/>
    <n v="24.2930966469428"/>
  </r>
  <r>
    <x v="8"/>
    <x v="1"/>
    <x v="4"/>
    <x v="5"/>
    <n v="90"/>
    <x v="251"/>
    <n v="3664.6899999999996"/>
    <n v="20.822102272727275"/>
  </r>
  <r>
    <x v="8"/>
    <x v="1"/>
    <x v="5"/>
    <x v="6"/>
    <n v="1095"/>
    <x v="279"/>
    <n v="48030.68"/>
    <n v="18.537506754148978"/>
  </r>
  <r>
    <x v="8"/>
    <x v="1"/>
    <x v="6"/>
    <x v="7"/>
    <n v="71"/>
    <x v="280"/>
    <n v="3505"/>
    <n v="18.255208333333332"/>
  </r>
  <r>
    <x v="8"/>
    <x v="1"/>
    <x v="7"/>
    <x v="8"/>
    <n v="34"/>
    <x v="172"/>
    <n v="1077.8599999999999"/>
    <n v="14.18236842105263"/>
  </r>
  <r>
    <x v="8"/>
    <x v="1"/>
    <x v="8"/>
    <x v="9"/>
    <n v="2963"/>
    <x v="281"/>
    <n v="177455.60999999996"/>
    <n v="26.481959409043423"/>
  </r>
  <r>
    <x v="8"/>
    <x v="1"/>
    <x v="5"/>
    <x v="10"/>
    <n v="58"/>
    <x v="225"/>
    <n v="3650.88"/>
    <n v="32.308672566371683"/>
  </r>
  <r>
    <x v="8"/>
    <x v="1"/>
    <x v="9"/>
    <x v="11"/>
    <n v="39.999999999999993"/>
    <x v="172"/>
    <n v="1464.45"/>
    <n v="19.269078947368421"/>
  </r>
  <r>
    <x v="8"/>
    <x v="1"/>
    <x v="10"/>
    <x v="12"/>
    <n v="13"/>
    <x v="282"/>
    <n v="333.03"/>
    <n v="18.501666666666665"/>
  </r>
  <r>
    <x v="8"/>
    <x v="1"/>
    <x v="5"/>
    <x v="13"/>
    <n v="37"/>
    <x v="283"/>
    <n v="1354.99"/>
    <n v="18.310675675675675"/>
  </r>
  <r>
    <x v="8"/>
    <x v="1"/>
    <x v="5"/>
    <x v="14"/>
    <n v="396"/>
    <x v="284"/>
    <n v="14853.33"/>
    <n v="18.292278325123153"/>
  </r>
  <r>
    <x v="8"/>
    <x v="1"/>
    <x v="5"/>
    <x v="15"/>
    <n v="1820"/>
    <x v="247"/>
    <n v="82741.27"/>
    <n v="16.691803510187615"/>
  </r>
  <r>
    <x v="8"/>
    <x v="1"/>
    <x v="11"/>
    <x v="16"/>
    <n v="217"/>
    <x v="285"/>
    <n v="7714.98"/>
    <n v="16.006182572614108"/>
  </r>
  <r>
    <x v="8"/>
    <x v="1"/>
    <x v="5"/>
    <x v="17"/>
    <n v="159.99999999999997"/>
    <x v="286"/>
    <n v="8559.09"/>
    <n v="21.946384615384616"/>
  </r>
  <r>
    <x v="8"/>
    <x v="1"/>
    <x v="12"/>
    <x v="18"/>
    <n v="17360.000000000004"/>
    <x v="287"/>
    <n v="771752.84"/>
    <n v="19.402962664990572"/>
  </r>
  <r>
    <x v="8"/>
    <x v="1"/>
    <x v="9"/>
    <x v="19"/>
    <n v="28"/>
    <x v="5"/>
    <n v="893.78"/>
    <n v="14.186984126984127"/>
  </r>
  <r>
    <x v="8"/>
    <x v="1"/>
    <x v="13"/>
    <x v="20"/>
    <n v="1839.9999999999998"/>
    <x v="288"/>
    <n v="71224.52"/>
    <n v="16.433899400092294"/>
  </r>
  <r>
    <x v="9"/>
    <x v="0"/>
    <x v="0"/>
    <x v="0"/>
    <n v="65.999999999999986"/>
    <x v="0"/>
    <n v="1245"/>
    <n v="10.921052631578947"/>
  </r>
  <r>
    <x v="9"/>
    <x v="0"/>
    <x v="1"/>
    <x v="1"/>
    <n v="21"/>
    <x v="83"/>
    <n v="363"/>
    <n v="12.1"/>
  </r>
  <r>
    <x v="9"/>
    <x v="0"/>
    <x v="2"/>
    <x v="2"/>
    <n v="207"/>
    <x v="289"/>
    <n v="4154.9999999999991"/>
    <n v="11.169354838709678"/>
  </r>
  <r>
    <x v="9"/>
    <x v="0"/>
    <x v="3"/>
    <x v="3"/>
    <n v="450"/>
    <x v="290"/>
    <n v="9924"/>
    <n v="12.389513108614231"/>
  </r>
  <r>
    <x v="9"/>
    <x v="0"/>
    <x v="1"/>
    <x v="4"/>
    <n v="36"/>
    <x v="208"/>
    <n v="966"/>
    <n v="11.925925925925926"/>
  </r>
  <r>
    <x v="9"/>
    <x v="0"/>
    <x v="4"/>
    <x v="5"/>
    <n v="48"/>
    <x v="147"/>
    <n v="846"/>
    <n v="11.75"/>
  </r>
  <r>
    <x v="9"/>
    <x v="0"/>
    <x v="5"/>
    <x v="6"/>
    <n v="900"/>
    <x v="291"/>
    <n v="21732"/>
    <n v="13.414814814814815"/>
  </r>
  <r>
    <x v="9"/>
    <x v="0"/>
    <x v="6"/>
    <x v="7"/>
    <n v="29.999999999999993"/>
    <x v="208"/>
    <n v="1215.0000000000002"/>
    <n v="15"/>
  </r>
  <r>
    <x v="9"/>
    <x v="0"/>
    <x v="7"/>
    <x v="8"/>
    <n v="69"/>
    <x v="44"/>
    <n v="1458"/>
    <n v="11.853658536585366"/>
  </r>
  <r>
    <x v="9"/>
    <x v="0"/>
    <x v="8"/>
    <x v="9"/>
    <n v="342"/>
    <x v="292"/>
    <n v="8244"/>
    <n v="12.901408450704226"/>
  </r>
  <r>
    <x v="9"/>
    <x v="0"/>
    <x v="5"/>
    <x v="10"/>
    <n v="59.999999999999986"/>
    <x v="4"/>
    <n v="1227"/>
    <n v="13.633333333333333"/>
  </r>
  <r>
    <x v="9"/>
    <x v="0"/>
    <x v="9"/>
    <x v="11"/>
    <n v="42"/>
    <x v="202"/>
    <n v="1097.9999999999998"/>
    <n v="10.764705882352942"/>
  </r>
  <r>
    <x v="9"/>
    <x v="0"/>
    <x v="10"/>
    <x v="12"/>
    <n v="9"/>
    <x v="110"/>
    <n v="75"/>
    <n v="8.3333333333333339"/>
  </r>
  <r>
    <x v="9"/>
    <x v="0"/>
    <x v="5"/>
    <x v="13"/>
    <n v="48"/>
    <x v="10"/>
    <n v="1053"/>
    <n v="10.96875"/>
  </r>
  <r>
    <x v="9"/>
    <x v="0"/>
    <x v="5"/>
    <x v="14"/>
    <n v="476.99999999999989"/>
    <x v="293"/>
    <n v="12132"/>
    <n v="13.390728476821192"/>
  </r>
  <r>
    <x v="9"/>
    <x v="0"/>
    <x v="5"/>
    <x v="15"/>
    <n v="1638"/>
    <x v="294"/>
    <n v="48978"/>
    <n v="12.804705882352941"/>
  </r>
  <r>
    <x v="9"/>
    <x v="0"/>
    <x v="11"/>
    <x v="16"/>
    <n v="141"/>
    <x v="295"/>
    <n v="3348.0000000000009"/>
    <n v="13.285714285714286"/>
  </r>
  <r>
    <x v="9"/>
    <x v="0"/>
    <x v="5"/>
    <x v="17"/>
    <n v="131.99999999999997"/>
    <x v="296"/>
    <n v="3789.0000000000009"/>
    <n v="17.067567567567568"/>
  </r>
  <r>
    <x v="9"/>
    <x v="0"/>
    <x v="12"/>
    <x v="18"/>
    <n v="6786.0000000000018"/>
    <x v="297"/>
    <n v="170711.99999999997"/>
    <n v="13.0723638869745"/>
  </r>
  <r>
    <x v="9"/>
    <x v="0"/>
    <x v="9"/>
    <x v="19"/>
    <n v="24"/>
    <x v="81"/>
    <n v="630"/>
    <n v="13.125"/>
  </r>
  <r>
    <x v="9"/>
    <x v="0"/>
    <x v="13"/>
    <x v="20"/>
    <n v="171"/>
    <x v="241"/>
    <n v="3252.0000000000009"/>
    <n v="12.318181818181818"/>
  </r>
  <r>
    <x v="9"/>
    <x v="1"/>
    <x v="0"/>
    <x v="0"/>
    <n v="215"/>
    <x v="298"/>
    <n v="8712.8799999999992"/>
    <n v="21.14776699029126"/>
  </r>
  <r>
    <x v="9"/>
    <x v="1"/>
    <x v="1"/>
    <x v="1"/>
    <n v="70"/>
    <x v="185"/>
    <n v="3562.87"/>
    <n v="22.407987421383648"/>
  </r>
  <r>
    <x v="9"/>
    <x v="1"/>
    <x v="2"/>
    <x v="2"/>
    <n v="956"/>
    <x v="218"/>
    <n v="39856.250000000007"/>
    <n v="15.728591160220995"/>
  </r>
  <r>
    <x v="9"/>
    <x v="1"/>
    <x v="3"/>
    <x v="3"/>
    <n v="2159"/>
    <x v="299"/>
    <n v="81764.289999999994"/>
    <n v="15.784611969111968"/>
  </r>
  <r>
    <x v="9"/>
    <x v="1"/>
    <x v="1"/>
    <x v="4"/>
    <n v="245"/>
    <x v="300"/>
    <n v="10010.030000000001"/>
    <n v="20.51235655737705"/>
  </r>
  <r>
    <x v="9"/>
    <x v="1"/>
    <x v="4"/>
    <x v="5"/>
    <n v="98"/>
    <x v="301"/>
    <n v="3795.92"/>
    <n v="20.191063829787236"/>
  </r>
  <r>
    <x v="9"/>
    <x v="1"/>
    <x v="5"/>
    <x v="6"/>
    <n v="1140.9999999999998"/>
    <x v="302"/>
    <n v="48351.3"/>
    <n v="17.841808118081182"/>
  </r>
  <r>
    <x v="9"/>
    <x v="1"/>
    <x v="6"/>
    <x v="7"/>
    <n v="73"/>
    <x v="303"/>
    <n v="3688.61"/>
    <n v="22.769197530864197"/>
  </r>
  <r>
    <x v="9"/>
    <x v="1"/>
    <x v="7"/>
    <x v="8"/>
    <n v="35"/>
    <x v="46"/>
    <n v="878.40999999999985"/>
    <n v="16.26685185185185"/>
  </r>
  <r>
    <x v="9"/>
    <x v="1"/>
    <x v="8"/>
    <x v="9"/>
    <n v="3138"/>
    <x v="304"/>
    <n v="198852.05"/>
    <n v="26.680806386689923"/>
  </r>
  <r>
    <x v="9"/>
    <x v="1"/>
    <x v="5"/>
    <x v="10"/>
    <n v="59"/>
    <x v="164"/>
    <n v="2633.1900000000005"/>
    <n v="27.146288659793814"/>
  </r>
  <r>
    <x v="9"/>
    <x v="1"/>
    <x v="9"/>
    <x v="11"/>
    <n v="36"/>
    <x v="208"/>
    <n v="1580.7999999999997"/>
    <n v="19.516049382716048"/>
  </r>
  <r>
    <x v="9"/>
    <x v="1"/>
    <x v="10"/>
    <x v="12"/>
    <n v="17"/>
    <x v="63"/>
    <n v="423.47000000000008"/>
    <n v="16.287307692307692"/>
  </r>
  <r>
    <x v="9"/>
    <x v="1"/>
    <x v="5"/>
    <x v="13"/>
    <n v="41"/>
    <x v="65"/>
    <n v="1015.34"/>
    <n v="13.017179487179488"/>
  </r>
  <r>
    <x v="9"/>
    <x v="1"/>
    <x v="5"/>
    <x v="14"/>
    <n v="433"/>
    <x v="305"/>
    <n v="16610.169999999998"/>
    <n v="18.961381278538809"/>
  </r>
  <r>
    <x v="9"/>
    <x v="1"/>
    <x v="5"/>
    <x v="15"/>
    <n v="1800"/>
    <x v="306"/>
    <n v="82371.44"/>
    <n v="15.807223181730954"/>
  </r>
  <r>
    <x v="9"/>
    <x v="1"/>
    <x v="11"/>
    <x v="16"/>
    <n v="220"/>
    <x v="307"/>
    <n v="7961.56"/>
    <n v="17.232813852813855"/>
  </r>
  <r>
    <x v="9"/>
    <x v="1"/>
    <x v="5"/>
    <x v="17"/>
    <n v="167"/>
    <x v="308"/>
    <n v="8778.89"/>
    <n v="22.861692708333333"/>
  </r>
  <r>
    <x v="9"/>
    <x v="1"/>
    <x v="12"/>
    <x v="18"/>
    <n v="17790"/>
    <x v="309"/>
    <n v="807997.85"/>
    <n v="19.546128259712614"/>
  </r>
  <r>
    <x v="9"/>
    <x v="1"/>
    <x v="9"/>
    <x v="19"/>
    <n v="32"/>
    <x v="5"/>
    <n v="996.88"/>
    <n v="15.823492063492063"/>
  </r>
  <r>
    <x v="9"/>
    <x v="1"/>
    <x v="13"/>
    <x v="20"/>
    <n v="1888"/>
    <x v="310"/>
    <n v="77387.81"/>
    <n v="17.374901212393354"/>
  </r>
  <r>
    <x v="10"/>
    <x v="0"/>
    <x v="0"/>
    <x v="0"/>
    <n v="89.999999999999986"/>
    <x v="311"/>
    <n v="2085"/>
    <n v="13.365384615384615"/>
  </r>
  <r>
    <x v="10"/>
    <x v="0"/>
    <x v="1"/>
    <x v="1"/>
    <n v="18"/>
    <x v="48"/>
    <n v="431.99999999999989"/>
    <n v="11.076923076923077"/>
  </r>
  <r>
    <x v="10"/>
    <x v="0"/>
    <x v="2"/>
    <x v="2"/>
    <n v="234.00000000000006"/>
    <x v="312"/>
    <n v="4590"/>
    <n v="11.953125"/>
  </r>
  <r>
    <x v="10"/>
    <x v="0"/>
    <x v="3"/>
    <x v="3"/>
    <n v="344.99999999999994"/>
    <x v="313"/>
    <n v="8580"/>
    <n v="11.818181818181818"/>
  </r>
  <r>
    <x v="10"/>
    <x v="0"/>
    <x v="1"/>
    <x v="4"/>
    <n v="69"/>
    <x v="314"/>
    <n v="1203"/>
    <n v="11.457142857142857"/>
  </r>
  <r>
    <x v="10"/>
    <x v="0"/>
    <x v="4"/>
    <x v="5"/>
    <n v="29.999999999999993"/>
    <x v="143"/>
    <n v="572.99999999999989"/>
    <n v="8.6818181818181817"/>
  </r>
  <r>
    <x v="10"/>
    <x v="0"/>
    <x v="5"/>
    <x v="6"/>
    <n v="936.00000000000023"/>
    <x v="315"/>
    <n v="24849"/>
    <n v="14.158974358974358"/>
  </r>
  <r>
    <x v="10"/>
    <x v="0"/>
    <x v="6"/>
    <x v="7"/>
    <n v="27"/>
    <x v="316"/>
    <n v="1689"/>
    <n v="9.8771929824561404"/>
  </r>
  <r>
    <x v="10"/>
    <x v="0"/>
    <x v="7"/>
    <x v="8"/>
    <n v="75"/>
    <x v="236"/>
    <n v="1647"/>
    <n v="11.4375"/>
  </r>
  <r>
    <x v="10"/>
    <x v="0"/>
    <x v="8"/>
    <x v="9"/>
    <n v="318"/>
    <x v="317"/>
    <n v="7437"/>
    <n v="13.772222222222222"/>
  </r>
  <r>
    <x v="10"/>
    <x v="0"/>
    <x v="5"/>
    <x v="10"/>
    <n v="44.999999999999993"/>
    <x v="266"/>
    <n v="954"/>
    <n v="13.826086956521738"/>
  </r>
  <r>
    <x v="10"/>
    <x v="0"/>
    <x v="9"/>
    <x v="11"/>
    <n v="24"/>
    <x v="81"/>
    <n v="402"/>
    <n v="8.375"/>
  </r>
  <r>
    <x v="10"/>
    <x v="0"/>
    <x v="10"/>
    <x v="12"/>
    <n v="12"/>
    <x v="89"/>
    <n v="360.00000000000006"/>
    <n v="13.333333333333334"/>
  </r>
  <r>
    <x v="10"/>
    <x v="0"/>
    <x v="5"/>
    <x v="13"/>
    <n v="54"/>
    <x v="314"/>
    <n v="1340.9999999999998"/>
    <n v="12.771428571428572"/>
  </r>
  <r>
    <x v="10"/>
    <x v="0"/>
    <x v="5"/>
    <x v="14"/>
    <n v="522"/>
    <x v="318"/>
    <n v="11913"/>
    <n v="13.740484429065743"/>
  </r>
  <r>
    <x v="10"/>
    <x v="0"/>
    <x v="5"/>
    <x v="15"/>
    <n v="1710.0000000000005"/>
    <x v="319"/>
    <n v="47682"/>
    <n v="13.017199017199017"/>
  </r>
  <r>
    <x v="10"/>
    <x v="0"/>
    <x v="11"/>
    <x v="16"/>
    <n v="138"/>
    <x v="320"/>
    <n v="3063"/>
    <n v="11.735632183908047"/>
  </r>
  <r>
    <x v="10"/>
    <x v="0"/>
    <x v="5"/>
    <x v="17"/>
    <n v="156"/>
    <x v="241"/>
    <n v="4047"/>
    <n v="15.329545454545455"/>
  </r>
  <r>
    <x v="10"/>
    <x v="0"/>
    <x v="12"/>
    <x v="18"/>
    <n v="6795"/>
    <x v="321"/>
    <n v="171522"/>
    <n v="13.219421965317919"/>
  </r>
  <r>
    <x v="10"/>
    <x v="0"/>
    <x v="9"/>
    <x v="19"/>
    <n v="14.999999999999996"/>
    <x v="83"/>
    <n v="407.99999999999989"/>
    <n v="13.6"/>
  </r>
  <r>
    <x v="10"/>
    <x v="0"/>
    <x v="13"/>
    <x v="20"/>
    <n v="162"/>
    <x v="295"/>
    <n v="3378"/>
    <n v="13.404761904761905"/>
  </r>
  <r>
    <x v="10"/>
    <x v="1"/>
    <x v="0"/>
    <x v="0"/>
    <n v="234"/>
    <x v="322"/>
    <n v="8802.7000000000007"/>
    <n v="20.051708428246016"/>
  </r>
  <r>
    <x v="10"/>
    <x v="1"/>
    <x v="1"/>
    <x v="1"/>
    <n v="63"/>
    <x v="323"/>
    <n v="3021.16"/>
    <n v="19.366410256410255"/>
  </r>
  <r>
    <x v="10"/>
    <x v="1"/>
    <x v="2"/>
    <x v="2"/>
    <n v="946"/>
    <x v="324"/>
    <n v="39004.230000000003"/>
    <n v="15.946128372853639"/>
  </r>
  <r>
    <x v="10"/>
    <x v="1"/>
    <x v="3"/>
    <x v="3"/>
    <n v="2114.0000000000005"/>
    <x v="325"/>
    <n v="76361.399999999994"/>
    <n v="15.269226154769045"/>
  </r>
  <r>
    <x v="10"/>
    <x v="1"/>
    <x v="1"/>
    <x v="4"/>
    <n v="311"/>
    <x v="144"/>
    <n v="13975.6"/>
    <n v="21.97421383647799"/>
  </r>
  <r>
    <x v="10"/>
    <x v="1"/>
    <x v="4"/>
    <x v="5"/>
    <n v="106"/>
    <x v="326"/>
    <n v="3909.35"/>
    <n v="19.644974874371858"/>
  </r>
  <r>
    <x v="10"/>
    <x v="1"/>
    <x v="5"/>
    <x v="6"/>
    <n v="1154"/>
    <x v="327"/>
    <n v="47109.87"/>
    <n v="17.926130136986302"/>
  </r>
  <r>
    <x v="10"/>
    <x v="1"/>
    <x v="6"/>
    <x v="7"/>
    <n v="69"/>
    <x v="238"/>
    <n v="3399.43"/>
    <n v="25.180962962962962"/>
  </r>
  <r>
    <x v="10"/>
    <x v="1"/>
    <x v="7"/>
    <x v="8"/>
    <n v="29"/>
    <x v="46"/>
    <n v="939.08"/>
    <n v="17.39037037037037"/>
  </r>
  <r>
    <x v="10"/>
    <x v="1"/>
    <x v="8"/>
    <x v="9"/>
    <n v="3077"/>
    <x v="328"/>
    <n v="188392.91"/>
    <n v="27.955618044220213"/>
  </r>
  <r>
    <x v="10"/>
    <x v="1"/>
    <x v="5"/>
    <x v="10"/>
    <n v="64"/>
    <x v="329"/>
    <n v="2542.1999999999998"/>
    <n v="21.544067796610168"/>
  </r>
  <r>
    <x v="10"/>
    <x v="1"/>
    <x v="9"/>
    <x v="11"/>
    <n v="32"/>
    <x v="330"/>
    <n v="1205.71"/>
    <n v="23.18673076923077"/>
  </r>
  <r>
    <x v="10"/>
    <x v="1"/>
    <x v="10"/>
    <x v="12"/>
    <n v="14"/>
    <x v="89"/>
    <n v="302.79000000000002"/>
    <n v="11.214444444444446"/>
  </r>
  <r>
    <x v="10"/>
    <x v="1"/>
    <x v="5"/>
    <x v="13"/>
    <n v="36"/>
    <x v="143"/>
    <n v="1178.8499999999999"/>
    <n v="17.861363636363635"/>
  </r>
  <r>
    <x v="10"/>
    <x v="1"/>
    <x v="5"/>
    <x v="14"/>
    <n v="435"/>
    <x v="331"/>
    <n v="15709.51"/>
    <n v="17.206473165388829"/>
  </r>
  <r>
    <x v="10"/>
    <x v="1"/>
    <x v="5"/>
    <x v="15"/>
    <n v="1769"/>
    <x v="332"/>
    <n v="75288.37"/>
    <n v="15.685077083333333"/>
  </r>
  <r>
    <x v="10"/>
    <x v="1"/>
    <x v="11"/>
    <x v="16"/>
    <n v="250"/>
    <x v="333"/>
    <n v="8515.73"/>
    <n v="16.282466539196939"/>
  </r>
  <r>
    <x v="10"/>
    <x v="1"/>
    <x v="5"/>
    <x v="17"/>
    <n v="179"/>
    <x v="334"/>
    <n v="8110.7000000000007"/>
    <n v="21.176762402088773"/>
  </r>
  <r>
    <x v="10"/>
    <x v="1"/>
    <x v="12"/>
    <x v="18"/>
    <n v="17959"/>
    <x v="335"/>
    <n v="789757.87"/>
    <n v="19.676554550663976"/>
  </r>
  <r>
    <x v="10"/>
    <x v="1"/>
    <x v="9"/>
    <x v="19"/>
    <n v="29.999999999999996"/>
    <x v="336"/>
    <n v="1146.5999999999999"/>
    <n v="16.149295774647886"/>
  </r>
  <r>
    <x v="10"/>
    <x v="1"/>
    <x v="13"/>
    <x v="20"/>
    <n v="1817"/>
    <x v="337"/>
    <n v="71234.19"/>
    <n v="16.796555057769396"/>
  </r>
  <r>
    <x v="11"/>
    <x v="0"/>
    <x v="0"/>
    <x v="0"/>
    <n v="96"/>
    <x v="130"/>
    <n v="2133"/>
    <n v="14.22"/>
  </r>
  <r>
    <x v="11"/>
    <x v="0"/>
    <x v="1"/>
    <x v="1"/>
    <n v="21"/>
    <x v="49"/>
    <n v="342"/>
    <n v="10.363636363636363"/>
  </r>
  <r>
    <x v="11"/>
    <x v="0"/>
    <x v="2"/>
    <x v="2"/>
    <n v="198"/>
    <x v="234"/>
    <n v="4412.9999999999991"/>
    <n v="10.507142857142858"/>
  </r>
  <r>
    <x v="11"/>
    <x v="0"/>
    <x v="3"/>
    <x v="3"/>
    <n v="471"/>
    <x v="338"/>
    <n v="10647"/>
    <n v="11.869565217391305"/>
  </r>
  <r>
    <x v="11"/>
    <x v="0"/>
    <x v="1"/>
    <x v="4"/>
    <n v="42"/>
    <x v="314"/>
    <n v="1122"/>
    <n v="10.685714285714285"/>
  </r>
  <r>
    <x v="11"/>
    <x v="0"/>
    <x v="4"/>
    <x v="5"/>
    <n v="54"/>
    <x v="4"/>
    <n v="914.99999999999977"/>
    <n v="10.166666666666666"/>
  </r>
  <r>
    <x v="11"/>
    <x v="0"/>
    <x v="5"/>
    <x v="6"/>
    <n v="942"/>
    <x v="339"/>
    <n v="24504"/>
    <n v="13.844067796610169"/>
  </r>
  <r>
    <x v="11"/>
    <x v="0"/>
    <x v="6"/>
    <x v="7"/>
    <n v="42"/>
    <x v="145"/>
    <n v="1530.0000000000002"/>
    <n v="12.142857142857142"/>
  </r>
  <r>
    <x v="11"/>
    <x v="0"/>
    <x v="7"/>
    <x v="8"/>
    <n v="78"/>
    <x v="340"/>
    <n v="2838"/>
    <n v="13.514285714285714"/>
  </r>
  <r>
    <x v="11"/>
    <x v="0"/>
    <x v="8"/>
    <x v="9"/>
    <n v="393"/>
    <x v="269"/>
    <n v="10566"/>
    <n v="15.379912663755459"/>
  </r>
  <r>
    <x v="11"/>
    <x v="0"/>
    <x v="5"/>
    <x v="10"/>
    <n v="42"/>
    <x v="5"/>
    <n v="924"/>
    <n v="14.666666666666666"/>
  </r>
  <r>
    <x v="11"/>
    <x v="0"/>
    <x v="9"/>
    <x v="11"/>
    <n v="39"/>
    <x v="266"/>
    <n v="945"/>
    <n v="13.695652173913043"/>
  </r>
  <r>
    <x v="11"/>
    <x v="0"/>
    <x v="10"/>
    <x v="12"/>
    <n v="21"/>
    <x v="49"/>
    <n v="357"/>
    <n v="10.818181818181818"/>
  </r>
  <r>
    <x v="11"/>
    <x v="0"/>
    <x v="5"/>
    <x v="13"/>
    <n v="54"/>
    <x v="341"/>
    <n v="1334.9999999999998"/>
    <n v="12.361111111111111"/>
  </r>
  <r>
    <x v="11"/>
    <x v="0"/>
    <x v="5"/>
    <x v="14"/>
    <n v="543"/>
    <x v="342"/>
    <n v="13401"/>
    <n v="13.829721362229103"/>
  </r>
  <r>
    <x v="11"/>
    <x v="0"/>
    <x v="5"/>
    <x v="15"/>
    <n v="1728"/>
    <x v="343"/>
    <n v="50586"/>
    <n v="13.298107255520504"/>
  </r>
  <r>
    <x v="11"/>
    <x v="0"/>
    <x v="11"/>
    <x v="16"/>
    <n v="159"/>
    <x v="55"/>
    <n v="3369"/>
    <n v="11.821052631578947"/>
  </r>
  <r>
    <x v="11"/>
    <x v="0"/>
    <x v="5"/>
    <x v="17"/>
    <n v="126"/>
    <x v="344"/>
    <n v="4431.0000000000009"/>
    <n v="18.462499999999999"/>
  </r>
  <r>
    <x v="11"/>
    <x v="0"/>
    <x v="12"/>
    <x v="18"/>
    <n v="7308"/>
    <x v="345"/>
    <n v="193461"/>
    <n v="13.579069277742683"/>
  </r>
  <r>
    <x v="11"/>
    <x v="0"/>
    <x v="9"/>
    <x v="19"/>
    <n v="24"/>
    <x v="5"/>
    <n v="774"/>
    <n v="12.285714285714286"/>
  </r>
  <r>
    <x v="11"/>
    <x v="0"/>
    <x v="13"/>
    <x v="20"/>
    <n v="183.00000000000003"/>
    <x v="346"/>
    <n v="4161"/>
    <n v="12.724770642201834"/>
  </r>
  <r>
    <x v="11"/>
    <x v="1"/>
    <x v="0"/>
    <x v="0"/>
    <n v="222.99999999999997"/>
    <x v="322"/>
    <n v="8070.19"/>
    <n v="18.383120728929384"/>
  </r>
  <r>
    <x v="11"/>
    <x v="1"/>
    <x v="1"/>
    <x v="1"/>
    <n v="78.000000000000014"/>
    <x v="347"/>
    <n v="3707.1899999999996"/>
    <n v="20.710558659217877"/>
  </r>
  <r>
    <x v="11"/>
    <x v="1"/>
    <x v="2"/>
    <x v="2"/>
    <n v="1038"/>
    <x v="348"/>
    <n v="42259.61"/>
    <n v="16.001366906474821"/>
  </r>
  <r>
    <x v="11"/>
    <x v="1"/>
    <x v="3"/>
    <x v="3"/>
    <n v="2227"/>
    <x v="349"/>
    <n v="81731.210000000021"/>
    <n v="15.678344523307118"/>
  </r>
  <r>
    <x v="11"/>
    <x v="1"/>
    <x v="1"/>
    <x v="4"/>
    <n v="299.00000000000006"/>
    <x v="350"/>
    <n v="13372.26"/>
    <n v="21.53342995169082"/>
  </r>
  <r>
    <x v="11"/>
    <x v="1"/>
    <x v="4"/>
    <x v="5"/>
    <n v="106"/>
    <x v="351"/>
    <n v="2989.33"/>
    <n v="16.888870056497176"/>
  </r>
  <r>
    <x v="11"/>
    <x v="1"/>
    <x v="5"/>
    <x v="6"/>
    <n v="1205.9999999999998"/>
    <x v="352"/>
    <n v="48226.64"/>
    <n v="17.639590343818579"/>
  </r>
  <r>
    <x v="11"/>
    <x v="1"/>
    <x v="6"/>
    <x v="7"/>
    <n v="73"/>
    <x v="353"/>
    <n v="3107.25"/>
    <n v="17.167127071823206"/>
  </r>
  <r>
    <x v="11"/>
    <x v="1"/>
    <x v="7"/>
    <x v="8"/>
    <n v="41"/>
    <x v="172"/>
    <n v="850.2"/>
    <n v="11.186842105263159"/>
  </r>
  <r>
    <x v="11"/>
    <x v="1"/>
    <x v="8"/>
    <x v="9"/>
    <n v="3006"/>
    <x v="354"/>
    <n v="179133.25"/>
    <n v="26.700439707855121"/>
  </r>
  <r>
    <x v="11"/>
    <x v="1"/>
    <x v="5"/>
    <x v="10"/>
    <n v="67"/>
    <x v="355"/>
    <n v="2585.3200000000002"/>
    <n v="21.018861788617887"/>
  </r>
  <r>
    <x v="11"/>
    <x v="1"/>
    <x v="9"/>
    <x v="11"/>
    <n v="41"/>
    <x v="206"/>
    <n v="1839.57"/>
    <n v="24.5276"/>
  </r>
  <r>
    <x v="11"/>
    <x v="1"/>
    <x v="10"/>
    <x v="12"/>
    <n v="14.999999999999998"/>
    <x v="356"/>
    <n v="348.65"/>
    <n v="17.432499999999997"/>
  </r>
  <r>
    <x v="11"/>
    <x v="1"/>
    <x v="5"/>
    <x v="13"/>
    <n v="34"/>
    <x v="206"/>
    <n v="1193.95"/>
    <n v="15.919333333333334"/>
  </r>
  <r>
    <x v="11"/>
    <x v="1"/>
    <x v="5"/>
    <x v="14"/>
    <n v="479"/>
    <x v="357"/>
    <n v="18130.21"/>
    <n v="18.729555785123967"/>
  </r>
  <r>
    <x v="11"/>
    <x v="1"/>
    <x v="5"/>
    <x v="15"/>
    <n v="1870"/>
    <x v="358"/>
    <n v="83271.08"/>
    <n v="15.76506626277925"/>
  </r>
  <r>
    <x v="11"/>
    <x v="1"/>
    <x v="11"/>
    <x v="16"/>
    <n v="234"/>
    <x v="258"/>
    <n v="8157.7399999999989"/>
    <n v="14.751790235081375"/>
  </r>
  <r>
    <x v="11"/>
    <x v="1"/>
    <x v="5"/>
    <x v="17"/>
    <n v="198"/>
    <x v="359"/>
    <n v="7862.63"/>
    <n v="21.600631868131867"/>
  </r>
  <r>
    <x v="11"/>
    <x v="1"/>
    <x v="12"/>
    <x v="18"/>
    <n v="18725.000000000004"/>
    <x v="360"/>
    <n v="816712.4"/>
    <n v="19.251641798081231"/>
  </r>
  <r>
    <x v="11"/>
    <x v="1"/>
    <x v="9"/>
    <x v="19"/>
    <n v="42"/>
    <x v="361"/>
    <n v="1706"/>
    <n v="16.563106796116504"/>
  </r>
  <r>
    <x v="11"/>
    <x v="1"/>
    <x v="13"/>
    <x v="20"/>
    <n v="1881"/>
    <x v="362"/>
    <n v="71946.03"/>
    <n v="16.33651907356948"/>
  </r>
  <r>
    <x v="12"/>
    <x v="0"/>
    <x v="0"/>
    <x v="0"/>
    <n v="84"/>
    <x v="363"/>
    <n v="1467"/>
    <n v="12.225"/>
  </r>
  <r>
    <x v="12"/>
    <x v="0"/>
    <x v="1"/>
    <x v="1"/>
    <n v="21"/>
    <x v="89"/>
    <n v="351"/>
    <n v="13"/>
  </r>
  <r>
    <x v="12"/>
    <x v="0"/>
    <x v="2"/>
    <x v="2"/>
    <n v="282"/>
    <x v="364"/>
    <n v="5847"/>
    <n v="10.204188481675393"/>
  </r>
  <r>
    <x v="12"/>
    <x v="0"/>
    <x v="3"/>
    <x v="3"/>
    <n v="459"/>
    <x v="365"/>
    <n v="12194.999999999998"/>
    <n v="14.114583333333334"/>
  </r>
  <r>
    <x v="12"/>
    <x v="0"/>
    <x v="1"/>
    <x v="4"/>
    <n v="54"/>
    <x v="366"/>
    <n v="1059"/>
    <n v="10.696969696969697"/>
  </r>
  <r>
    <x v="12"/>
    <x v="0"/>
    <x v="4"/>
    <x v="5"/>
    <n v="57"/>
    <x v="367"/>
    <n v="1083"/>
    <n v="11.64516129032258"/>
  </r>
  <r>
    <x v="12"/>
    <x v="0"/>
    <x v="5"/>
    <x v="6"/>
    <n v="828"/>
    <x v="368"/>
    <n v="22689"/>
    <n v="14.742690058479532"/>
  </r>
  <r>
    <x v="12"/>
    <x v="0"/>
    <x v="6"/>
    <x v="7"/>
    <n v="27"/>
    <x v="206"/>
    <n v="741.00000000000011"/>
    <n v="9.8800000000000008"/>
  </r>
  <r>
    <x v="12"/>
    <x v="0"/>
    <x v="7"/>
    <x v="8"/>
    <n v="59.999999999999986"/>
    <x v="0"/>
    <n v="1631.9999999999995"/>
    <n v="14.315789473684211"/>
  </r>
  <r>
    <x v="12"/>
    <x v="0"/>
    <x v="8"/>
    <x v="9"/>
    <n v="359.99999999999994"/>
    <x v="369"/>
    <n v="9789.0000000000018"/>
    <n v="13.885106382978723"/>
  </r>
  <r>
    <x v="12"/>
    <x v="0"/>
    <x v="5"/>
    <x v="10"/>
    <n v="44.999999999999993"/>
    <x v="370"/>
    <n v="1194.0000000000002"/>
    <n v="19.899999999999999"/>
  </r>
  <r>
    <x v="12"/>
    <x v="0"/>
    <x v="9"/>
    <x v="11"/>
    <n v="32.999999999999993"/>
    <x v="13"/>
    <n v="600"/>
    <n v="11.764705882352942"/>
  </r>
  <r>
    <x v="12"/>
    <x v="0"/>
    <x v="10"/>
    <x v="12"/>
    <n v="3"/>
    <x v="371"/>
    <n v="26.999999999999993"/>
    <n v="9"/>
  </r>
  <r>
    <x v="12"/>
    <x v="0"/>
    <x v="5"/>
    <x v="13"/>
    <n v="36"/>
    <x v="7"/>
    <n v="516"/>
    <n v="11.466666666666667"/>
  </r>
  <r>
    <x v="12"/>
    <x v="0"/>
    <x v="5"/>
    <x v="14"/>
    <n v="435"/>
    <x v="372"/>
    <n v="9330"/>
    <n v="13.290598290598291"/>
  </r>
  <r>
    <x v="12"/>
    <x v="0"/>
    <x v="5"/>
    <x v="15"/>
    <n v="1734.0000000000005"/>
    <x v="373"/>
    <n v="52494"/>
    <n v="13.62772585669782"/>
  </r>
  <r>
    <x v="12"/>
    <x v="0"/>
    <x v="11"/>
    <x v="16"/>
    <n v="126"/>
    <x v="374"/>
    <n v="3024"/>
    <n v="13.808219178082192"/>
  </r>
  <r>
    <x v="12"/>
    <x v="0"/>
    <x v="5"/>
    <x v="17"/>
    <n v="165"/>
    <x v="375"/>
    <n v="4194"/>
    <n v="17.25925925925926"/>
  </r>
  <r>
    <x v="12"/>
    <x v="0"/>
    <x v="12"/>
    <x v="18"/>
    <n v="7058.9999999999982"/>
    <x v="376"/>
    <n v="184016.99999999997"/>
    <n v="13.639982210362463"/>
  </r>
  <r>
    <x v="12"/>
    <x v="0"/>
    <x v="9"/>
    <x v="19"/>
    <n v="18"/>
    <x v="83"/>
    <n v="606"/>
    <n v="20.2"/>
  </r>
  <r>
    <x v="12"/>
    <x v="0"/>
    <x v="13"/>
    <x v="20"/>
    <n v="156"/>
    <x v="320"/>
    <n v="3161.9999999999991"/>
    <n v="12.114942528735632"/>
  </r>
  <r>
    <x v="12"/>
    <x v="1"/>
    <x v="0"/>
    <x v="0"/>
    <n v="243"/>
    <x v="377"/>
    <n v="8493.02"/>
    <n v="19.302318181818183"/>
  </r>
  <r>
    <x v="12"/>
    <x v="1"/>
    <x v="1"/>
    <x v="1"/>
    <n v="62.000000000000007"/>
    <x v="378"/>
    <n v="3572.56"/>
    <n v="22.755159235668788"/>
  </r>
  <r>
    <x v="12"/>
    <x v="1"/>
    <x v="2"/>
    <x v="2"/>
    <n v="1015"/>
    <x v="379"/>
    <n v="37475.379999999997"/>
    <n v="14.014727000747943"/>
  </r>
  <r>
    <x v="12"/>
    <x v="1"/>
    <x v="3"/>
    <x v="3"/>
    <n v="2163.0000000000005"/>
    <x v="380"/>
    <n v="74357.440000000002"/>
    <n v="14.179527078565981"/>
  </r>
  <r>
    <x v="12"/>
    <x v="1"/>
    <x v="1"/>
    <x v="4"/>
    <n v="267"/>
    <x v="381"/>
    <n v="11186.14"/>
    <n v="21.933607843137253"/>
  </r>
  <r>
    <x v="12"/>
    <x v="1"/>
    <x v="4"/>
    <x v="5"/>
    <n v="103"/>
    <x v="382"/>
    <n v="3797.4299999999994"/>
    <n v="18.345072463768116"/>
  </r>
  <r>
    <x v="12"/>
    <x v="1"/>
    <x v="5"/>
    <x v="6"/>
    <n v="1174.0000000000002"/>
    <x v="383"/>
    <n v="47801.84"/>
    <n v="17.10874731567645"/>
  </r>
  <r>
    <x v="12"/>
    <x v="1"/>
    <x v="6"/>
    <x v="7"/>
    <n v="86"/>
    <x v="106"/>
    <n v="3685.82"/>
    <n v="16.753727272727275"/>
  </r>
  <r>
    <x v="12"/>
    <x v="1"/>
    <x v="7"/>
    <x v="8"/>
    <n v="31.000000000000004"/>
    <x v="172"/>
    <n v="1034.5899999999999"/>
    <n v="13.613026315789472"/>
  </r>
  <r>
    <x v="12"/>
    <x v="1"/>
    <x v="8"/>
    <x v="9"/>
    <n v="3152"/>
    <x v="384"/>
    <n v="187817.41"/>
    <n v="26.038737002634132"/>
  </r>
  <r>
    <x v="12"/>
    <x v="1"/>
    <x v="5"/>
    <x v="10"/>
    <n v="73"/>
    <x v="238"/>
    <n v="3569.48"/>
    <n v="26.440592592592594"/>
  </r>
  <r>
    <x v="12"/>
    <x v="1"/>
    <x v="9"/>
    <x v="11"/>
    <n v="39.999999999999993"/>
    <x v="385"/>
    <n v="1849.4800000000002"/>
    <n v="20.323956043956045"/>
  </r>
  <r>
    <x v="12"/>
    <x v="1"/>
    <x v="10"/>
    <x v="12"/>
    <n v="19.999999999999996"/>
    <x v="386"/>
    <n v="844.28999999999985"/>
    <n v="20.102142857142855"/>
  </r>
  <r>
    <x v="12"/>
    <x v="1"/>
    <x v="5"/>
    <x v="13"/>
    <n v="42"/>
    <x v="261"/>
    <n v="1289.1199999999999"/>
    <n v="15.166117647058822"/>
  </r>
  <r>
    <x v="12"/>
    <x v="1"/>
    <x v="5"/>
    <x v="14"/>
    <n v="396.99999999999994"/>
    <x v="387"/>
    <n v="13949.069999999998"/>
    <n v="16.990341047503044"/>
  </r>
  <r>
    <x v="12"/>
    <x v="1"/>
    <x v="5"/>
    <x v="15"/>
    <n v="1832.9999999999998"/>
    <x v="388"/>
    <n v="80375.94"/>
    <n v="15.582772392400155"/>
  </r>
  <r>
    <x v="12"/>
    <x v="1"/>
    <x v="11"/>
    <x v="16"/>
    <n v="245"/>
    <x v="389"/>
    <n v="8501.590000000002"/>
    <n v="15.627922794117648"/>
  </r>
  <r>
    <x v="12"/>
    <x v="1"/>
    <x v="5"/>
    <x v="17"/>
    <n v="180"/>
    <x v="390"/>
    <n v="8288.36"/>
    <n v="19.923942307692307"/>
  </r>
  <r>
    <x v="12"/>
    <x v="1"/>
    <x v="12"/>
    <x v="18"/>
    <n v="18551.000000000004"/>
    <x v="391"/>
    <n v="801121.88"/>
    <n v="18.606509661835748"/>
  </r>
  <r>
    <x v="12"/>
    <x v="1"/>
    <x v="9"/>
    <x v="19"/>
    <n v="43"/>
    <x v="164"/>
    <n v="1824.75"/>
    <n v="18.811855670103093"/>
  </r>
  <r>
    <x v="12"/>
    <x v="1"/>
    <x v="13"/>
    <x v="20"/>
    <n v="1969.9999999999998"/>
    <x v="392"/>
    <n v="77005.7"/>
    <n v="16.242501581944737"/>
  </r>
  <r>
    <x v="13"/>
    <x v="0"/>
    <x v="0"/>
    <x v="0"/>
    <n v="105"/>
    <x v="53"/>
    <n v="2148"/>
    <n v="11.933333333333334"/>
  </r>
  <r>
    <x v="13"/>
    <x v="0"/>
    <x v="1"/>
    <x v="1"/>
    <n v="24"/>
    <x v="11"/>
    <n v="561"/>
    <n v="13.357142857142858"/>
  </r>
  <r>
    <x v="13"/>
    <x v="0"/>
    <x v="2"/>
    <x v="2"/>
    <n v="261"/>
    <x v="148"/>
    <n v="6098.9999999999991"/>
    <n v="12.786163522012579"/>
  </r>
  <r>
    <x v="13"/>
    <x v="0"/>
    <x v="3"/>
    <x v="3"/>
    <n v="384"/>
    <x v="393"/>
    <n v="9849"/>
    <n v="13.291497975708502"/>
  </r>
  <r>
    <x v="13"/>
    <x v="0"/>
    <x v="1"/>
    <x v="4"/>
    <n v="48"/>
    <x v="76"/>
    <n v="921"/>
    <n v="11.807692307692308"/>
  </r>
  <r>
    <x v="13"/>
    <x v="0"/>
    <x v="4"/>
    <x v="5"/>
    <n v="59.999999999999986"/>
    <x v="366"/>
    <n v="1185"/>
    <n v="11.969696969696969"/>
  </r>
  <r>
    <x v="13"/>
    <x v="0"/>
    <x v="5"/>
    <x v="6"/>
    <n v="888"/>
    <x v="394"/>
    <n v="23822.999999999996"/>
    <n v="14.597426470588236"/>
  </r>
  <r>
    <x v="13"/>
    <x v="0"/>
    <x v="6"/>
    <x v="7"/>
    <n v="24"/>
    <x v="266"/>
    <n v="987"/>
    <n v="14.304347826086957"/>
  </r>
  <r>
    <x v="13"/>
    <x v="0"/>
    <x v="7"/>
    <x v="8"/>
    <n v="89.999999999999986"/>
    <x v="395"/>
    <n v="2079"/>
    <n v="12.375"/>
  </r>
  <r>
    <x v="13"/>
    <x v="0"/>
    <x v="8"/>
    <x v="9"/>
    <n v="366.00000000000006"/>
    <x v="396"/>
    <n v="9414.0000000000018"/>
    <n v="14.872037914691942"/>
  </r>
  <r>
    <x v="13"/>
    <x v="0"/>
    <x v="5"/>
    <x v="10"/>
    <n v="39"/>
    <x v="46"/>
    <n v="594.00000000000011"/>
    <n v="11"/>
  </r>
  <r>
    <x v="13"/>
    <x v="0"/>
    <x v="9"/>
    <x v="11"/>
    <n v="39"/>
    <x v="147"/>
    <n v="705"/>
    <n v="9.7916666666666661"/>
  </r>
  <r>
    <x v="13"/>
    <x v="0"/>
    <x v="10"/>
    <x v="12"/>
    <n v="27"/>
    <x v="48"/>
    <n v="501"/>
    <n v="12.846153846153847"/>
  </r>
  <r>
    <x v="13"/>
    <x v="0"/>
    <x v="5"/>
    <x v="13"/>
    <n v="54"/>
    <x v="366"/>
    <n v="1388.9999999999998"/>
    <n v="14.030303030303031"/>
  </r>
  <r>
    <x v="13"/>
    <x v="0"/>
    <x v="5"/>
    <x v="14"/>
    <n v="518.99999999999989"/>
    <x v="397"/>
    <n v="11426.999999999998"/>
    <n v="13"/>
  </r>
  <r>
    <x v="13"/>
    <x v="0"/>
    <x v="5"/>
    <x v="15"/>
    <n v="1755"/>
    <x v="398"/>
    <n v="53897.999999999985"/>
    <n v="14.349840255591054"/>
  </r>
  <r>
    <x v="13"/>
    <x v="0"/>
    <x v="11"/>
    <x v="16"/>
    <n v="123"/>
    <x v="213"/>
    <n v="2913.0000000000005"/>
    <n v="12.448717948717949"/>
  </r>
  <r>
    <x v="13"/>
    <x v="0"/>
    <x v="5"/>
    <x v="17"/>
    <n v="156"/>
    <x v="399"/>
    <n v="4191"/>
    <n v="14.861702127659575"/>
  </r>
  <r>
    <x v="13"/>
    <x v="0"/>
    <x v="12"/>
    <x v="18"/>
    <n v="7223.9999999999982"/>
    <x v="400"/>
    <n v="188139"/>
    <n v="13.86535485297369"/>
  </r>
  <r>
    <x v="13"/>
    <x v="0"/>
    <x v="9"/>
    <x v="19"/>
    <n v="21"/>
    <x v="5"/>
    <n v="774"/>
    <n v="12.285714285714286"/>
  </r>
  <r>
    <x v="13"/>
    <x v="0"/>
    <x v="13"/>
    <x v="20"/>
    <n v="168"/>
    <x v="55"/>
    <n v="3447"/>
    <n v="12.094736842105263"/>
  </r>
  <r>
    <x v="13"/>
    <x v="1"/>
    <x v="0"/>
    <x v="0"/>
    <n v="265"/>
    <x v="401"/>
    <n v="9894.8700000000008"/>
    <n v="18.426201117318438"/>
  </r>
  <r>
    <x v="13"/>
    <x v="1"/>
    <x v="1"/>
    <x v="1"/>
    <n v="79.000000000000014"/>
    <x v="402"/>
    <n v="3906.05"/>
    <n v="21.228532608695652"/>
  </r>
  <r>
    <x v="13"/>
    <x v="1"/>
    <x v="2"/>
    <x v="2"/>
    <n v="1042.9999999999998"/>
    <x v="403"/>
    <n v="42596.160000000011"/>
    <n v="14.652961816305471"/>
  </r>
  <r>
    <x v="13"/>
    <x v="1"/>
    <x v="3"/>
    <x v="3"/>
    <n v="2159.9999999999995"/>
    <x v="404"/>
    <n v="77379.899999999994"/>
    <n v="14.512359339834958"/>
  </r>
  <r>
    <x v="13"/>
    <x v="1"/>
    <x v="1"/>
    <x v="4"/>
    <n v="282.99999999999994"/>
    <x v="405"/>
    <n v="11764.9"/>
    <n v="20.786042402826855"/>
  </r>
  <r>
    <x v="13"/>
    <x v="1"/>
    <x v="4"/>
    <x v="5"/>
    <n v="128"/>
    <x v="406"/>
    <n v="4780.84"/>
    <n v="20.003514644351466"/>
  </r>
  <r>
    <x v="13"/>
    <x v="1"/>
    <x v="5"/>
    <x v="6"/>
    <n v="1208"/>
    <x v="407"/>
    <n v="48609.36"/>
    <n v="16.808215767634856"/>
  </r>
  <r>
    <x v="13"/>
    <x v="1"/>
    <x v="6"/>
    <x v="7"/>
    <n v="75"/>
    <x v="301"/>
    <n v="3833.87"/>
    <n v="20.392925531914894"/>
  </r>
  <r>
    <x v="13"/>
    <x v="1"/>
    <x v="7"/>
    <x v="8"/>
    <n v="43"/>
    <x v="408"/>
    <n v="1182.1199999999999"/>
    <n v="14.242409638554216"/>
  </r>
  <r>
    <x v="13"/>
    <x v="1"/>
    <x v="8"/>
    <x v="9"/>
    <n v="3360"/>
    <x v="409"/>
    <n v="206547.98"/>
    <n v="27.106034120734911"/>
  </r>
  <r>
    <x v="13"/>
    <x v="1"/>
    <x v="5"/>
    <x v="10"/>
    <n v="74"/>
    <x v="410"/>
    <n v="3568.2899999999995"/>
    <n v="24.440342465753425"/>
  </r>
  <r>
    <x v="13"/>
    <x v="1"/>
    <x v="9"/>
    <x v="11"/>
    <n v="50"/>
    <x v="411"/>
    <n v="1717.61"/>
    <n v="19.298988764044942"/>
  </r>
  <r>
    <x v="13"/>
    <x v="1"/>
    <x v="10"/>
    <x v="12"/>
    <n v="24"/>
    <x v="412"/>
    <n v="860.5"/>
    <n v="20.011627906976745"/>
  </r>
  <r>
    <x v="13"/>
    <x v="1"/>
    <x v="5"/>
    <x v="13"/>
    <n v="34"/>
    <x v="413"/>
    <n v="1071.3"/>
    <n v="16.739062499999999"/>
  </r>
  <r>
    <x v="13"/>
    <x v="1"/>
    <x v="5"/>
    <x v="14"/>
    <n v="486"/>
    <x v="414"/>
    <n v="15509.010000000002"/>
    <n v="16.038273009307137"/>
  </r>
  <r>
    <x v="13"/>
    <x v="1"/>
    <x v="5"/>
    <x v="15"/>
    <n v="1919"/>
    <x v="415"/>
    <n v="83608.830000000016"/>
    <n v="15.457354409317803"/>
  </r>
  <r>
    <x v="13"/>
    <x v="1"/>
    <x v="11"/>
    <x v="16"/>
    <n v="262"/>
    <x v="50"/>
    <n v="9407.73"/>
    <n v="15.99954081632653"/>
  </r>
  <r>
    <x v="13"/>
    <x v="1"/>
    <x v="5"/>
    <x v="17"/>
    <n v="174"/>
    <x v="359"/>
    <n v="7376.42"/>
    <n v="20.264890109890111"/>
  </r>
  <r>
    <x v="13"/>
    <x v="1"/>
    <x v="12"/>
    <x v="18"/>
    <n v="19344"/>
    <x v="416"/>
    <n v="843090.03000000014"/>
    <n v="18.910147810873855"/>
  </r>
  <r>
    <x v="13"/>
    <x v="1"/>
    <x v="9"/>
    <x v="19"/>
    <n v="43"/>
    <x v="417"/>
    <n v="1154.23"/>
    <n v="14.427875"/>
  </r>
  <r>
    <x v="13"/>
    <x v="1"/>
    <x v="13"/>
    <x v="20"/>
    <n v="1944.9999999999998"/>
    <x v="418"/>
    <n v="75813.78"/>
    <n v="16.743325971731448"/>
  </r>
  <r>
    <x v="14"/>
    <x v="0"/>
    <x v="0"/>
    <x v="0"/>
    <n v="93.000000000000014"/>
    <x v="311"/>
    <n v="1851"/>
    <n v="11.865384615384615"/>
  </r>
  <r>
    <x v="14"/>
    <x v="0"/>
    <x v="1"/>
    <x v="1"/>
    <n v="29.999999999999993"/>
    <x v="46"/>
    <n v="654"/>
    <n v="12.111111111111111"/>
  </r>
  <r>
    <x v="14"/>
    <x v="0"/>
    <x v="2"/>
    <x v="2"/>
    <n v="237.00000000000006"/>
    <x v="419"/>
    <n v="5424"/>
    <n v="11.973509933774835"/>
  </r>
  <r>
    <x v="14"/>
    <x v="0"/>
    <x v="3"/>
    <x v="3"/>
    <n v="404.99999999999989"/>
    <x v="420"/>
    <n v="10004.999999999998"/>
    <n v="13.234126984126984"/>
  </r>
  <r>
    <x v="14"/>
    <x v="0"/>
    <x v="1"/>
    <x v="4"/>
    <n v="51"/>
    <x v="76"/>
    <n v="660"/>
    <n v="8.4615384615384617"/>
  </r>
  <r>
    <x v="14"/>
    <x v="0"/>
    <x v="4"/>
    <x v="5"/>
    <n v="81"/>
    <x v="176"/>
    <n v="1500.0000000000002"/>
    <n v="11.363636363636363"/>
  </r>
  <r>
    <x v="14"/>
    <x v="0"/>
    <x v="5"/>
    <x v="6"/>
    <n v="872.99999999999977"/>
    <x v="421"/>
    <n v="21840"/>
    <n v="13.735849056603774"/>
  </r>
  <r>
    <x v="14"/>
    <x v="0"/>
    <x v="6"/>
    <x v="7"/>
    <n v="21"/>
    <x v="5"/>
    <n v="675"/>
    <n v="10.714285714285714"/>
  </r>
  <r>
    <x v="14"/>
    <x v="0"/>
    <x v="7"/>
    <x v="8"/>
    <n v="63"/>
    <x v="145"/>
    <n v="1371"/>
    <n v="10.880952380952381"/>
  </r>
  <r>
    <x v="14"/>
    <x v="0"/>
    <x v="8"/>
    <x v="9"/>
    <n v="318"/>
    <x v="422"/>
    <n v="7113"/>
    <n v="13.865497076023392"/>
  </r>
  <r>
    <x v="14"/>
    <x v="0"/>
    <x v="5"/>
    <x v="10"/>
    <n v="51"/>
    <x v="341"/>
    <n v="1320"/>
    <n v="12.222222222222221"/>
  </r>
  <r>
    <x v="14"/>
    <x v="0"/>
    <x v="9"/>
    <x v="11"/>
    <n v="14.999999999999996"/>
    <x v="117"/>
    <n v="297.00000000000006"/>
    <n v="8.25"/>
  </r>
  <r>
    <x v="14"/>
    <x v="0"/>
    <x v="10"/>
    <x v="12"/>
    <n v="39"/>
    <x v="7"/>
    <n v="603"/>
    <n v="13.4"/>
  </r>
  <r>
    <x v="14"/>
    <x v="0"/>
    <x v="5"/>
    <x v="13"/>
    <n v="32.999999999999993"/>
    <x v="7"/>
    <n v="435"/>
    <n v="9.6666666666666661"/>
  </r>
  <r>
    <x v="14"/>
    <x v="0"/>
    <x v="5"/>
    <x v="14"/>
    <n v="444"/>
    <x v="393"/>
    <n v="10218"/>
    <n v="13.789473684210526"/>
  </r>
  <r>
    <x v="14"/>
    <x v="0"/>
    <x v="5"/>
    <x v="15"/>
    <n v="1781.9999999999995"/>
    <x v="423"/>
    <n v="48162"/>
    <n v="12.988673139158577"/>
  </r>
  <r>
    <x v="14"/>
    <x v="0"/>
    <x v="11"/>
    <x v="16"/>
    <n v="159"/>
    <x v="55"/>
    <n v="3257.9999999999991"/>
    <n v="11.43157894736842"/>
  </r>
  <r>
    <x v="14"/>
    <x v="0"/>
    <x v="5"/>
    <x v="17"/>
    <n v="135"/>
    <x v="340"/>
    <n v="3192"/>
    <n v="15.2"/>
  </r>
  <r>
    <x v="14"/>
    <x v="0"/>
    <x v="12"/>
    <x v="18"/>
    <n v="7167"/>
    <x v="424"/>
    <n v="173412.00000000003"/>
    <n v="13.137272727272727"/>
  </r>
  <r>
    <x v="14"/>
    <x v="0"/>
    <x v="9"/>
    <x v="19"/>
    <n v="36"/>
    <x v="233"/>
    <n v="1388.9999999999998"/>
    <n v="15.96551724137931"/>
  </r>
  <r>
    <x v="14"/>
    <x v="0"/>
    <x v="13"/>
    <x v="20"/>
    <n v="246"/>
    <x v="425"/>
    <n v="5079"/>
    <n v="12.540740740740741"/>
  </r>
  <r>
    <x v="14"/>
    <x v="1"/>
    <x v="0"/>
    <x v="0"/>
    <n v="264"/>
    <x v="426"/>
    <n v="10596.78"/>
    <n v="20.14596958174905"/>
  </r>
  <r>
    <x v="14"/>
    <x v="1"/>
    <x v="1"/>
    <x v="1"/>
    <n v="70"/>
    <x v="427"/>
    <n v="3384.12"/>
    <n v="24.000851063829785"/>
  </r>
  <r>
    <x v="14"/>
    <x v="1"/>
    <x v="2"/>
    <x v="2"/>
    <n v="1069.0000000000002"/>
    <x v="428"/>
    <n v="41065.919999999998"/>
    <n v="14.383859894921191"/>
  </r>
  <r>
    <x v="14"/>
    <x v="1"/>
    <x v="3"/>
    <x v="3"/>
    <n v="2126"/>
    <x v="429"/>
    <n v="76959"/>
    <n v="15.063417498532003"/>
  </r>
  <r>
    <x v="14"/>
    <x v="1"/>
    <x v="1"/>
    <x v="4"/>
    <n v="286.99999999999994"/>
    <x v="430"/>
    <n v="11310.44"/>
    <n v="19.500758620689655"/>
  </r>
  <r>
    <x v="14"/>
    <x v="1"/>
    <x v="4"/>
    <x v="5"/>
    <n v="92"/>
    <x v="431"/>
    <n v="4205.33"/>
    <n v="22.133315789473684"/>
  </r>
  <r>
    <x v="14"/>
    <x v="1"/>
    <x v="5"/>
    <x v="6"/>
    <n v="1175"/>
    <x v="432"/>
    <n v="50939.75"/>
    <n v="18.700348751835534"/>
  </r>
  <r>
    <x v="14"/>
    <x v="1"/>
    <x v="6"/>
    <x v="7"/>
    <n v="80.999999999999986"/>
    <x v="433"/>
    <n v="4024.8600000000006"/>
    <n v="19.729705882352942"/>
  </r>
  <r>
    <x v="14"/>
    <x v="1"/>
    <x v="7"/>
    <x v="8"/>
    <n v="37"/>
    <x v="434"/>
    <n v="1079.24"/>
    <n v="15.417714285714286"/>
  </r>
  <r>
    <x v="14"/>
    <x v="1"/>
    <x v="8"/>
    <x v="9"/>
    <n v="3284"/>
    <x v="304"/>
    <n v="203589.87"/>
    <n v="27.316499396216287"/>
  </r>
  <r>
    <x v="14"/>
    <x v="1"/>
    <x v="5"/>
    <x v="10"/>
    <n v="83"/>
    <x v="435"/>
    <n v="3509.1500000000005"/>
    <n v="23.871768707482993"/>
  </r>
  <r>
    <x v="14"/>
    <x v="1"/>
    <x v="9"/>
    <x v="11"/>
    <n v="62.000000000000007"/>
    <x v="436"/>
    <n v="2287.2199999999998"/>
    <n v="21.577547169811318"/>
  </r>
  <r>
    <x v="14"/>
    <x v="1"/>
    <x v="10"/>
    <x v="12"/>
    <n v="18"/>
    <x v="63"/>
    <n v="421.61000000000007"/>
    <n v="16.215769230769233"/>
  </r>
  <r>
    <x v="14"/>
    <x v="1"/>
    <x v="5"/>
    <x v="13"/>
    <n v="39.999999999999993"/>
    <x v="417"/>
    <n v="1216.8699999999999"/>
    <n v="15.210874999999998"/>
  </r>
  <r>
    <x v="14"/>
    <x v="1"/>
    <x v="5"/>
    <x v="14"/>
    <n v="438"/>
    <x v="305"/>
    <n v="15182.579999999998"/>
    <n v="17.331712328767122"/>
  </r>
  <r>
    <x v="14"/>
    <x v="1"/>
    <x v="5"/>
    <x v="15"/>
    <n v="1898"/>
    <x v="437"/>
    <n v="83840.250000000015"/>
    <n v="15.726927405740012"/>
  </r>
  <r>
    <x v="14"/>
    <x v="1"/>
    <x v="11"/>
    <x v="16"/>
    <n v="255.00000000000003"/>
    <x v="438"/>
    <n v="8158.64"/>
    <n v="15.393660377358492"/>
  </r>
  <r>
    <x v="14"/>
    <x v="1"/>
    <x v="5"/>
    <x v="17"/>
    <n v="171"/>
    <x v="439"/>
    <n v="6916.34"/>
    <n v="21.546230529595015"/>
  </r>
  <r>
    <x v="14"/>
    <x v="1"/>
    <x v="12"/>
    <x v="18"/>
    <n v="19256.999999999996"/>
    <x v="440"/>
    <n v="849384.42"/>
    <n v="19.438048836304553"/>
  </r>
  <r>
    <x v="14"/>
    <x v="1"/>
    <x v="9"/>
    <x v="19"/>
    <n v="42"/>
    <x v="441"/>
    <n v="878.6"/>
    <n v="13.516923076923078"/>
  </r>
  <r>
    <x v="14"/>
    <x v="1"/>
    <x v="13"/>
    <x v="20"/>
    <n v="1934.0000000000002"/>
    <x v="442"/>
    <n v="74548.39"/>
    <n v="16.610603832442067"/>
  </r>
  <r>
    <x v="15"/>
    <x v="0"/>
    <x v="0"/>
    <x v="0"/>
    <n v="99"/>
    <x v="395"/>
    <n v="1692"/>
    <n v="10.071428571428571"/>
  </r>
  <r>
    <x v="15"/>
    <x v="0"/>
    <x v="1"/>
    <x v="1"/>
    <n v="36"/>
    <x v="113"/>
    <n v="1167.0000000000002"/>
    <n v="13.892857142857142"/>
  </r>
  <r>
    <x v="15"/>
    <x v="0"/>
    <x v="2"/>
    <x v="2"/>
    <n v="159"/>
    <x v="16"/>
    <n v="3288"/>
    <n v="11.416666666666666"/>
  </r>
  <r>
    <x v="15"/>
    <x v="0"/>
    <x v="3"/>
    <x v="3"/>
    <n v="426"/>
    <x v="393"/>
    <n v="8463"/>
    <n v="11.421052631578947"/>
  </r>
  <r>
    <x v="15"/>
    <x v="0"/>
    <x v="1"/>
    <x v="4"/>
    <n v="36"/>
    <x v="206"/>
    <n v="708"/>
    <n v="9.44"/>
  </r>
  <r>
    <x v="15"/>
    <x v="0"/>
    <x v="4"/>
    <x v="5"/>
    <n v="59.999999999999986"/>
    <x v="31"/>
    <n v="1080"/>
    <n v="9.7297297297297298"/>
  </r>
  <r>
    <x v="15"/>
    <x v="0"/>
    <x v="5"/>
    <x v="6"/>
    <n v="879.00000000000023"/>
    <x v="443"/>
    <n v="19701"/>
    <n v="12.274766355140187"/>
  </r>
  <r>
    <x v="15"/>
    <x v="0"/>
    <x v="6"/>
    <x v="7"/>
    <n v="18"/>
    <x v="46"/>
    <n v="642.00000000000011"/>
    <n v="11.888888888888889"/>
  </r>
  <r>
    <x v="15"/>
    <x v="0"/>
    <x v="7"/>
    <x v="8"/>
    <n v="51"/>
    <x v="341"/>
    <n v="1344.0000000000002"/>
    <n v="12.444444444444445"/>
  </r>
  <r>
    <x v="15"/>
    <x v="0"/>
    <x v="8"/>
    <x v="9"/>
    <n v="327"/>
    <x v="25"/>
    <n v="7923"/>
    <n v="13.271356783919598"/>
  </r>
  <r>
    <x v="15"/>
    <x v="0"/>
    <x v="5"/>
    <x v="10"/>
    <n v="51"/>
    <x v="113"/>
    <n v="948"/>
    <n v="11.285714285714286"/>
  </r>
  <r>
    <x v="15"/>
    <x v="0"/>
    <x v="9"/>
    <x v="11"/>
    <n v="36"/>
    <x v="208"/>
    <n v="954"/>
    <n v="11.777777777777779"/>
  </r>
  <r>
    <x v="15"/>
    <x v="0"/>
    <x v="10"/>
    <x v="12"/>
    <n v="36"/>
    <x v="4"/>
    <n v="762"/>
    <n v="8.4666666666666668"/>
  </r>
  <r>
    <x v="15"/>
    <x v="0"/>
    <x v="5"/>
    <x v="13"/>
    <n v="78"/>
    <x v="176"/>
    <n v="1526.9999999999998"/>
    <n v="11.568181818181818"/>
  </r>
  <r>
    <x v="15"/>
    <x v="0"/>
    <x v="5"/>
    <x v="14"/>
    <n v="465"/>
    <x v="114"/>
    <n v="9288"/>
    <n v="11.424354243542435"/>
  </r>
  <r>
    <x v="15"/>
    <x v="0"/>
    <x v="5"/>
    <x v="15"/>
    <n v="1685.9999999999995"/>
    <x v="319"/>
    <n v="44102.999999999993"/>
    <n v="12.04013104013104"/>
  </r>
  <r>
    <x v="15"/>
    <x v="0"/>
    <x v="11"/>
    <x v="16"/>
    <n v="114"/>
    <x v="20"/>
    <n v="2694"/>
    <n v="10.951219512195122"/>
  </r>
  <r>
    <x v="15"/>
    <x v="0"/>
    <x v="5"/>
    <x v="17"/>
    <n v="147"/>
    <x v="444"/>
    <n v="2808"/>
    <n v="12.155844155844155"/>
  </r>
  <r>
    <x v="15"/>
    <x v="0"/>
    <x v="12"/>
    <x v="18"/>
    <n v="7296"/>
    <x v="445"/>
    <n v="167355"/>
    <n v="12.193442622950819"/>
  </r>
  <r>
    <x v="15"/>
    <x v="0"/>
    <x v="9"/>
    <x v="19"/>
    <n v="32.999999999999993"/>
    <x v="147"/>
    <n v="924"/>
    <n v="12.833333333333334"/>
  </r>
  <r>
    <x v="15"/>
    <x v="0"/>
    <x v="13"/>
    <x v="20"/>
    <n v="192"/>
    <x v="346"/>
    <n v="3702"/>
    <n v="11.321100917431192"/>
  </r>
  <r>
    <x v="15"/>
    <x v="1"/>
    <x v="0"/>
    <x v="0"/>
    <n v="253.99999999999997"/>
    <x v="446"/>
    <n v="9353.27"/>
    <n v="18.303855185909981"/>
  </r>
  <r>
    <x v="15"/>
    <x v="1"/>
    <x v="1"/>
    <x v="1"/>
    <n v="65"/>
    <x v="447"/>
    <n v="2700.16"/>
    <n v="20.15044776119403"/>
  </r>
  <r>
    <x v="15"/>
    <x v="1"/>
    <x v="2"/>
    <x v="2"/>
    <n v="1023"/>
    <x v="448"/>
    <n v="40664.22"/>
    <n v="14.528124330117899"/>
  </r>
  <r>
    <x v="15"/>
    <x v="1"/>
    <x v="3"/>
    <x v="3"/>
    <n v="2094"/>
    <x v="449"/>
    <n v="69874.350000000006"/>
    <n v="14.062054739384184"/>
  </r>
  <r>
    <x v="15"/>
    <x v="1"/>
    <x v="1"/>
    <x v="4"/>
    <n v="253"/>
    <x v="450"/>
    <n v="10364.82"/>
    <n v="21.683723849372385"/>
  </r>
  <r>
    <x v="15"/>
    <x v="1"/>
    <x v="4"/>
    <x v="5"/>
    <n v="112"/>
    <x v="451"/>
    <n v="3860.79"/>
    <n v="18.83312195121951"/>
  </r>
  <r>
    <x v="15"/>
    <x v="1"/>
    <x v="5"/>
    <x v="6"/>
    <n v="1180.0000000000002"/>
    <x v="452"/>
    <n v="51279.68"/>
    <n v="19.034773570898292"/>
  </r>
  <r>
    <x v="15"/>
    <x v="1"/>
    <x v="6"/>
    <x v="7"/>
    <n v="75"/>
    <x v="87"/>
    <n v="4632.95"/>
    <n v="21.448842592592591"/>
  </r>
  <r>
    <x v="15"/>
    <x v="1"/>
    <x v="7"/>
    <x v="8"/>
    <n v="39.999999999999993"/>
    <x v="261"/>
    <n v="1127.3900000000003"/>
    <n v="13.263411764705884"/>
  </r>
  <r>
    <x v="15"/>
    <x v="1"/>
    <x v="8"/>
    <x v="9"/>
    <n v="3184"/>
    <x v="453"/>
    <n v="197046.81"/>
    <n v="26.827339686861812"/>
  </r>
  <r>
    <x v="15"/>
    <x v="1"/>
    <x v="5"/>
    <x v="10"/>
    <n v="70"/>
    <x v="454"/>
    <n v="2942.39"/>
    <n v="21.47729927007299"/>
  </r>
  <r>
    <x v="15"/>
    <x v="1"/>
    <x v="9"/>
    <x v="11"/>
    <n v="41"/>
    <x v="162"/>
    <n v="1187.6300000000001"/>
    <n v="17.212028985507249"/>
  </r>
  <r>
    <x v="15"/>
    <x v="1"/>
    <x v="10"/>
    <x v="12"/>
    <n v="19.999999999999996"/>
    <x v="49"/>
    <n v="631.45000000000005"/>
    <n v="19.134848484848487"/>
  </r>
  <r>
    <x v="15"/>
    <x v="1"/>
    <x v="5"/>
    <x v="13"/>
    <n v="39.000000000000007"/>
    <x v="231"/>
    <n v="1592.6"/>
    <n v="20.159493670886075"/>
  </r>
  <r>
    <x v="15"/>
    <x v="1"/>
    <x v="5"/>
    <x v="14"/>
    <n v="453"/>
    <x v="455"/>
    <n v="15405.410000000002"/>
    <n v="18.296211401425179"/>
  </r>
  <r>
    <x v="15"/>
    <x v="1"/>
    <x v="5"/>
    <x v="15"/>
    <n v="1845"/>
    <x v="456"/>
    <n v="82575.86"/>
    <n v="16.012383168508823"/>
  </r>
  <r>
    <x v="15"/>
    <x v="1"/>
    <x v="11"/>
    <x v="16"/>
    <n v="256"/>
    <x v="457"/>
    <n v="8203.9999999999982"/>
    <n v="15.930097087378641"/>
  </r>
  <r>
    <x v="15"/>
    <x v="1"/>
    <x v="5"/>
    <x v="17"/>
    <n v="206"/>
    <x v="154"/>
    <n v="8462.7000000000007"/>
    <n v="21.316624685138542"/>
  </r>
  <r>
    <x v="15"/>
    <x v="1"/>
    <x v="12"/>
    <x v="18"/>
    <n v="18799"/>
    <x v="458"/>
    <n v="822367.74"/>
    <n v="19.150216333278998"/>
  </r>
  <r>
    <x v="15"/>
    <x v="1"/>
    <x v="9"/>
    <x v="19"/>
    <n v="48"/>
    <x v="28"/>
    <n v="1287.3499999999999"/>
    <n v="14.797126436781609"/>
  </r>
  <r>
    <x v="15"/>
    <x v="1"/>
    <x v="13"/>
    <x v="20"/>
    <n v="1856"/>
    <x v="459"/>
    <n v="72907.37"/>
    <n v="16.391045413669065"/>
  </r>
  <r>
    <x v="16"/>
    <x v="0"/>
    <x v="0"/>
    <x v="0"/>
    <n v="99"/>
    <x v="185"/>
    <n v="2163"/>
    <n v="13.60377358490566"/>
  </r>
  <r>
    <x v="16"/>
    <x v="0"/>
    <x v="1"/>
    <x v="1"/>
    <n v="32.999999999999993"/>
    <x v="5"/>
    <n v="681"/>
    <n v="10.80952380952381"/>
  </r>
  <r>
    <x v="16"/>
    <x v="0"/>
    <x v="2"/>
    <x v="2"/>
    <n v="246"/>
    <x v="460"/>
    <n v="5334"/>
    <n v="12.884057971014492"/>
  </r>
  <r>
    <x v="16"/>
    <x v="0"/>
    <x v="3"/>
    <x v="3"/>
    <n v="417"/>
    <x v="461"/>
    <n v="9123"/>
    <n v="11.475471698113207"/>
  </r>
  <r>
    <x v="16"/>
    <x v="0"/>
    <x v="1"/>
    <x v="4"/>
    <n v="54"/>
    <x v="10"/>
    <n v="876"/>
    <n v="9.125"/>
  </r>
  <r>
    <x v="16"/>
    <x v="0"/>
    <x v="4"/>
    <x v="5"/>
    <n v="54"/>
    <x v="363"/>
    <n v="984"/>
    <n v="8.1999999999999993"/>
  </r>
  <r>
    <x v="16"/>
    <x v="0"/>
    <x v="5"/>
    <x v="6"/>
    <n v="930"/>
    <x v="462"/>
    <n v="22320"/>
    <n v="12.588832487309645"/>
  </r>
  <r>
    <x v="16"/>
    <x v="0"/>
    <x v="6"/>
    <x v="7"/>
    <n v="14.999999999999996"/>
    <x v="147"/>
    <n v="837.00000000000023"/>
    <n v="11.625"/>
  </r>
  <r>
    <x v="16"/>
    <x v="0"/>
    <x v="7"/>
    <x v="8"/>
    <n v="93.000000000000014"/>
    <x v="53"/>
    <n v="1755"/>
    <n v="9.75"/>
  </r>
  <r>
    <x v="16"/>
    <x v="0"/>
    <x v="8"/>
    <x v="9"/>
    <n v="357"/>
    <x v="25"/>
    <n v="8229"/>
    <n v="13.78391959798995"/>
  </r>
  <r>
    <x v="16"/>
    <x v="0"/>
    <x v="5"/>
    <x v="10"/>
    <n v="59.999999999999986"/>
    <x v="10"/>
    <n v="852"/>
    <n v="8.875"/>
  </r>
  <r>
    <x v="16"/>
    <x v="0"/>
    <x v="9"/>
    <x v="11"/>
    <n v="39"/>
    <x v="266"/>
    <n v="780"/>
    <n v="11.304347826086957"/>
  </r>
  <r>
    <x v="16"/>
    <x v="0"/>
    <x v="10"/>
    <x v="12"/>
    <n v="42"/>
    <x v="266"/>
    <n v="777"/>
    <n v="11.260869565217391"/>
  </r>
  <r>
    <x v="16"/>
    <x v="0"/>
    <x v="5"/>
    <x v="13"/>
    <n v="51"/>
    <x v="113"/>
    <n v="1145.9999999999998"/>
    <n v="13.642857142857142"/>
  </r>
  <r>
    <x v="16"/>
    <x v="0"/>
    <x v="5"/>
    <x v="14"/>
    <n v="531"/>
    <x v="239"/>
    <n v="11523"/>
    <n v="12.43042071197411"/>
  </r>
  <r>
    <x v="16"/>
    <x v="0"/>
    <x v="5"/>
    <x v="15"/>
    <n v="1683.0000000000005"/>
    <x v="463"/>
    <n v="43251"/>
    <n v="12.135521885521886"/>
  </r>
  <r>
    <x v="16"/>
    <x v="0"/>
    <x v="11"/>
    <x v="16"/>
    <n v="147"/>
    <x v="16"/>
    <n v="3630"/>
    <n v="12.604166666666666"/>
  </r>
  <r>
    <x v="16"/>
    <x v="0"/>
    <x v="5"/>
    <x v="17"/>
    <n v="168"/>
    <x v="295"/>
    <n v="3480"/>
    <n v="13.80952380952381"/>
  </r>
  <r>
    <x v="16"/>
    <x v="0"/>
    <x v="12"/>
    <x v="18"/>
    <n v="7620.0000000000018"/>
    <x v="464"/>
    <n v="176562.00000000003"/>
    <n v="12.356498005458745"/>
  </r>
  <r>
    <x v="16"/>
    <x v="0"/>
    <x v="9"/>
    <x v="19"/>
    <n v="12"/>
    <x v="83"/>
    <n v="399"/>
    <n v="13.3"/>
  </r>
  <r>
    <x v="16"/>
    <x v="0"/>
    <x v="13"/>
    <x v="20"/>
    <n v="177"/>
    <x v="465"/>
    <n v="3351"/>
    <n v="11.17"/>
  </r>
  <r>
    <x v="16"/>
    <x v="1"/>
    <x v="0"/>
    <x v="0"/>
    <n v="268"/>
    <x v="466"/>
    <n v="9384.4"/>
    <n v="18.186821705426357"/>
  </r>
  <r>
    <x v="16"/>
    <x v="1"/>
    <x v="1"/>
    <x v="1"/>
    <n v="65"/>
    <x v="378"/>
    <n v="2980.34"/>
    <n v="18.983057324840765"/>
  </r>
  <r>
    <x v="16"/>
    <x v="1"/>
    <x v="2"/>
    <x v="2"/>
    <n v="1140.9999999999998"/>
    <x v="467"/>
    <n v="42673.72"/>
    <n v="15.240614285714287"/>
  </r>
  <r>
    <x v="16"/>
    <x v="1"/>
    <x v="3"/>
    <x v="3"/>
    <n v="2144"/>
    <x v="468"/>
    <n v="78633.100000000006"/>
    <n v="15.589432989690723"/>
  </r>
  <r>
    <x v="16"/>
    <x v="1"/>
    <x v="1"/>
    <x v="4"/>
    <n v="253"/>
    <x v="469"/>
    <n v="11579.790000000003"/>
    <n v="23.159580000000002"/>
  </r>
  <r>
    <x v="16"/>
    <x v="1"/>
    <x v="4"/>
    <x v="5"/>
    <n v="114"/>
    <x v="17"/>
    <n v="4286.8100000000004"/>
    <n v="20.125868544600941"/>
  </r>
  <r>
    <x v="16"/>
    <x v="1"/>
    <x v="5"/>
    <x v="6"/>
    <n v="1240"/>
    <x v="470"/>
    <n v="52667.98"/>
    <n v="18.142604202549087"/>
  </r>
  <r>
    <x v="16"/>
    <x v="1"/>
    <x v="6"/>
    <x v="7"/>
    <n v="86"/>
    <x v="471"/>
    <n v="4848.96"/>
    <n v="20.633872340425533"/>
  </r>
  <r>
    <x v="16"/>
    <x v="1"/>
    <x v="7"/>
    <x v="8"/>
    <n v="43.999999999999993"/>
    <x v="261"/>
    <n v="961.93"/>
    <n v="11.316823529411764"/>
  </r>
  <r>
    <x v="16"/>
    <x v="1"/>
    <x v="8"/>
    <x v="9"/>
    <n v="3313"/>
    <x v="472"/>
    <n v="196301.08"/>
    <n v="26.31381769436997"/>
  </r>
  <r>
    <x v="16"/>
    <x v="1"/>
    <x v="5"/>
    <x v="10"/>
    <n v="68"/>
    <x v="473"/>
    <n v="2961.31"/>
    <n v="22.265488721804513"/>
  </r>
  <r>
    <x v="16"/>
    <x v="1"/>
    <x v="9"/>
    <x v="11"/>
    <n v="42"/>
    <x v="62"/>
    <n v="1528.59"/>
    <n v="20.939589041095889"/>
  </r>
  <r>
    <x v="16"/>
    <x v="1"/>
    <x v="10"/>
    <x v="12"/>
    <n v="19"/>
    <x v="474"/>
    <n v="522.5200000000001"/>
    <n v="16.855483870967742"/>
  </r>
  <r>
    <x v="16"/>
    <x v="1"/>
    <x v="5"/>
    <x v="13"/>
    <n v="38"/>
    <x v="434"/>
    <n v="1136.3900000000001"/>
    <n v="16.23414285714286"/>
  </r>
  <r>
    <x v="16"/>
    <x v="1"/>
    <x v="5"/>
    <x v="14"/>
    <n v="472"/>
    <x v="475"/>
    <n v="16727.36"/>
    <n v="18.281267759562841"/>
  </r>
  <r>
    <x v="16"/>
    <x v="1"/>
    <x v="5"/>
    <x v="15"/>
    <n v="1865.0000000000002"/>
    <x v="476"/>
    <n v="86066.14"/>
    <n v="16.560735039445834"/>
  </r>
  <r>
    <x v="16"/>
    <x v="1"/>
    <x v="11"/>
    <x v="16"/>
    <n v="248.00000000000003"/>
    <x v="381"/>
    <n v="8005.11"/>
    <n v="15.696294117647058"/>
  </r>
  <r>
    <x v="16"/>
    <x v="1"/>
    <x v="5"/>
    <x v="17"/>
    <n v="193"/>
    <x v="184"/>
    <n v="8506.5799999999981"/>
    <n v="20.747756097560977"/>
  </r>
  <r>
    <x v="16"/>
    <x v="1"/>
    <x v="12"/>
    <x v="18"/>
    <n v="19474.000000000004"/>
    <x v="477"/>
    <n v="846461.21"/>
    <n v="19.356976148551304"/>
  </r>
  <r>
    <x v="16"/>
    <x v="1"/>
    <x v="9"/>
    <x v="19"/>
    <n v="39.000000000000007"/>
    <x v="478"/>
    <n v="1097.92"/>
    <n v="16.145882352941179"/>
  </r>
  <r>
    <x v="16"/>
    <x v="1"/>
    <x v="13"/>
    <x v="20"/>
    <n v="1905"/>
    <x v="479"/>
    <n v="74972.94"/>
    <n v="16.682897196261681"/>
  </r>
  <r>
    <x v="17"/>
    <x v="0"/>
    <x v="0"/>
    <x v="0"/>
    <n v="81"/>
    <x v="145"/>
    <n v="1530.0000000000002"/>
    <n v="12.142857142857142"/>
  </r>
  <r>
    <x v="17"/>
    <x v="0"/>
    <x v="1"/>
    <x v="1"/>
    <n v="39"/>
    <x v="314"/>
    <n v="1275"/>
    <n v="12.142857142857142"/>
  </r>
  <r>
    <x v="17"/>
    <x v="0"/>
    <x v="2"/>
    <x v="2"/>
    <n v="228"/>
    <x v="480"/>
    <n v="4734"/>
    <n v="10.958333333333334"/>
  </r>
  <r>
    <x v="17"/>
    <x v="0"/>
    <x v="3"/>
    <x v="3"/>
    <n v="438"/>
    <x v="481"/>
    <n v="9501"/>
    <n v="10.735593220338982"/>
  </r>
  <r>
    <x v="17"/>
    <x v="0"/>
    <x v="1"/>
    <x v="4"/>
    <n v="65.999999999999986"/>
    <x v="482"/>
    <n v="1086"/>
    <n v="9.2820512820512828"/>
  </r>
  <r>
    <x v="17"/>
    <x v="0"/>
    <x v="4"/>
    <x v="5"/>
    <n v="57"/>
    <x v="0"/>
    <n v="1158"/>
    <n v="10.157894736842104"/>
  </r>
  <r>
    <x v="17"/>
    <x v="0"/>
    <x v="5"/>
    <x v="6"/>
    <n v="963"/>
    <x v="483"/>
    <n v="20601"/>
    <n v="11.220588235294118"/>
  </r>
  <r>
    <x v="17"/>
    <x v="0"/>
    <x v="6"/>
    <x v="7"/>
    <n v="24"/>
    <x v="5"/>
    <n v="582"/>
    <n v="9.2380952380952372"/>
  </r>
  <r>
    <x v="17"/>
    <x v="0"/>
    <x v="7"/>
    <x v="8"/>
    <n v="93.000000000000014"/>
    <x v="53"/>
    <n v="1851"/>
    <n v="10.283333333333333"/>
  </r>
  <r>
    <x v="17"/>
    <x v="0"/>
    <x v="8"/>
    <x v="9"/>
    <n v="366.00000000000006"/>
    <x v="484"/>
    <n v="7836"/>
    <n v="11.819004524886878"/>
  </r>
  <r>
    <x v="17"/>
    <x v="0"/>
    <x v="5"/>
    <x v="10"/>
    <n v="32.999999999999993"/>
    <x v="147"/>
    <n v="690"/>
    <n v="9.5833333333333339"/>
  </r>
  <r>
    <x v="17"/>
    <x v="0"/>
    <x v="9"/>
    <x v="11"/>
    <n v="18"/>
    <x v="117"/>
    <n v="360.00000000000006"/>
    <n v="10"/>
  </r>
  <r>
    <x v="17"/>
    <x v="0"/>
    <x v="10"/>
    <x v="12"/>
    <n v="24"/>
    <x v="79"/>
    <n v="561"/>
    <n v="9.8421052631578956"/>
  </r>
  <r>
    <x v="17"/>
    <x v="0"/>
    <x v="5"/>
    <x v="13"/>
    <n v="65.999999999999986"/>
    <x v="366"/>
    <n v="1386.0000000000002"/>
    <n v="14"/>
  </r>
  <r>
    <x v="17"/>
    <x v="0"/>
    <x v="5"/>
    <x v="14"/>
    <n v="468.00000000000011"/>
    <x v="485"/>
    <n v="10230"/>
    <n v="12.178571428571429"/>
  </r>
  <r>
    <x v="17"/>
    <x v="0"/>
    <x v="5"/>
    <x v="15"/>
    <n v="1818.0000000000005"/>
    <x v="486"/>
    <n v="46548"/>
    <n v="11.342105263157896"/>
  </r>
  <r>
    <x v="17"/>
    <x v="0"/>
    <x v="11"/>
    <x v="16"/>
    <n v="108"/>
    <x v="487"/>
    <n v="2394"/>
    <n v="12.666666666666666"/>
  </r>
  <r>
    <x v="17"/>
    <x v="0"/>
    <x v="5"/>
    <x v="17"/>
    <n v="174"/>
    <x v="271"/>
    <n v="3900"/>
    <n v="12.380952380952381"/>
  </r>
  <r>
    <x v="17"/>
    <x v="0"/>
    <x v="12"/>
    <x v="18"/>
    <n v="7761"/>
    <x v="488"/>
    <n v="175107.00000000003"/>
    <n v="11.567380103051923"/>
  </r>
  <r>
    <x v="17"/>
    <x v="0"/>
    <x v="9"/>
    <x v="19"/>
    <n v="21"/>
    <x v="89"/>
    <n v="744.00000000000011"/>
    <n v="27.555555555555557"/>
  </r>
  <r>
    <x v="17"/>
    <x v="0"/>
    <x v="13"/>
    <x v="20"/>
    <n v="192"/>
    <x v="215"/>
    <n v="4914"/>
    <n v="14.495575221238939"/>
  </r>
  <r>
    <x v="17"/>
    <x v="1"/>
    <x v="0"/>
    <x v="0"/>
    <n v="275"/>
    <x v="317"/>
    <n v="11094.55"/>
    <n v="20.545462962962961"/>
  </r>
  <r>
    <x v="17"/>
    <x v="1"/>
    <x v="1"/>
    <x v="1"/>
    <n v="62.000000000000007"/>
    <x v="489"/>
    <n v="2520.7499999999995"/>
    <n v="19.242366412213741"/>
  </r>
  <r>
    <x v="17"/>
    <x v="1"/>
    <x v="2"/>
    <x v="2"/>
    <n v="1092"/>
    <x v="490"/>
    <n v="42069.37"/>
    <n v="15.15467219020173"/>
  </r>
  <r>
    <x v="17"/>
    <x v="1"/>
    <x v="3"/>
    <x v="3"/>
    <n v="2306"/>
    <x v="491"/>
    <n v="82547.69"/>
    <n v="15.467058272437699"/>
  </r>
  <r>
    <x v="17"/>
    <x v="1"/>
    <x v="1"/>
    <x v="4"/>
    <n v="294"/>
    <x v="492"/>
    <n v="12927.760000000002"/>
    <n v="23.168028673835124"/>
  </r>
  <r>
    <x v="17"/>
    <x v="1"/>
    <x v="4"/>
    <x v="5"/>
    <n v="123"/>
    <x v="493"/>
    <n v="5063.46"/>
    <n v="21.010207468879667"/>
  </r>
  <r>
    <x v="17"/>
    <x v="1"/>
    <x v="5"/>
    <x v="6"/>
    <n v="1298"/>
    <x v="494"/>
    <n v="56287.55"/>
    <n v="19.551076762764851"/>
  </r>
  <r>
    <x v="17"/>
    <x v="1"/>
    <x v="6"/>
    <x v="7"/>
    <n v="90"/>
    <x v="106"/>
    <n v="4686.28"/>
    <n v="21.301272727272725"/>
  </r>
  <r>
    <x v="17"/>
    <x v="1"/>
    <x v="7"/>
    <x v="8"/>
    <n v="39.000000000000007"/>
    <x v="434"/>
    <n v="1052.51"/>
    <n v="15.035857142857143"/>
  </r>
  <r>
    <x v="17"/>
    <x v="1"/>
    <x v="8"/>
    <x v="9"/>
    <n v="3799"/>
    <x v="495"/>
    <n v="262118.28"/>
    <n v="30.253725761772852"/>
  </r>
  <r>
    <x v="17"/>
    <x v="1"/>
    <x v="5"/>
    <x v="10"/>
    <n v="93"/>
    <x v="496"/>
    <n v="3890.77"/>
    <n v="23.022307692307692"/>
  </r>
  <r>
    <x v="17"/>
    <x v="1"/>
    <x v="9"/>
    <x v="11"/>
    <n v="39.000000000000007"/>
    <x v="143"/>
    <n v="1291.56"/>
    <n v="19.569090909090907"/>
  </r>
  <r>
    <x v="17"/>
    <x v="1"/>
    <x v="10"/>
    <x v="12"/>
    <n v="23"/>
    <x v="497"/>
    <n v="620.57000000000005"/>
    <n v="17.238055555555558"/>
  </r>
  <r>
    <x v="17"/>
    <x v="1"/>
    <x v="5"/>
    <x v="13"/>
    <n v="41"/>
    <x v="434"/>
    <n v="1137.2699999999998"/>
    <n v="16.246714285714287"/>
  </r>
  <r>
    <x v="17"/>
    <x v="1"/>
    <x v="5"/>
    <x v="14"/>
    <n v="507.99999999999994"/>
    <x v="498"/>
    <n v="17622.599999999999"/>
    <n v="18.05594262295082"/>
  </r>
  <r>
    <x v="17"/>
    <x v="1"/>
    <x v="5"/>
    <x v="15"/>
    <n v="1971"/>
    <x v="499"/>
    <n v="91890.42"/>
    <n v="16.888516816761623"/>
  </r>
  <r>
    <x v="17"/>
    <x v="1"/>
    <x v="11"/>
    <x v="16"/>
    <n v="262"/>
    <x v="333"/>
    <n v="9079.5300000000007"/>
    <n v="17.360478011472278"/>
  </r>
  <r>
    <x v="17"/>
    <x v="1"/>
    <x v="5"/>
    <x v="17"/>
    <n v="212"/>
    <x v="500"/>
    <n v="11106.84"/>
    <n v="24.092928416485901"/>
  </r>
  <r>
    <x v="17"/>
    <x v="1"/>
    <x v="12"/>
    <x v="18"/>
    <n v="21177"/>
    <x v="501"/>
    <n v="985717.98"/>
    <n v="20.742350490299231"/>
  </r>
  <r>
    <x v="17"/>
    <x v="1"/>
    <x v="9"/>
    <x v="19"/>
    <n v="43"/>
    <x v="408"/>
    <n v="1366.1300000000003"/>
    <n v="16.459397590361448"/>
  </r>
  <r>
    <x v="17"/>
    <x v="1"/>
    <x v="13"/>
    <x v="20"/>
    <n v="2148"/>
    <x v="502"/>
    <n v="88886.440000000017"/>
    <n v="17.827204171680705"/>
  </r>
  <r>
    <x v="18"/>
    <x v="0"/>
    <x v="0"/>
    <x v="0"/>
    <n v="105"/>
    <x v="181"/>
    <n v="2013"/>
    <n v="11"/>
  </r>
  <r>
    <x v="18"/>
    <x v="0"/>
    <x v="1"/>
    <x v="1"/>
    <n v="42"/>
    <x v="314"/>
    <n v="1182"/>
    <n v="11.257142857142858"/>
  </r>
  <r>
    <x v="18"/>
    <x v="0"/>
    <x v="2"/>
    <x v="2"/>
    <n v="239.99999999999994"/>
    <x v="503"/>
    <n v="4914"/>
    <n v="11.067567567567568"/>
  </r>
  <r>
    <x v="18"/>
    <x v="0"/>
    <x v="3"/>
    <x v="3"/>
    <n v="396"/>
    <x v="504"/>
    <n v="9150"/>
    <n v="10.971223021582734"/>
  </r>
  <r>
    <x v="18"/>
    <x v="0"/>
    <x v="1"/>
    <x v="4"/>
    <n v="57"/>
    <x v="314"/>
    <n v="881.99999999999977"/>
    <n v="8.4"/>
  </r>
  <r>
    <x v="18"/>
    <x v="0"/>
    <x v="4"/>
    <x v="5"/>
    <n v="51"/>
    <x v="145"/>
    <n v="1382.9999999999998"/>
    <n v="10.976190476190476"/>
  </r>
  <r>
    <x v="18"/>
    <x v="0"/>
    <x v="5"/>
    <x v="6"/>
    <n v="990"/>
    <x v="505"/>
    <n v="23361"/>
    <n v="11.417888563049853"/>
  </r>
  <r>
    <x v="18"/>
    <x v="0"/>
    <x v="6"/>
    <x v="7"/>
    <n v="21"/>
    <x v="147"/>
    <n v="636"/>
    <n v="8.8333333333333339"/>
  </r>
  <r>
    <x v="18"/>
    <x v="0"/>
    <x v="7"/>
    <x v="8"/>
    <n v="111"/>
    <x v="87"/>
    <n v="2247"/>
    <n v="10.402777777777779"/>
  </r>
  <r>
    <x v="18"/>
    <x v="0"/>
    <x v="8"/>
    <x v="9"/>
    <n v="404.99999999999989"/>
    <x v="506"/>
    <n v="9225"/>
    <n v="11.872586872586872"/>
  </r>
  <r>
    <x v="18"/>
    <x v="0"/>
    <x v="5"/>
    <x v="10"/>
    <n v="59.999999999999986"/>
    <x v="147"/>
    <n v="990"/>
    <n v="13.75"/>
  </r>
  <r>
    <x v="18"/>
    <x v="0"/>
    <x v="9"/>
    <x v="11"/>
    <n v="36"/>
    <x v="5"/>
    <n v="863.99999999999977"/>
    <n v="13.714285714285714"/>
  </r>
  <r>
    <x v="18"/>
    <x v="0"/>
    <x v="10"/>
    <x v="12"/>
    <n v="27"/>
    <x v="46"/>
    <n v="567"/>
    <n v="10.5"/>
  </r>
  <r>
    <x v="18"/>
    <x v="0"/>
    <x v="5"/>
    <x v="13"/>
    <n v="78"/>
    <x v="176"/>
    <n v="1401"/>
    <n v="10.613636363636363"/>
  </r>
  <r>
    <x v="18"/>
    <x v="0"/>
    <x v="5"/>
    <x v="14"/>
    <n v="561"/>
    <x v="146"/>
    <n v="12981"/>
    <n v="11.758152173913043"/>
  </r>
  <r>
    <x v="18"/>
    <x v="0"/>
    <x v="5"/>
    <x v="15"/>
    <n v="1839"/>
    <x v="507"/>
    <n v="46461"/>
    <n v="11.255087209302326"/>
  </r>
  <r>
    <x v="18"/>
    <x v="0"/>
    <x v="11"/>
    <x v="16"/>
    <n v="123"/>
    <x v="20"/>
    <n v="2715.0000000000005"/>
    <n v="11.036585365853659"/>
  </r>
  <r>
    <x v="18"/>
    <x v="0"/>
    <x v="5"/>
    <x v="17"/>
    <n v="165"/>
    <x v="508"/>
    <n v="3564"/>
    <n v="12.774193548387096"/>
  </r>
  <r>
    <x v="18"/>
    <x v="0"/>
    <x v="12"/>
    <x v="18"/>
    <n v="8232"/>
    <x v="509"/>
    <n v="186021"/>
    <n v="11.480651731160895"/>
  </r>
  <r>
    <x v="18"/>
    <x v="0"/>
    <x v="9"/>
    <x v="19"/>
    <n v="27"/>
    <x v="83"/>
    <n v="372.00000000000006"/>
    <n v="12.4"/>
  </r>
  <r>
    <x v="18"/>
    <x v="0"/>
    <x v="13"/>
    <x v="20"/>
    <n v="195"/>
    <x v="229"/>
    <n v="3777"/>
    <n v="11.445454545454545"/>
  </r>
  <r>
    <x v="18"/>
    <x v="1"/>
    <x v="0"/>
    <x v="0"/>
    <n v="300.99999999999994"/>
    <x v="510"/>
    <n v="10458.02"/>
    <n v="19.295239852398524"/>
  </r>
  <r>
    <x v="18"/>
    <x v="1"/>
    <x v="1"/>
    <x v="1"/>
    <n v="68"/>
    <x v="511"/>
    <n v="3271.33"/>
    <n v="19.472202380952382"/>
  </r>
  <r>
    <x v="18"/>
    <x v="1"/>
    <x v="2"/>
    <x v="2"/>
    <n v="1122.0000000000002"/>
    <x v="512"/>
    <n v="43121.2"/>
    <n v="15.47226408324363"/>
  </r>
  <r>
    <x v="18"/>
    <x v="1"/>
    <x v="3"/>
    <x v="3"/>
    <n v="2288.9999999999995"/>
    <x v="513"/>
    <n v="81361.13"/>
    <n v="15.281955296769347"/>
  </r>
  <r>
    <x v="18"/>
    <x v="1"/>
    <x v="1"/>
    <x v="4"/>
    <n v="280"/>
    <x v="118"/>
    <n v="13107.92"/>
    <n v="23.8759927140255"/>
  </r>
  <r>
    <x v="18"/>
    <x v="1"/>
    <x v="4"/>
    <x v="5"/>
    <n v="119"/>
    <x v="471"/>
    <n v="4810.59"/>
    <n v="20.470595744680853"/>
  </r>
  <r>
    <x v="18"/>
    <x v="1"/>
    <x v="5"/>
    <x v="6"/>
    <n v="1341"/>
    <x v="514"/>
    <n v="54657.69000000001"/>
    <n v="18.003191699604745"/>
  </r>
  <r>
    <x v="18"/>
    <x v="1"/>
    <x v="6"/>
    <x v="7"/>
    <n v="91"/>
    <x v="241"/>
    <n v="4956.7299999999996"/>
    <n v="18.775492424242422"/>
  </r>
  <r>
    <x v="18"/>
    <x v="1"/>
    <x v="7"/>
    <x v="8"/>
    <n v="59.999999999999993"/>
    <x v="515"/>
    <n v="1782.8200000000004"/>
    <n v="14.734049586776859"/>
  </r>
  <r>
    <x v="18"/>
    <x v="1"/>
    <x v="8"/>
    <x v="9"/>
    <n v="3550"/>
    <x v="516"/>
    <n v="229198.54999999996"/>
    <n v="29.290549520766771"/>
  </r>
  <r>
    <x v="18"/>
    <x v="1"/>
    <x v="5"/>
    <x v="10"/>
    <n v="88.999999999999986"/>
    <x v="517"/>
    <n v="3552.26"/>
    <n v="19.517912087912091"/>
  </r>
  <r>
    <x v="18"/>
    <x v="1"/>
    <x v="9"/>
    <x v="11"/>
    <n v="57"/>
    <x v="518"/>
    <n v="2267.4"/>
    <n v="19.053781512605042"/>
  </r>
  <r>
    <x v="18"/>
    <x v="1"/>
    <x v="10"/>
    <x v="12"/>
    <n v="27"/>
    <x v="412"/>
    <n v="490.03000000000009"/>
    <n v="11.396046511627906"/>
  </r>
  <r>
    <x v="18"/>
    <x v="1"/>
    <x v="5"/>
    <x v="13"/>
    <n v="34"/>
    <x v="65"/>
    <n v="1177.95"/>
    <n v="15.101923076923077"/>
  </r>
  <r>
    <x v="18"/>
    <x v="1"/>
    <x v="5"/>
    <x v="14"/>
    <n v="518"/>
    <x v="519"/>
    <n v="18263.47"/>
    <n v="17.544159462055717"/>
  </r>
  <r>
    <x v="18"/>
    <x v="1"/>
    <x v="5"/>
    <x v="15"/>
    <n v="1877"/>
    <x v="520"/>
    <n v="81055.42"/>
    <n v="16.028360688155033"/>
  </r>
  <r>
    <x v="18"/>
    <x v="1"/>
    <x v="11"/>
    <x v="16"/>
    <n v="272"/>
    <x v="521"/>
    <n v="9791.82"/>
    <n v="17.029252173913044"/>
  </r>
  <r>
    <x v="18"/>
    <x v="1"/>
    <x v="5"/>
    <x v="17"/>
    <n v="220"/>
    <x v="522"/>
    <n v="10993.94"/>
    <n v="22.436612244897962"/>
  </r>
  <r>
    <x v="18"/>
    <x v="1"/>
    <x v="12"/>
    <x v="18"/>
    <n v="20833"/>
    <x v="523"/>
    <n v="923930.29000000015"/>
    <n v="19.927751919592787"/>
  </r>
  <r>
    <x v="18"/>
    <x v="1"/>
    <x v="9"/>
    <x v="19"/>
    <n v="37"/>
    <x v="524"/>
    <n v="1194.58"/>
    <n v="14.221190476190475"/>
  </r>
  <r>
    <x v="18"/>
    <x v="1"/>
    <x v="13"/>
    <x v="20"/>
    <n v="1978"/>
    <x v="525"/>
    <n v="79302.559999999998"/>
    <n v="17.250937567979115"/>
  </r>
  <r>
    <x v="19"/>
    <x v="0"/>
    <x v="0"/>
    <x v="0"/>
    <n v="84"/>
    <x v="238"/>
    <n v="1593"/>
    <n v="11.8"/>
  </r>
  <r>
    <x v="19"/>
    <x v="0"/>
    <x v="1"/>
    <x v="1"/>
    <n v="39"/>
    <x v="233"/>
    <n v="810"/>
    <n v="9.3103448275862064"/>
  </r>
  <r>
    <x v="19"/>
    <x v="0"/>
    <x v="2"/>
    <x v="2"/>
    <n v="279"/>
    <x v="526"/>
    <n v="6138"/>
    <n v="10.941176470588236"/>
  </r>
  <r>
    <x v="19"/>
    <x v="0"/>
    <x v="3"/>
    <x v="3"/>
    <n v="444"/>
    <x v="527"/>
    <n v="8934"/>
    <n v="10.789855072463768"/>
  </r>
  <r>
    <x v="19"/>
    <x v="0"/>
    <x v="1"/>
    <x v="4"/>
    <n v="75"/>
    <x v="41"/>
    <n v="1497"/>
    <n v="9.7843137254901968"/>
  </r>
  <r>
    <x v="19"/>
    <x v="0"/>
    <x v="4"/>
    <x v="5"/>
    <n v="59.999999999999986"/>
    <x v="341"/>
    <n v="1182"/>
    <n v="10.944444444444445"/>
  </r>
  <r>
    <x v="19"/>
    <x v="0"/>
    <x v="5"/>
    <x v="6"/>
    <n v="1119"/>
    <x v="528"/>
    <n v="26727.000000000007"/>
    <n v="11.847074468085106"/>
  </r>
  <r>
    <x v="19"/>
    <x v="0"/>
    <x v="6"/>
    <x v="7"/>
    <n v="24"/>
    <x v="5"/>
    <n v="651"/>
    <n v="10.333333333333334"/>
  </r>
  <r>
    <x v="19"/>
    <x v="0"/>
    <x v="7"/>
    <x v="8"/>
    <n v="89.999999999999986"/>
    <x v="295"/>
    <n v="2286"/>
    <n v="9.0714285714285712"/>
  </r>
  <r>
    <x v="19"/>
    <x v="0"/>
    <x v="8"/>
    <x v="9"/>
    <n v="378"/>
    <x v="175"/>
    <n v="9963"/>
    <n v="12.484962406015038"/>
  </r>
  <r>
    <x v="19"/>
    <x v="0"/>
    <x v="5"/>
    <x v="10"/>
    <n v="84"/>
    <x v="238"/>
    <n v="1563"/>
    <n v="11.577777777777778"/>
  </r>
  <r>
    <x v="19"/>
    <x v="0"/>
    <x v="9"/>
    <x v="11"/>
    <n v="36"/>
    <x v="143"/>
    <n v="729"/>
    <n v="11.045454545454545"/>
  </r>
  <r>
    <x v="19"/>
    <x v="0"/>
    <x v="10"/>
    <x v="12"/>
    <n v="29.999999999999993"/>
    <x v="7"/>
    <n v="471"/>
    <n v="10.466666666666667"/>
  </r>
  <r>
    <x v="19"/>
    <x v="0"/>
    <x v="5"/>
    <x v="13"/>
    <n v="84"/>
    <x v="145"/>
    <n v="1506"/>
    <n v="11.952380952380953"/>
  </r>
  <r>
    <x v="19"/>
    <x v="0"/>
    <x v="5"/>
    <x v="14"/>
    <n v="567"/>
    <x v="529"/>
    <n v="11673.000000000002"/>
    <n v="12.391719745222931"/>
  </r>
  <r>
    <x v="19"/>
    <x v="0"/>
    <x v="5"/>
    <x v="15"/>
    <n v="1772.9999999999995"/>
    <x v="530"/>
    <n v="46790.999999999993"/>
    <n v="11.132762312633833"/>
  </r>
  <r>
    <x v="19"/>
    <x v="0"/>
    <x v="11"/>
    <x v="16"/>
    <n v="135"/>
    <x v="212"/>
    <n v="2828.9999999999995"/>
    <n v="11.936708860759493"/>
  </r>
  <r>
    <x v="19"/>
    <x v="0"/>
    <x v="5"/>
    <x v="17"/>
    <n v="198"/>
    <x v="2"/>
    <n v="4242"/>
    <n v="12.295652173913043"/>
  </r>
  <r>
    <x v="19"/>
    <x v="0"/>
    <x v="12"/>
    <x v="18"/>
    <n v="8451"/>
    <x v="531"/>
    <n v="195651"/>
    <n v="11.489957716701904"/>
  </r>
  <r>
    <x v="19"/>
    <x v="0"/>
    <x v="9"/>
    <x v="19"/>
    <n v="18"/>
    <x v="7"/>
    <n v="455.99999999999989"/>
    <n v="10.133333333333333"/>
  </r>
  <r>
    <x v="19"/>
    <x v="0"/>
    <x v="13"/>
    <x v="20"/>
    <n v="219"/>
    <x v="532"/>
    <n v="4092"/>
    <n v="10.825396825396826"/>
  </r>
  <r>
    <x v="19"/>
    <x v="1"/>
    <x v="0"/>
    <x v="0"/>
    <n v="282.99999999999994"/>
    <x v="533"/>
    <n v="11427.77"/>
    <n v="19.568099315068494"/>
  </r>
  <r>
    <x v="19"/>
    <x v="1"/>
    <x v="1"/>
    <x v="1"/>
    <n v="71"/>
    <x v="534"/>
    <n v="4761.51"/>
    <n v="25.737891891891891"/>
  </r>
  <r>
    <x v="19"/>
    <x v="1"/>
    <x v="2"/>
    <x v="2"/>
    <n v="1122.0000000000002"/>
    <x v="535"/>
    <n v="44356.9"/>
    <n v="15.56928746928747"/>
  </r>
  <r>
    <x v="19"/>
    <x v="1"/>
    <x v="3"/>
    <x v="3"/>
    <n v="2290"/>
    <x v="536"/>
    <n v="82533.97"/>
    <n v="15.4760866304144"/>
  </r>
  <r>
    <x v="19"/>
    <x v="1"/>
    <x v="1"/>
    <x v="4"/>
    <n v="295.00000000000006"/>
    <x v="537"/>
    <n v="13890.57"/>
    <n v="23.424232715008433"/>
  </r>
  <r>
    <x v="19"/>
    <x v="1"/>
    <x v="4"/>
    <x v="5"/>
    <n v="129.00000000000003"/>
    <x v="106"/>
    <n v="5459.94"/>
    <n v="24.81790909090909"/>
  </r>
  <r>
    <x v="19"/>
    <x v="1"/>
    <x v="5"/>
    <x v="6"/>
    <n v="1402"/>
    <x v="538"/>
    <n v="63158.86"/>
    <n v="19.451450569756698"/>
  </r>
  <r>
    <x v="19"/>
    <x v="1"/>
    <x v="6"/>
    <x v="7"/>
    <n v="103"/>
    <x v="539"/>
    <n v="6722.76"/>
    <n v="23.262145328719726"/>
  </r>
  <r>
    <x v="19"/>
    <x v="1"/>
    <x v="7"/>
    <x v="8"/>
    <n v="49"/>
    <x v="540"/>
    <n v="1789.14"/>
    <n v="14.313120000000001"/>
  </r>
  <r>
    <x v="19"/>
    <x v="1"/>
    <x v="8"/>
    <x v="9"/>
    <n v="3724"/>
    <x v="541"/>
    <n v="233385.00000000003"/>
    <n v="28.912908820614469"/>
  </r>
  <r>
    <x v="19"/>
    <x v="1"/>
    <x v="5"/>
    <x v="10"/>
    <n v="114"/>
    <x v="542"/>
    <n v="4519"/>
    <n v="20.729357798165136"/>
  </r>
  <r>
    <x v="19"/>
    <x v="1"/>
    <x v="9"/>
    <x v="11"/>
    <n v="43"/>
    <x v="408"/>
    <n v="1703.94"/>
    <n v="20.529397590361448"/>
  </r>
  <r>
    <x v="19"/>
    <x v="1"/>
    <x v="10"/>
    <x v="12"/>
    <n v="25"/>
    <x v="543"/>
    <n v="773.95"/>
    <n v="19.348750000000003"/>
  </r>
  <r>
    <x v="19"/>
    <x v="1"/>
    <x v="5"/>
    <x v="13"/>
    <n v="46"/>
    <x v="544"/>
    <n v="1330.78"/>
    <n v="17.282857142857143"/>
  </r>
  <r>
    <x v="19"/>
    <x v="1"/>
    <x v="5"/>
    <x v="14"/>
    <n v="468"/>
    <x v="545"/>
    <n v="15661.53"/>
    <n v="17.696644067796612"/>
  </r>
  <r>
    <x v="19"/>
    <x v="1"/>
    <x v="5"/>
    <x v="15"/>
    <n v="2065"/>
    <x v="546"/>
    <n v="93025.38"/>
    <n v="16.719155283968369"/>
  </r>
  <r>
    <x v="19"/>
    <x v="1"/>
    <x v="11"/>
    <x v="16"/>
    <n v="249"/>
    <x v="207"/>
    <n v="9337.56"/>
    <n v="17.584858757062147"/>
  </r>
  <r>
    <x v="19"/>
    <x v="1"/>
    <x v="5"/>
    <x v="17"/>
    <n v="245"/>
    <x v="547"/>
    <n v="11179.17"/>
    <n v="21.013477443609023"/>
  </r>
  <r>
    <x v="19"/>
    <x v="1"/>
    <x v="12"/>
    <x v="18"/>
    <n v="21656"/>
    <x v="548"/>
    <n v="983959.75000000012"/>
    <n v="20.333107745081833"/>
  </r>
  <r>
    <x v="19"/>
    <x v="1"/>
    <x v="9"/>
    <x v="19"/>
    <n v="53"/>
    <x v="436"/>
    <n v="1573.31"/>
    <n v="14.84254716981132"/>
  </r>
  <r>
    <x v="19"/>
    <x v="1"/>
    <x v="13"/>
    <x v="20"/>
    <n v="2102"/>
    <x v="549"/>
    <n v="87179.51"/>
    <n v="17.446369821893136"/>
  </r>
  <r>
    <x v="20"/>
    <x v="0"/>
    <x v="0"/>
    <x v="0"/>
    <n v="87"/>
    <x v="145"/>
    <n v="1359"/>
    <n v="10.785714285714286"/>
  </r>
  <r>
    <x v="20"/>
    <x v="0"/>
    <x v="1"/>
    <x v="1"/>
    <n v="42"/>
    <x v="4"/>
    <n v="1119.0000000000002"/>
    <n v="12.433333333333334"/>
  </r>
  <r>
    <x v="20"/>
    <x v="0"/>
    <x v="2"/>
    <x v="2"/>
    <n v="222"/>
    <x v="550"/>
    <n v="4935"/>
    <n v="12.007299270072993"/>
  </r>
  <r>
    <x v="20"/>
    <x v="0"/>
    <x v="3"/>
    <x v="3"/>
    <n v="456"/>
    <x v="551"/>
    <n v="9249"/>
    <n v="10.817543859649122"/>
  </r>
  <r>
    <x v="20"/>
    <x v="0"/>
    <x v="1"/>
    <x v="4"/>
    <n v="65.999999999999986"/>
    <x v="341"/>
    <n v="1326"/>
    <n v="12.277777777777779"/>
  </r>
  <r>
    <x v="20"/>
    <x v="0"/>
    <x v="4"/>
    <x v="5"/>
    <n v="65.999999999999986"/>
    <x v="145"/>
    <n v="1386.0000000000002"/>
    <n v="11"/>
  </r>
  <r>
    <x v="20"/>
    <x v="0"/>
    <x v="5"/>
    <x v="6"/>
    <n v="1215"/>
    <x v="552"/>
    <n v="28596.000000000007"/>
    <n v="11.610231425091351"/>
  </r>
  <r>
    <x v="20"/>
    <x v="0"/>
    <x v="6"/>
    <x v="7"/>
    <n v="24"/>
    <x v="4"/>
    <n v="863.99999999999977"/>
    <n v="9.6"/>
  </r>
  <r>
    <x v="20"/>
    <x v="0"/>
    <x v="7"/>
    <x v="8"/>
    <n v="89.999999999999986"/>
    <x v="120"/>
    <n v="1620"/>
    <n v="9.3103448275862064"/>
  </r>
  <r>
    <x v="20"/>
    <x v="0"/>
    <x v="8"/>
    <x v="9"/>
    <n v="435"/>
    <x v="553"/>
    <n v="10700.999999999998"/>
    <n v="12.050675675675675"/>
  </r>
  <r>
    <x v="20"/>
    <x v="0"/>
    <x v="5"/>
    <x v="10"/>
    <n v="69"/>
    <x v="366"/>
    <n v="1110"/>
    <n v="11.212121212121213"/>
  </r>
  <r>
    <x v="20"/>
    <x v="0"/>
    <x v="9"/>
    <x v="11"/>
    <n v="42"/>
    <x v="370"/>
    <n v="654"/>
    <n v="10.9"/>
  </r>
  <r>
    <x v="20"/>
    <x v="0"/>
    <x v="10"/>
    <x v="12"/>
    <n v="39"/>
    <x v="341"/>
    <n v="1182"/>
    <n v="10.944444444444445"/>
  </r>
  <r>
    <x v="20"/>
    <x v="0"/>
    <x v="5"/>
    <x v="13"/>
    <n v="78"/>
    <x v="122"/>
    <n v="1679.9999999999995"/>
    <n v="12.173913043478262"/>
  </r>
  <r>
    <x v="20"/>
    <x v="0"/>
    <x v="5"/>
    <x v="14"/>
    <n v="618"/>
    <x v="554"/>
    <n v="14832"/>
    <n v="12.580152671755725"/>
  </r>
  <r>
    <x v="20"/>
    <x v="0"/>
    <x v="5"/>
    <x v="15"/>
    <n v="2013"/>
    <x v="555"/>
    <n v="52329"/>
    <n v="11.963648834019205"/>
  </r>
  <r>
    <x v="20"/>
    <x v="0"/>
    <x v="11"/>
    <x v="16"/>
    <n v="108"/>
    <x v="120"/>
    <n v="2175"/>
    <n v="12.5"/>
  </r>
  <r>
    <x v="20"/>
    <x v="0"/>
    <x v="5"/>
    <x v="17"/>
    <n v="234.00000000000006"/>
    <x v="556"/>
    <n v="5727"/>
    <n v="12.559210526315789"/>
  </r>
  <r>
    <x v="20"/>
    <x v="0"/>
    <x v="12"/>
    <x v="18"/>
    <n v="9297"/>
    <x v="557"/>
    <n v="221010"/>
    <n v="12.082991635230441"/>
  </r>
  <r>
    <x v="20"/>
    <x v="0"/>
    <x v="9"/>
    <x v="19"/>
    <n v="44.999999999999993"/>
    <x v="5"/>
    <n v="588"/>
    <n v="9.3333333333333339"/>
  </r>
  <r>
    <x v="20"/>
    <x v="0"/>
    <x v="13"/>
    <x v="20"/>
    <n v="179.99999999999997"/>
    <x v="273"/>
    <n v="3902.9999999999991"/>
    <n v="12.754901960784315"/>
  </r>
  <r>
    <x v="20"/>
    <x v="1"/>
    <x v="0"/>
    <x v="0"/>
    <n v="273.99999999999994"/>
    <x v="558"/>
    <n v="11005.44"/>
    <n v="19.617540106951871"/>
  </r>
  <r>
    <x v="20"/>
    <x v="1"/>
    <x v="1"/>
    <x v="1"/>
    <n v="87.999999999999986"/>
    <x v="559"/>
    <n v="5356.59"/>
    <n v="23.493815789473686"/>
  </r>
  <r>
    <x v="20"/>
    <x v="1"/>
    <x v="2"/>
    <x v="2"/>
    <n v="1137"/>
    <x v="560"/>
    <n v="49387.62000000001"/>
    <n v="16.294166941603432"/>
  </r>
  <r>
    <x v="20"/>
    <x v="1"/>
    <x v="3"/>
    <x v="3"/>
    <n v="2400"/>
    <x v="561"/>
    <n v="88341.020000000019"/>
    <n v="16.153048089230207"/>
  </r>
  <r>
    <x v="20"/>
    <x v="1"/>
    <x v="1"/>
    <x v="4"/>
    <n v="304.99999999999994"/>
    <x v="562"/>
    <n v="14046.06"/>
    <n v="23.449181969949915"/>
  </r>
  <r>
    <x v="20"/>
    <x v="1"/>
    <x v="4"/>
    <x v="5"/>
    <n v="121"/>
    <x v="563"/>
    <n v="4339.37"/>
    <n v="20.277429906542057"/>
  </r>
  <r>
    <x v="20"/>
    <x v="1"/>
    <x v="5"/>
    <x v="6"/>
    <n v="1416"/>
    <x v="564"/>
    <n v="64426.170000000013"/>
    <n v="19.329783978397838"/>
  </r>
  <r>
    <x v="20"/>
    <x v="1"/>
    <x v="6"/>
    <x v="7"/>
    <n v="99"/>
    <x v="565"/>
    <n v="5362.81"/>
    <n v="21.030627450980393"/>
  </r>
  <r>
    <x v="20"/>
    <x v="1"/>
    <x v="7"/>
    <x v="8"/>
    <n v="46"/>
    <x v="366"/>
    <n v="1667.34"/>
    <n v="16.84181818181818"/>
  </r>
  <r>
    <x v="20"/>
    <x v="1"/>
    <x v="8"/>
    <x v="9"/>
    <n v="3799"/>
    <x v="566"/>
    <n v="232197.07"/>
    <n v="28.3512905982906"/>
  </r>
  <r>
    <x v="20"/>
    <x v="1"/>
    <x v="5"/>
    <x v="10"/>
    <n v="118"/>
    <x v="567"/>
    <n v="4706.18"/>
    <n v="20.732070484581499"/>
  </r>
  <r>
    <x v="20"/>
    <x v="1"/>
    <x v="9"/>
    <x v="11"/>
    <n v="43"/>
    <x v="367"/>
    <n v="1859.96"/>
    <n v="19.999569892473119"/>
  </r>
  <r>
    <x v="20"/>
    <x v="1"/>
    <x v="10"/>
    <x v="12"/>
    <n v="31.000000000000004"/>
    <x v="141"/>
    <n v="774.56"/>
    <n v="14.614339622641509"/>
  </r>
  <r>
    <x v="20"/>
    <x v="1"/>
    <x v="5"/>
    <x v="13"/>
    <n v="35"/>
    <x v="434"/>
    <n v="1231.5"/>
    <n v="17.592857142857142"/>
  </r>
  <r>
    <x v="20"/>
    <x v="1"/>
    <x v="5"/>
    <x v="14"/>
    <n v="564"/>
    <x v="568"/>
    <n v="19531.05"/>
    <n v="17.918394495412844"/>
  </r>
  <r>
    <x v="20"/>
    <x v="1"/>
    <x v="5"/>
    <x v="15"/>
    <n v="1974"/>
    <x v="569"/>
    <n v="93889.279999999984"/>
    <n v="17.65831860071469"/>
  </r>
  <r>
    <x v="20"/>
    <x v="1"/>
    <x v="11"/>
    <x v="16"/>
    <n v="248.00000000000003"/>
    <x v="570"/>
    <n v="8242.39"/>
    <n v="16.924825462012318"/>
  </r>
  <r>
    <x v="20"/>
    <x v="1"/>
    <x v="5"/>
    <x v="17"/>
    <n v="261"/>
    <x v="446"/>
    <n v="12041.780000000002"/>
    <n v="23.565127201565559"/>
  </r>
  <r>
    <x v="20"/>
    <x v="1"/>
    <x v="12"/>
    <x v="18"/>
    <n v="22203"/>
    <x v="571"/>
    <n v="1014725.11"/>
    <n v="20.594356023705146"/>
  </r>
  <r>
    <x v="20"/>
    <x v="1"/>
    <x v="9"/>
    <x v="19"/>
    <n v="46"/>
    <x v="572"/>
    <n v="1532.84"/>
    <n v="16.135157894736842"/>
  </r>
  <r>
    <x v="20"/>
    <x v="1"/>
    <x v="13"/>
    <x v="20"/>
    <n v="2061.9999999999995"/>
    <x v="573"/>
    <n v="86823.45"/>
    <n v="17.568484419263456"/>
  </r>
  <r>
    <x v="21"/>
    <x v="0"/>
    <x v="0"/>
    <x v="0"/>
    <n v="123"/>
    <x v="181"/>
    <n v="1989"/>
    <n v="10.868852459016393"/>
  </r>
  <r>
    <x v="21"/>
    <x v="0"/>
    <x v="1"/>
    <x v="1"/>
    <n v="48"/>
    <x v="263"/>
    <n v="1763.9999999999995"/>
    <n v="13.674418604651162"/>
  </r>
  <r>
    <x v="21"/>
    <x v="0"/>
    <x v="2"/>
    <x v="2"/>
    <n v="219"/>
    <x v="574"/>
    <n v="4779"/>
    <n v="12.068181818181818"/>
  </r>
  <r>
    <x v="21"/>
    <x v="0"/>
    <x v="3"/>
    <x v="3"/>
    <n v="393"/>
    <x v="575"/>
    <n v="8349"/>
    <n v="11"/>
  </r>
  <r>
    <x v="21"/>
    <x v="0"/>
    <x v="1"/>
    <x v="4"/>
    <n v="65.999999999999986"/>
    <x v="314"/>
    <n v="1092.0000000000002"/>
    <n v="10.4"/>
  </r>
  <r>
    <x v="21"/>
    <x v="0"/>
    <x v="4"/>
    <x v="5"/>
    <n v="87"/>
    <x v="238"/>
    <n v="1590.0000000000005"/>
    <n v="11.777777777777779"/>
  </r>
  <r>
    <x v="21"/>
    <x v="0"/>
    <x v="5"/>
    <x v="6"/>
    <n v="1203"/>
    <x v="576"/>
    <n v="30497.999999999993"/>
    <n v="11.848484848484848"/>
  </r>
  <r>
    <x v="21"/>
    <x v="0"/>
    <x v="6"/>
    <x v="7"/>
    <n v="39"/>
    <x v="233"/>
    <n v="789.00000000000023"/>
    <n v="9.068965517241379"/>
  </r>
  <r>
    <x v="21"/>
    <x v="0"/>
    <x v="7"/>
    <x v="8"/>
    <n v="108"/>
    <x v="577"/>
    <n v="2220"/>
    <n v="11.384615384615385"/>
  </r>
  <r>
    <x v="21"/>
    <x v="0"/>
    <x v="8"/>
    <x v="9"/>
    <n v="441"/>
    <x v="578"/>
    <n v="11067.000000000002"/>
    <n v="12.42087542087542"/>
  </r>
  <r>
    <x v="21"/>
    <x v="0"/>
    <x v="5"/>
    <x v="10"/>
    <n v="63"/>
    <x v="314"/>
    <n v="1023"/>
    <n v="9.742857142857142"/>
  </r>
  <r>
    <x v="21"/>
    <x v="0"/>
    <x v="9"/>
    <x v="11"/>
    <n v="48"/>
    <x v="4"/>
    <n v="938.99999999999977"/>
    <n v="10.433333333333334"/>
  </r>
  <r>
    <x v="21"/>
    <x v="0"/>
    <x v="10"/>
    <x v="12"/>
    <n v="36"/>
    <x v="370"/>
    <n v="723.00000000000011"/>
    <n v="12.05"/>
  </r>
  <r>
    <x v="21"/>
    <x v="0"/>
    <x v="5"/>
    <x v="13"/>
    <n v="108"/>
    <x v="579"/>
    <n v="2484.0000000000005"/>
    <n v="12.9375"/>
  </r>
  <r>
    <x v="21"/>
    <x v="0"/>
    <x v="5"/>
    <x v="14"/>
    <n v="677.99999999999989"/>
    <x v="580"/>
    <n v="16104"/>
    <n v="12.09009009009009"/>
  </r>
  <r>
    <x v="21"/>
    <x v="0"/>
    <x v="5"/>
    <x v="15"/>
    <n v="1767"/>
    <x v="581"/>
    <n v="43638"/>
    <n v="11.683534136546184"/>
  </r>
  <r>
    <x v="21"/>
    <x v="0"/>
    <x v="11"/>
    <x v="16"/>
    <n v="156"/>
    <x v="151"/>
    <n v="3144"/>
    <n v="10.804123711340207"/>
  </r>
  <r>
    <x v="21"/>
    <x v="0"/>
    <x v="5"/>
    <x v="17"/>
    <n v="195"/>
    <x v="582"/>
    <n v="5241"/>
    <n v="12.845588235294118"/>
  </r>
  <r>
    <x v="21"/>
    <x v="0"/>
    <x v="12"/>
    <x v="18"/>
    <n v="9240"/>
    <x v="583"/>
    <n v="217296"/>
    <n v="11.988083416087388"/>
  </r>
  <r>
    <x v="21"/>
    <x v="0"/>
    <x v="9"/>
    <x v="19"/>
    <n v="29.999999999999993"/>
    <x v="266"/>
    <n v="897"/>
    <n v="13"/>
  </r>
  <r>
    <x v="21"/>
    <x v="0"/>
    <x v="13"/>
    <x v="20"/>
    <n v="195"/>
    <x v="115"/>
    <n v="3894"/>
    <n v="11.385964912280702"/>
  </r>
  <r>
    <x v="21"/>
    <x v="1"/>
    <x v="0"/>
    <x v="0"/>
    <n v="304"/>
    <x v="584"/>
    <n v="10826.139999999998"/>
    <n v="18.697996545768564"/>
  </r>
  <r>
    <x v="21"/>
    <x v="1"/>
    <x v="1"/>
    <x v="1"/>
    <n v="82"/>
    <x v="181"/>
    <n v="4258.619999999999"/>
    <n v="23.271147540983605"/>
  </r>
  <r>
    <x v="21"/>
    <x v="1"/>
    <x v="2"/>
    <x v="2"/>
    <n v="1078.0000000000002"/>
    <x v="585"/>
    <n v="42674.67"/>
    <n v="15.660429357798165"/>
  </r>
  <r>
    <x v="21"/>
    <x v="1"/>
    <x v="3"/>
    <x v="3"/>
    <n v="2275"/>
    <x v="586"/>
    <n v="78826.7"/>
    <n v="15.398847431138893"/>
  </r>
  <r>
    <x v="21"/>
    <x v="1"/>
    <x v="1"/>
    <x v="4"/>
    <n v="296"/>
    <x v="587"/>
    <n v="12813.64"/>
    <n v="21.866279863481228"/>
  </r>
  <r>
    <x v="21"/>
    <x v="1"/>
    <x v="4"/>
    <x v="5"/>
    <n v="102"/>
    <x v="17"/>
    <n v="3540.5400000000004"/>
    <n v="16.622253521126762"/>
  </r>
  <r>
    <x v="21"/>
    <x v="1"/>
    <x v="5"/>
    <x v="6"/>
    <n v="1423.9999999999998"/>
    <x v="588"/>
    <n v="60132.94"/>
    <n v="18.316460554371002"/>
  </r>
  <r>
    <x v="21"/>
    <x v="1"/>
    <x v="6"/>
    <x v="7"/>
    <n v="75"/>
    <x v="191"/>
    <n v="3170.01"/>
    <n v="19.09644578313253"/>
  </r>
  <r>
    <x v="21"/>
    <x v="1"/>
    <x v="7"/>
    <x v="8"/>
    <n v="55"/>
    <x v="589"/>
    <n v="2035.55"/>
    <n v="16.684836065573769"/>
  </r>
  <r>
    <x v="21"/>
    <x v="1"/>
    <x v="8"/>
    <x v="9"/>
    <n v="3727"/>
    <x v="590"/>
    <n v="209807.71"/>
    <n v="27.733999999999998"/>
  </r>
  <r>
    <x v="21"/>
    <x v="1"/>
    <x v="5"/>
    <x v="10"/>
    <n v="128"/>
    <x v="591"/>
    <n v="5665.8100000000013"/>
    <n v="20.678138686131387"/>
  </r>
  <r>
    <x v="21"/>
    <x v="1"/>
    <x v="9"/>
    <x v="11"/>
    <n v="61.000000000000007"/>
    <x v="253"/>
    <n v="2718.94"/>
    <n v="20.914923076923078"/>
  </r>
  <r>
    <x v="21"/>
    <x v="1"/>
    <x v="10"/>
    <x v="12"/>
    <n v="24"/>
    <x v="165"/>
    <n v="515.66999999999996"/>
    <n v="11.719772727272726"/>
  </r>
  <r>
    <x v="21"/>
    <x v="1"/>
    <x v="5"/>
    <x v="13"/>
    <n v="39.000000000000007"/>
    <x v="231"/>
    <n v="1295.6199999999999"/>
    <n v="16.400253164556961"/>
  </r>
  <r>
    <x v="21"/>
    <x v="1"/>
    <x v="5"/>
    <x v="14"/>
    <n v="618"/>
    <x v="592"/>
    <n v="22331.41"/>
    <n v="18.394901153212519"/>
  </r>
  <r>
    <x v="21"/>
    <x v="1"/>
    <x v="5"/>
    <x v="15"/>
    <n v="1919.9999999999998"/>
    <x v="247"/>
    <n v="81819.149999999994"/>
    <n v="16.505779705467017"/>
  </r>
  <r>
    <x v="21"/>
    <x v="1"/>
    <x v="11"/>
    <x v="16"/>
    <n v="273.99999999999994"/>
    <x v="401"/>
    <n v="9516.1200000000008"/>
    <n v="17.720893854748606"/>
  </r>
  <r>
    <x v="21"/>
    <x v="1"/>
    <x v="5"/>
    <x v="17"/>
    <n v="215"/>
    <x v="593"/>
    <n v="10837.25"/>
    <n v="21.893434343434343"/>
  </r>
  <r>
    <x v="21"/>
    <x v="1"/>
    <x v="12"/>
    <x v="18"/>
    <n v="21738"/>
    <x v="594"/>
    <n v="925090.79000000015"/>
    <n v="19.65267653806934"/>
  </r>
  <r>
    <x v="21"/>
    <x v="1"/>
    <x v="9"/>
    <x v="19"/>
    <n v="49"/>
    <x v="595"/>
    <n v="1892.5999999999997"/>
    <n v="15.262903225806451"/>
  </r>
  <r>
    <x v="21"/>
    <x v="1"/>
    <x v="13"/>
    <x v="20"/>
    <n v="1947"/>
    <x v="173"/>
    <n v="73285.610000000015"/>
    <n v="16.831789159393661"/>
  </r>
  <r>
    <x v="22"/>
    <x v="0"/>
    <x v="0"/>
    <x v="0"/>
    <n v="117.00000000000003"/>
    <x v="487"/>
    <n v="2106"/>
    <n v="11.142857142857142"/>
  </r>
  <r>
    <x v="22"/>
    <x v="0"/>
    <x v="1"/>
    <x v="1"/>
    <n v="78"/>
    <x v="263"/>
    <n v="1586.9999999999995"/>
    <n v="12.302325581395349"/>
  </r>
  <r>
    <x v="22"/>
    <x v="0"/>
    <x v="2"/>
    <x v="2"/>
    <n v="279"/>
    <x v="422"/>
    <n v="5763"/>
    <n v="11.23391812865497"/>
  </r>
  <r>
    <x v="22"/>
    <x v="0"/>
    <x v="3"/>
    <x v="3"/>
    <n v="485.99999999999989"/>
    <x v="596"/>
    <n v="11247.000000000002"/>
    <n v="11.642857142857142"/>
  </r>
  <r>
    <x v="22"/>
    <x v="0"/>
    <x v="1"/>
    <x v="4"/>
    <n v="75"/>
    <x v="263"/>
    <n v="1038"/>
    <n v="8.0465116279069768"/>
  </r>
  <r>
    <x v="22"/>
    <x v="0"/>
    <x v="4"/>
    <x v="5"/>
    <n v="75"/>
    <x v="482"/>
    <n v="1436.9999999999998"/>
    <n v="12.282051282051283"/>
  </r>
  <r>
    <x v="22"/>
    <x v="0"/>
    <x v="5"/>
    <x v="6"/>
    <n v="1161"/>
    <x v="597"/>
    <n v="27366"/>
    <n v="10.95078031212485"/>
  </r>
  <r>
    <x v="22"/>
    <x v="0"/>
    <x v="6"/>
    <x v="7"/>
    <n v="29.999999999999993"/>
    <x v="366"/>
    <n v="870"/>
    <n v="8.7878787878787872"/>
  </r>
  <r>
    <x v="22"/>
    <x v="0"/>
    <x v="7"/>
    <x v="8"/>
    <n v="117.00000000000003"/>
    <x v="598"/>
    <n v="2918.9999999999995"/>
    <n v="9.4466019417475735"/>
  </r>
  <r>
    <x v="22"/>
    <x v="0"/>
    <x v="8"/>
    <x v="9"/>
    <n v="456"/>
    <x v="599"/>
    <n v="12330.000000000004"/>
    <n v="11.577464788732394"/>
  </r>
  <r>
    <x v="22"/>
    <x v="0"/>
    <x v="5"/>
    <x v="10"/>
    <n v="75"/>
    <x v="341"/>
    <n v="1590.0000000000005"/>
    <n v="14.722222222222221"/>
  </r>
  <r>
    <x v="22"/>
    <x v="0"/>
    <x v="9"/>
    <x v="11"/>
    <n v="44.999999999999993"/>
    <x v="147"/>
    <n v="870"/>
    <n v="12.083333333333334"/>
  </r>
  <r>
    <x v="22"/>
    <x v="0"/>
    <x v="10"/>
    <x v="12"/>
    <n v="51"/>
    <x v="76"/>
    <n v="786"/>
    <n v="10.076923076923077"/>
  </r>
  <r>
    <x v="22"/>
    <x v="0"/>
    <x v="5"/>
    <x v="13"/>
    <n v="96"/>
    <x v="303"/>
    <n v="2040"/>
    <n v="12.592592592592593"/>
  </r>
  <r>
    <x v="22"/>
    <x v="0"/>
    <x v="5"/>
    <x v="14"/>
    <n v="627.00000000000011"/>
    <x v="600"/>
    <n v="14250"/>
    <n v="12.055837563451776"/>
  </r>
  <r>
    <x v="22"/>
    <x v="0"/>
    <x v="5"/>
    <x v="15"/>
    <n v="1980"/>
    <x v="601"/>
    <n v="52296"/>
    <n v="11.188703465982028"/>
  </r>
  <r>
    <x v="22"/>
    <x v="0"/>
    <x v="11"/>
    <x v="16"/>
    <n v="179.99999999999997"/>
    <x v="111"/>
    <n v="3504"/>
    <n v="10.068965517241379"/>
  </r>
  <r>
    <x v="22"/>
    <x v="0"/>
    <x v="5"/>
    <x v="17"/>
    <n v="204"/>
    <x v="602"/>
    <n v="4617"/>
    <n v="11.838461538461539"/>
  </r>
  <r>
    <x v="22"/>
    <x v="0"/>
    <x v="12"/>
    <x v="18"/>
    <n v="9681"/>
    <x v="603"/>
    <n v="227697"/>
    <n v="11.554117826153144"/>
  </r>
  <r>
    <x v="22"/>
    <x v="0"/>
    <x v="9"/>
    <x v="19"/>
    <n v="42"/>
    <x v="79"/>
    <n v="645.00000000000011"/>
    <n v="11.315789473684211"/>
  </r>
  <r>
    <x v="22"/>
    <x v="0"/>
    <x v="13"/>
    <x v="20"/>
    <n v="204"/>
    <x v="203"/>
    <n v="4887"/>
    <n v="12.435114503816793"/>
  </r>
  <r>
    <x v="22"/>
    <x v="1"/>
    <x v="0"/>
    <x v="0"/>
    <n v="292"/>
    <x v="604"/>
    <n v="10317.269999999999"/>
    <n v="18.456654740608229"/>
  </r>
  <r>
    <x v="22"/>
    <x v="1"/>
    <x v="1"/>
    <x v="1"/>
    <n v="87.999999999999986"/>
    <x v="431"/>
    <n v="3501.72"/>
    <n v="18.430105263157895"/>
  </r>
  <r>
    <x v="22"/>
    <x v="1"/>
    <x v="2"/>
    <x v="2"/>
    <n v="1068"/>
    <x v="605"/>
    <n v="39525.800000000003"/>
    <n v="15.126597780329124"/>
  </r>
  <r>
    <x v="22"/>
    <x v="1"/>
    <x v="3"/>
    <x v="3"/>
    <n v="2348.0000000000005"/>
    <x v="606"/>
    <n v="85416.33"/>
    <n v="15.776935722201699"/>
  </r>
  <r>
    <x v="22"/>
    <x v="1"/>
    <x v="1"/>
    <x v="4"/>
    <n v="290"/>
    <x v="607"/>
    <n v="14329.62"/>
    <n v="24.328726655348049"/>
  </r>
  <r>
    <x v="22"/>
    <x v="1"/>
    <x v="4"/>
    <x v="5"/>
    <n v="121"/>
    <x v="17"/>
    <n v="3736.22"/>
    <n v="17.54093896713615"/>
  </r>
  <r>
    <x v="22"/>
    <x v="1"/>
    <x v="5"/>
    <x v="6"/>
    <n v="1405"/>
    <x v="608"/>
    <n v="56199.44"/>
    <n v="18.323912618193674"/>
  </r>
  <r>
    <x v="22"/>
    <x v="1"/>
    <x v="6"/>
    <x v="7"/>
    <n v="93"/>
    <x v="609"/>
    <n v="4847.83"/>
    <n v="23.880935960591131"/>
  </r>
  <r>
    <x v="22"/>
    <x v="1"/>
    <x v="7"/>
    <x v="8"/>
    <n v="46"/>
    <x v="366"/>
    <n v="1713.7"/>
    <n v="17.310101010101011"/>
  </r>
  <r>
    <x v="22"/>
    <x v="1"/>
    <x v="8"/>
    <x v="9"/>
    <n v="3665.9999999999995"/>
    <x v="610"/>
    <n v="222571.79999999996"/>
    <n v="28.130915065722952"/>
  </r>
  <r>
    <x v="22"/>
    <x v="1"/>
    <x v="5"/>
    <x v="10"/>
    <n v="124.00000000000001"/>
    <x v="375"/>
    <n v="5113.16"/>
    <n v="21.041810699588478"/>
  </r>
  <r>
    <x v="22"/>
    <x v="1"/>
    <x v="9"/>
    <x v="11"/>
    <n v="63"/>
    <x v="589"/>
    <n v="2468.8000000000002"/>
    <n v="20.236065573770492"/>
  </r>
  <r>
    <x v="22"/>
    <x v="1"/>
    <x v="10"/>
    <x v="12"/>
    <n v="28"/>
    <x v="254"/>
    <n v="729.79"/>
    <n v="12.582586206896551"/>
  </r>
  <r>
    <x v="22"/>
    <x v="1"/>
    <x v="5"/>
    <x v="13"/>
    <n v="36"/>
    <x v="143"/>
    <n v="1220.8499999999999"/>
    <n v="18.497727272727271"/>
  </r>
  <r>
    <x v="22"/>
    <x v="1"/>
    <x v="5"/>
    <x v="14"/>
    <n v="539.00000000000011"/>
    <x v="611"/>
    <n v="19187.849999999999"/>
    <n v="18.379166666666666"/>
  </r>
  <r>
    <x v="22"/>
    <x v="1"/>
    <x v="5"/>
    <x v="15"/>
    <n v="2016"/>
    <x v="612"/>
    <n v="94394.070000000022"/>
    <n v="17.001813760806918"/>
  </r>
  <r>
    <x v="22"/>
    <x v="1"/>
    <x v="11"/>
    <x v="16"/>
    <n v="268"/>
    <x v="613"/>
    <n v="10424.129999999999"/>
    <n v="17.344642262895174"/>
  </r>
  <r>
    <x v="22"/>
    <x v="1"/>
    <x v="5"/>
    <x v="17"/>
    <n v="222.99999999999997"/>
    <x v="422"/>
    <n v="10060.829999999998"/>
    <n v="19.611754385964911"/>
  </r>
  <r>
    <x v="22"/>
    <x v="1"/>
    <x v="12"/>
    <x v="18"/>
    <n v="21802.999999999996"/>
    <x v="614"/>
    <n v="952310.9"/>
    <n v="19.83857050601004"/>
  </r>
  <r>
    <x v="22"/>
    <x v="1"/>
    <x v="9"/>
    <x v="19"/>
    <n v="45"/>
    <x v="615"/>
    <n v="1551.1099999999997"/>
    <n v="14.496355140186916"/>
  </r>
  <r>
    <x v="22"/>
    <x v="1"/>
    <x v="13"/>
    <x v="20"/>
    <n v="1905"/>
    <x v="616"/>
    <n v="71688.820000000007"/>
    <n v="16.431084116433649"/>
  </r>
  <r>
    <x v="23"/>
    <x v="0"/>
    <x v="0"/>
    <x v="0"/>
    <n v="87"/>
    <x v="181"/>
    <n v="2070"/>
    <n v="11.311475409836065"/>
  </r>
  <r>
    <x v="23"/>
    <x v="0"/>
    <x v="1"/>
    <x v="1"/>
    <n v="75"/>
    <x v="303"/>
    <n v="1769.9999999999995"/>
    <n v="10.925925925925926"/>
  </r>
  <r>
    <x v="23"/>
    <x v="0"/>
    <x v="2"/>
    <x v="2"/>
    <n v="258"/>
    <x v="466"/>
    <n v="5727"/>
    <n v="11.098837209302326"/>
  </r>
  <r>
    <x v="23"/>
    <x v="0"/>
    <x v="3"/>
    <x v="3"/>
    <n v="482.99999999999989"/>
    <x v="617"/>
    <n v="11232"/>
    <n v="11.27710843373494"/>
  </r>
  <r>
    <x v="23"/>
    <x v="0"/>
    <x v="1"/>
    <x v="4"/>
    <n v="63"/>
    <x v="122"/>
    <n v="1236.0000000000002"/>
    <n v="8.9565217391304355"/>
  </r>
  <r>
    <x v="23"/>
    <x v="0"/>
    <x v="4"/>
    <x v="5"/>
    <n v="51"/>
    <x v="10"/>
    <n v="1017"/>
    <n v="10.59375"/>
  </r>
  <r>
    <x v="23"/>
    <x v="0"/>
    <x v="5"/>
    <x v="6"/>
    <n v="1176"/>
    <x v="618"/>
    <n v="32106"/>
    <n v="12.635182998819362"/>
  </r>
  <r>
    <x v="23"/>
    <x v="0"/>
    <x v="6"/>
    <x v="7"/>
    <n v="39"/>
    <x v="202"/>
    <n v="980.99999999999977"/>
    <n v="9.617647058823529"/>
  </r>
  <r>
    <x v="23"/>
    <x v="0"/>
    <x v="7"/>
    <x v="8"/>
    <n v="105"/>
    <x v="340"/>
    <n v="2061"/>
    <n v="9.8142857142857149"/>
  </r>
  <r>
    <x v="23"/>
    <x v="0"/>
    <x v="8"/>
    <x v="9"/>
    <n v="474.00000000000011"/>
    <x v="619"/>
    <n v="12555.000000000004"/>
    <n v="11.689944134078212"/>
  </r>
  <r>
    <x v="23"/>
    <x v="0"/>
    <x v="5"/>
    <x v="10"/>
    <n v="65.999999999999986"/>
    <x v="363"/>
    <n v="1506"/>
    <n v="12.55"/>
  </r>
  <r>
    <x v="23"/>
    <x v="0"/>
    <x v="9"/>
    <x v="11"/>
    <n v="48"/>
    <x v="208"/>
    <n v="887.99999999999977"/>
    <n v="10.962962962962964"/>
  </r>
  <r>
    <x v="23"/>
    <x v="0"/>
    <x v="10"/>
    <x v="12"/>
    <n v="39"/>
    <x v="5"/>
    <n v="798"/>
    <n v="12.666666666666666"/>
  </r>
  <r>
    <x v="23"/>
    <x v="0"/>
    <x v="5"/>
    <x v="13"/>
    <n v="84"/>
    <x v="120"/>
    <n v="2085"/>
    <n v="11.982758620689655"/>
  </r>
  <r>
    <x v="23"/>
    <x v="0"/>
    <x v="5"/>
    <x v="14"/>
    <n v="677.99999999999989"/>
    <x v="620"/>
    <n v="14964"/>
    <n v="12.19559902200489"/>
  </r>
  <r>
    <x v="23"/>
    <x v="0"/>
    <x v="5"/>
    <x v="15"/>
    <n v="1931.9999999999995"/>
    <x v="621"/>
    <n v="51402"/>
    <n v="11.687585266030014"/>
  </r>
  <r>
    <x v="23"/>
    <x v="0"/>
    <x v="11"/>
    <x v="16"/>
    <n v="171"/>
    <x v="465"/>
    <n v="3359.9999999999991"/>
    <n v="11.2"/>
  </r>
  <r>
    <x v="23"/>
    <x v="0"/>
    <x v="5"/>
    <x v="17"/>
    <n v="204"/>
    <x v="460"/>
    <n v="5025"/>
    <n v="12.137681159420289"/>
  </r>
  <r>
    <x v="23"/>
    <x v="0"/>
    <x v="12"/>
    <x v="18"/>
    <n v="9579"/>
    <x v="622"/>
    <n v="233769.00000000006"/>
    <n v="12.012178202558964"/>
  </r>
  <r>
    <x v="23"/>
    <x v="0"/>
    <x v="9"/>
    <x v="19"/>
    <n v="32.999999999999993"/>
    <x v="370"/>
    <n v="645.00000000000011"/>
    <n v="10.75"/>
  </r>
  <r>
    <x v="23"/>
    <x v="0"/>
    <x v="13"/>
    <x v="20"/>
    <n v="207"/>
    <x v="115"/>
    <n v="4244.9999999999991"/>
    <n v="12.412280701754385"/>
  </r>
  <r>
    <x v="23"/>
    <x v="1"/>
    <x v="0"/>
    <x v="0"/>
    <n v="282.99999999999994"/>
    <x v="623"/>
    <n v="12074.249999999998"/>
    <n v="20.258808724832214"/>
  </r>
  <r>
    <x v="23"/>
    <x v="1"/>
    <x v="1"/>
    <x v="1"/>
    <n v="92"/>
    <x v="87"/>
    <n v="4449.91"/>
    <n v="20.601435185185185"/>
  </r>
  <r>
    <x v="23"/>
    <x v="1"/>
    <x v="2"/>
    <x v="2"/>
    <n v="1030"/>
    <x v="624"/>
    <n v="36014.030000000006"/>
    <n v="14.681626579698328"/>
  </r>
  <r>
    <x v="23"/>
    <x v="1"/>
    <x v="3"/>
    <x v="3"/>
    <n v="2360.0000000000005"/>
    <x v="625"/>
    <n v="89455.71"/>
    <n v="16.615102154531947"/>
  </r>
  <r>
    <x v="23"/>
    <x v="1"/>
    <x v="1"/>
    <x v="4"/>
    <n v="290"/>
    <x v="562"/>
    <n v="12969.94"/>
    <n v="21.652654424040069"/>
  </r>
  <r>
    <x v="23"/>
    <x v="1"/>
    <x v="4"/>
    <x v="5"/>
    <n v="117"/>
    <x v="626"/>
    <n v="4081.89"/>
    <n v="18.141733333333331"/>
  </r>
  <r>
    <x v="23"/>
    <x v="1"/>
    <x v="5"/>
    <x v="6"/>
    <n v="1472"/>
    <x v="627"/>
    <n v="63083.24"/>
    <n v="18.338151162790698"/>
  </r>
  <r>
    <x v="23"/>
    <x v="1"/>
    <x v="6"/>
    <x v="7"/>
    <n v="93"/>
    <x v="628"/>
    <n v="4947.0600000000004"/>
    <n v="20.274836065573773"/>
  </r>
  <r>
    <x v="23"/>
    <x v="1"/>
    <x v="7"/>
    <x v="8"/>
    <n v="54"/>
    <x v="361"/>
    <n v="1732.27"/>
    <n v="16.818155339805823"/>
  </r>
  <r>
    <x v="23"/>
    <x v="1"/>
    <x v="8"/>
    <x v="9"/>
    <n v="3836"/>
    <x v="629"/>
    <n v="235768.50000000003"/>
    <n v="28.946408839779007"/>
  </r>
  <r>
    <x v="23"/>
    <x v="1"/>
    <x v="5"/>
    <x v="10"/>
    <n v="118"/>
    <x v="630"/>
    <n v="4215.1400000000003"/>
    <n v="18.651061946902658"/>
  </r>
  <r>
    <x v="23"/>
    <x v="1"/>
    <x v="9"/>
    <x v="11"/>
    <n v="50"/>
    <x v="631"/>
    <n v="1562.9"/>
    <n v="16.280208333333334"/>
  </r>
  <r>
    <x v="23"/>
    <x v="1"/>
    <x v="10"/>
    <x v="12"/>
    <n v="37"/>
    <x v="336"/>
    <n v="1280.58"/>
    <n v="18.036338028169013"/>
  </r>
  <r>
    <x v="23"/>
    <x v="1"/>
    <x v="5"/>
    <x v="13"/>
    <n v="41"/>
    <x v="544"/>
    <n v="1097.7399999999998"/>
    <n v="14.256363636363636"/>
  </r>
  <r>
    <x v="23"/>
    <x v="1"/>
    <x v="5"/>
    <x v="14"/>
    <n v="553.99999999999989"/>
    <x v="632"/>
    <n v="17289.53"/>
    <n v="15.832902930402929"/>
  </r>
  <r>
    <x v="23"/>
    <x v="1"/>
    <x v="5"/>
    <x v="15"/>
    <n v="2002.0000000000002"/>
    <x v="633"/>
    <n v="90255.660000000018"/>
    <n v="16.876525804038895"/>
  </r>
  <r>
    <x v="23"/>
    <x v="1"/>
    <x v="11"/>
    <x v="16"/>
    <n v="278"/>
    <x v="634"/>
    <n v="9922.83"/>
    <n v="17.020291595197257"/>
  </r>
  <r>
    <x v="23"/>
    <x v="1"/>
    <x v="5"/>
    <x v="17"/>
    <n v="219"/>
    <x v="635"/>
    <n v="12222.209999999997"/>
    <n v="24.641552419354838"/>
  </r>
  <r>
    <x v="23"/>
    <x v="1"/>
    <x v="12"/>
    <x v="18"/>
    <n v="22255"/>
    <x v="636"/>
    <n v="979998.30999999982"/>
    <n v="20.038816276454352"/>
  </r>
  <r>
    <x v="23"/>
    <x v="1"/>
    <x v="9"/>
    <x v="19"/>
    <n v="51"/>
    <x v="637"/>
    <n v="1830.33"/>
    <n v="18.676836734693875"/>
  </r>
  <r>
    <x v="23"/>
    <x v="1"/>
    <x v="13"/>
    <x v="20"/>
    <n v="2030"/>
    <x v="638"/>
    <n v="77637.78"/>
    <n v="16.940384027929305"/>
  </r>
  <r>
    <x v="24"/>
    <x v="0"/>
    <x v="0"/>
    <x v="0"/>
    <n v="123"/>
    <x v="87"/>
    <n v="2540.9999999999995"/>
    <n v="11.763888888888889"/>
  </r>
  <r>
    <x v="24"/>
    <x v="0"/>
    <x v="1"/>
    <x v="1"/>
    <n v="57"/>
    <x v="0"/>
    <n v="1464"/>
    <n v="12.842105263157896"/>
  </r>
  <r>
    <x v="24"/>
    <x v="0"/>
    <x v="2"/>
    <x v="2"/>
    <n v="252"/>
    <x v="639"/>
    <n v="5249.9999999999991"/>
    <n v="11.666666666666666"/>
  </r>
  <r>
    <x v="24"/>
    <x v="0"/>
    <x v="3"/>
    <x v="3"/>
    <n v="489.00000000000011"/>
    <x v="640"/>
    <n v="11858.999999999998"/>
    <n v="12.051829268292684"/>
  </r>
  <r>
    <x v="24"/>
    <x v="0"/>
    <x v="1"/>
    <x v="4"/>
    <n v="65.999999999999986"/>
    <x v="363"/>
    <n v="1152"/>
    <n v="9.6"/>
  </r>
  <r>
    <x v="24"/>
    <x v="0"/>
    <x v="4"/>
    <x v="5"/>
    <n v="78"/>
    <x v="122"/>
    <n v="1710"/>
    <n v="12.391304347826088"/>
  </r>
  <r>
    <x v="24"/>
    <x v="0"/>
    <x v="5"/>
    <x v="6"/>
    <n v="1152"/>
    <x v="641"/>
    <n v="30099"/>
    <n v="11.817432273262662"/>
  </r>
  <r>
    <x v="24"/>
    <x v="0"/>
    <x v="6"/>
    <x v="7"/>
    <n v="54"/>
    <x v="341"/>
    <n v="1070.9999999999998"/>
    <n v="9.9166666666666661"/>
  </r>
  <r>
    <x v="24"/>
    <x v="0"/>
    <x v="7"/>
    <x v="8"/>
    <n v="102"/>
    <x v="577"/>
    <n v="1794"/>
    <n v="9.1999999999999993"/>
  </r>
  <r>
    <x v="24"/>
    <x v="0"/>
    <x v="8"/>
    <x v="9"/>
    <n v="476.99999999999989"/>
    <x v="642"/>
    <n v="13512"/>
    <n v="11.57840616966581"/>
  </r>
  <r>
    <x v="24"/>
    <x v="0"/>
    <x v="5"/>
    <x v="10"/>
    <n v="51"/>
    <x v="5"/>
    <n v="720.00000000000011"/>
    <n v="11.428571428571429"/>
  </r>
  <r>
    <x v="24"/>
    <x v="0"/>
    <x v="9"/>
    <x v="11"/>
    <n v="65.999999999999986"/>
    <x v="482"/>
    <n v="1332.0000000000002"/>
    <n v="11.384615384615385"/>
  </r>
  <r>
    <x v="24"/>
    <x v="0"/>
    <x v="10"/>
    <x v="12"/>
    <n v="29.999999999999993"/>
    <x v="113"/>
    <n v="984"/>
    <n v="11.714285714285714"/>
  </r>
  <r>
    <x v="24"/>
    <x v="0"/>
    <x v="5"/>
    <x v="13"/>
    <n v="57"/>
    <x v="208"/>
    <n v="873"/>
    <n v="10.777777777777779"/>
  </r>
  <r>
    <x v="24"/>
    <x v="0"/>
    <x v="5"/>
    <x v="14"/>
    <n v="660"/>
    <x v="554"/>
    <n v="14439"/>
    <n v="12.246819338422393"/>
  </r>
  <r>
    <x v="24"/>
    <x v="0"/>
    <x v="5"/>
    <x v="15"/>
    <n v="1866"/>
    <x v="643"/>
    <n v="48710.999999999993"/>
    <n v="11.128855380397532"/>
  </r>
  <r>
    <x v="24"/>
    <x v="0"/>
    <x v="11"/>
    <x v="16"/>
    <n v="141"/>
    <x v="565"/>
    <n v="3075"/>
    <n v="12.058823529411764"/>
  </r>
  <r>
    <x v="24"/>
    <x v="0"/>
    <x v="5"/>
    <x v="17"/>
    <n v="179.99999999999997"/>
    <x v="460"/>
    <n v="5292"/>
    <n v="12.782608695652174"/>
  </r>
  <r>
    <x v="24"/>
    <x v="0"/>
    <x v="12"/>
    <x v="18"/>
    <n v="9447"/>
    <x v="644"/>
    <n v="232647"/>
    <n v="11.846776657500763"/>
  </r>
  <r>
    <x v="24"/>
    <x v="0"/>
    <x v="9"/>
    <x v="19"/>
    <n v="42"/>
    <x v="266"/>
    <n v="857.99999999999977"/>
    <n v="12.434782608695652"/>
  </r>
  <r>
    <x v="24"/>
    <x v="0"/>
    <x v="13"/>
    <x v="20"/>
    <n v="216"/>
    <x v="645"/>
    <n v="4299"/>
    <n v="11.84297520661157"/>
  </r>
  <r>
    <x v="24"/>
    <x v="1"/>
    <x v="0"/>
    <x v="0"/>
    <n v="308"/>
    <x v="646"/>
    <n v="10207.33"/>
    <n v="16.176434231378764"/>
  </r>
  <r>
    <x v="24"/>
    <x v="1"/>
    <x v="1"/>
    <x v="1"/>
    <n v="110"/>
    <x v="647"/>
    <n v="4052.95"/>
    <n v="16.542653061224488"/>
  </r>
  <r>
    <x v="24"/>
    <x v="1"/>
    <x v="2"/>
    <x v="2"/>
    <n v="1083"/>
    <x v="648"/>
    <n v="34158.33"/>
    <n v="13.369209393346381"/>
  </r>
  <r>
    <x v="24"/>
    <x v="1"/>
    <x v="3"/>
    <x v="3"/>
    <n v="2360.0000000000005"/>
    <x v="649"/>
    <n v="88665.869999999981"/>
    <n v="16.11813670241774"/>
  </r>
  <r>
    <x v="24"/>
    <x v="1"/>
    <x v="1"/>
    <x v="4"/>
    <n v="326.00000000000006"/>
    <x v="650"/>
    <n v="14650.799999999997"/>
    <n v="23.072125984251969"/>
  </r>
  <r>
    <x v="24"/>
    <x v="1"/>
    <x v="4"/>
    <x v="5"/>
    <n v="123"/>
    <x v="651"/>
    <n v="3733.35"/>
    <n v="17.610141509433962"/>
  </r>
  <r>
    <x v="24"/>
    <x v="1"/>
    <x v="5"/>
    <x v="6"/>
    <n v="1403.0000000000002"/>
    <x v="652"/>
    <n v="57437.919999999998"/>
    <n v="18.303989802421924"/>
  </r>
  <r>
    <x v="24"/>
    <x v="1"/>
    <x v="6"/>
    <x v="7"/>
    <n v="112"/>
    <x v="653"/>
    <n v="5470.12"/>
    <n v="20.184944649446493"/>
  </r>
  <r>
    <x v="24"/>
    <x v="1"/>
    <x v="7"/>
    <x v="8"/>
    <n v="57"/>
    <x v="595"/>
    <n v="1704.43"/>
    <n v="13.745403225806452"/>
  </r>
  <r>
    <x v="24"/>
    <x v="1"/>
    <x v="8"/>
    <x v="9"/>
    <n v="3723"/>
    <x v="654"/>
    <n v="215351.09"/>
    <n v="27.447245730308438"/>
  </r>
  <r>
    <x v="24"/>
    <x v="1"/>
    <x v="5"/>
    <x v="10"/>
    <n v="126"/>
    <x v="655"/>
    <n v="5357.04"/>
    <n v="22.508571428571429"/>
  </r>
  <r>
    <x v="24"/>
    <x v="1"/>
    <x v="9"/>
    <x v="11"/>
    <n v="59"/>
    <x v="656"/>
    <n v="2107.9499999999998"/>
    <n v="18.49078947368421"/>
  </r>
  <r>
    <x v="24"/>
    <x v="1"/>
    <x v="10"/>
    <x v="12"/>
    <n v="28"/>
    <x v="254"/>
    <n v="911.03999999999985"/>
    <n v="15.707586206896551"/>
  </r>
  <r>
    <x v="24"/>
    <x v="1"/>
    <x v="5"/>
    <x v="13"/>
    <n v="39.999999999999993"/>
    <x v="408"/>
    <n v="1108.8699999999999"/>
    <n v="13.359879518072288"/>
  </r>
  <r>
    <x v="24"/>
    <x v="1"/>
    <x v="5"/>
    <x v="14"/>
    <n v="576"/>
    <x v="657"/>
    <n v="15741.340000000002"/>
    <n v="14.130466786355475"/>
  </r>
  <r>
    <x v="24"/>
    <x v="1"/>
    <x v="5"/>
    <x v="15"/>
    <n v="1959.0000000000002"/>
    <x v="658"/>
    <n v="89003.37"/>
    <n v="16.253354638422206"/>
  </r>
  <r>
    <x v="24"/>
    <x v="1"/>
    <x v="11"/>
    <x v="16"/>
    <n v="282.99999999999994"/>
    <x v="562"/>
    <n v="10119.16"/>
    <n v="16.893422370617696"/>
  </r>
  <r>
    <x v="24"/>
    <x v="1"/>
    <x v="5"/>
    <x v="17"/>
    <n v="239.99999999999997"/>
    <x v="659"/>
    <n v="10144.91"/>
    <n v="21.911252699784018"/>
  </r>
  <r>
    <x v="24"/>
    <x v="1"/>
    <x v="12"/>
    <x v="18"/>
    <n v="22641"/>
    <x v="660"/>
    <n v="940747.21"/>
    <n v="18.961707818515308"/>
  </r>
  <r>
    <x v="24"/>
    <x v="1"/>
    <x v="9"/>
    <x v="19"/>
    <n v="50"/>
    <x v="524"/>
    <n v="1290.25"/>
    <n v="15.360119047619047"/>
  </r>
  <r>
    <x v="24"/>
    <x v="1"/>
    <x v="13"/>
    <x v="20"/>
    <n v="1991.0000000000002"/>
    <x v="661"/>
    <n v="71831.990000000005"/>
    <n v="16.07339225777579"/>
  </r>
  <r>
    <x v="25"/>
    <x v="0"/>
    <x v="0"/>
    <x v="0"/>
    <n v="89.999999999999986"/>
    <x v="181"/>
    <n v="2457"/>
    <n v="13.426229508196721"/>
  </r>
  <r>
    <x v="25"/>
    <x v="0"/>
    <x v="1"/>
    <x v="1"/>
    <n v="93.000000000000014"/>
    <x v="41"/>
    <n v="1578.0000000000005"/>
    <n v="10.313725490196079"/>
  </r>
  <r>
    <x v="25"/>
    <x v="0"/>
    <x v="2"/>
    <x v="2"/>
    <n v="231"/>
    <x v="112"/>
    <n v="5510.9999999999991"/>
    <n v="11"/>
  </r>
  <r>
    <x v="25"/>
    <x v="0"/>
    <x v="3"/>
    <x v="3"/>
    <n v="462"/>
    <x v="662"/>
    <n v="10059"/>
    <n v="11.066006600660065"/>
  </r>
  <r>
    <x v="25"/>
    <x v="0"/>
    <x v="1"/>
    <x v="4"/>
    <n v="75"/>
    <x v="351"/>
    <n v="2160"/>
    <n v="12.203389830508474"/>
  </r>
  <r>
    <x v="25"/>
    <x v="0"/>
    <x v="4"/>
    <x v="5"/>
    <n v="78"/>
    <x v="236"/>
    <n v="1536.0000000000005"/>
    <n v="10.666666666666666"/>
  </r>
  <r>
    <x v="25"/>
    <x v="0"/>
    <x v="5"/>
    <x v="6"/>
    <n v="1185"/>
    <x v="663"/>
    <n v="30786"/>
    <n v="12.334134615384615"/>
  </r>
  <r>
    <x v="25"/>
    <x v="0"/>
    <x v="6"/>
    <x v="7"/>
    <n v="69"/>
    <x v="236"/>
    <n v="1623"/>
    <n v="11.270833333333334"/>
  </r>
  <r>
    <x v="25"/>
    <x v="0"/>
    <x v="7"/>
    <x v="8"/>
    <n v="119.99999999999997"/>
    <x v="565"/>
    <n v="2777.9999999999995"/>
    <n v="10.894117647058824"/>
  </r>
  <r>
    <x v="25"/>
    <x v="0"/>
    <x v="8"/>
    <x v="9"/>
    <n v="498"/>
    <x v="664"/>
    <n v="13092"/>
    <n v="11.48421052631579"/>
  </r>
  <r>
    <x v="25"/>
    <x v="0"/>
    <x v="5"/>
    <x v="10"/>
    <n v="75"/>
    <x v="303"/>
    <n v="1947"/>
    <n v="12.018518518518519"/>
  </r>
  <r>
    <x v="25"/>
    <x v="0"/>
    <x v="9"/>
    <x v="11"/>
    <n v="63"/>
    <x v="130"/>
    <n v="1743"/>
    <n v="11.62"/>
  </r>
  <r>
    <x v="25"/>
    <x v="0"/>
    <x v="10"/>
    <x v="12"/>
    <n v="42"/>
    <x v="208"/>
    <n v="815.99999999999977"/>
    <n v="10.074074074074074"/>
  </r>
  <r>
    <x v="25"/>
    <x v="0"/>
    <x v="5"/>
    <x v="13"/>
    <n v="78"/>
    <x v="395"/>
    <n v="2478"/>
    <n v="14.75"/>
  </r>
  <r>
    <x v="25"/>
    <x v="0"/>
    <x v="5"/>
    <x v="14"/>
    <n v="639"/>
    <x v="665"/>
    <n v="14019"/>
    <n v="11.287439613526571"/>
  </r>
  <r>
    <x v="25"/>
    <x v="0"/>
    <x v="5"/>
    <x v="15"/>
    <n v="1968"/>
    <x v="666"/>
    <n v="49398"/>
    <n v="11.224267211997274"/>
  </r>
  <r>
    <x v="25"/>
    <x v="0"/>
    <x v="11"/>
    <x v="16"/>
    <n v="159"/>
    <x v="667"/>
    <n v="3884.9999999999991"/>
    <n v="12.102803738317757"/>
  </r>
  <r>
    <x v="25"/>
    <x v="0"/>
    <x v="5"/>
    <x v="17"/>
    <n v="179.99999999999997"/>
    <x v="668"/>
    <n v="3453"/>
    <n v="11.744897959183673"/>
  </r>
  <r>
    <x v="25"/>
    <x v="0"/>
    <x v="12"/>
    <x v="18"/>
    <n v="9987"/>
    <x v="669"/>
    <n v="255432"/>
    <n v="12.187804179788147"/>
  </r>
  <r>
    <x v="25"/>
    <x v="0"/>
    <x v="9"/>
    <x v="19"/>
    <n v="42"/>
    <x v="76"/>
    <n v="903"/>
    <n v="11.576923076923077"/>
  </r>
  <r>
    <x v="25"/>
    <x v="0"/>
    <x v="13"/>
    <x v="20"/>
    <n v="186.00000000000003"/>
    <x v="602"/>
    <n v="4371"/>
    <n v="11.207692307692307"/>
  </r>
  <r>
    <x v="25"/>
    <x v="1"/>
    <x v="0"/>
    <x v="0"/>
    <n v="325"/>
    <x v="670"/>
    <n v="10877.280000000002"/>
    <n v="16.708571428571428"/>
  </r>
  <r>
    <x v="25"/>
    <x v="1"/>
    <x v="1"/>
    <x v="1"/>
    <n v="121"/>
    <x v="671"/>
    <n v="4138.1899999999996"/>
    <n v="15.794618320610686"/>
  </r>
  <r>
    <x v="25"/>
    <x v="1"/>
    <x v="2"/>
    <x v="2"/>
    <n v="1072"/>
    <x v="672"/>
    <n v="38032.99"/>
    <n v="13.895867738399707"/>
  </r>
  <r>
    <x v="25"/>
    <x v="1"/>
    <x v="3"/>
    <x v="3"/>
    <n v="2404.9999999999995"/>
    <x v="673"/>
    <n v="83957.04"/>
    <n v="15.040673593694015"/>
  </r>
  <r>
    <x v="25"/>
    <x v="1"/>
    <x v="1"/>
    <x v="4"/>
    <n v="317.99999999999994"/>
    <x v="674"/>
    <n v="13635.34"/>
    <n v="19.963894582723281"/>
  </r>
  <r>
    <x v="25"/>
    <x v="1"/>
    <x v="4"/>
    <x v="5"/>
    <n v="128"/>
    <x v="675"/>
    <n v="5365.84"/>
    <n v="20.248452830188679"/>
  </r>
  <r>
    <x v="25"/>
    <x v="1"/>
    <x v="5"/>
    <x v="6"/>
    <n v="1453"/>
    <x v="676"/>
    <n v="53968.76"/>
    <n v="15.98600710900474"/>
  </r>
  <r>
    <x v="25"/>
    <x v="1"/>
    <x v="6"/>
    <x v="7"/>
    <n v="133"/>
    <x v="677"/>
    <n v="5618.5500000000011"/>
    <n v="16.476686217008798"/>
  </r>
  <r>
    <x v="25"/>
    <x v="1"/>
    <x v="7"/>
    <x v="8"/>
    <n v="55"/>
    <x v="341"/>
    <n v="1478.46"/>
    <n v="13.689444444444446"/>
  </r>
  <r>
    <x v="25"/>
    <x v="1"/>
    <x v="8"/>
    <x v="9"/>
    <n v="3624"/>
    <x v="678"/>
    <n v="203607.02999999997"/>
    <n v="26.170569408740359"/>
  </r>
  <r>
    <x v="25"/>
    <x v="1"/>
    <x v="5"/>
    <x v="10"/>
    <n v="114.99999999999999"/>
    <x v="679"/>
    <n v="4766.3900000000003"/>
    <n v="20.456609442060088"/>
  </r>
  <r>
    <x v="25"/>
    <x v="1"/>
    <x v="9"/>
    <x v="11"/>
    <n v="57"/>
    <x v="680"/>
    <n v="2005.3299999999997"/>
    <n v="16.711083333333331"/>
  </r>
  <r>
    <x v="25"/>
    <x v="1"/>
    <x v="10"/>
    <x v="12"/>
    <n v="28"/>
    <x v="681"/>
    <n v="1234.6999999999998"/>
    <n v="22.048214285714288"/>
  </r>
  <r>
    <x v="25"/>
    <x v="1"/>
    <x v="5"/>
    <x v="13"/>
    <n v="43"/>
    <x v="92"/>
    <n v="1261.5899999999999"/>
    <n v="14.33625"/>
  </r>
  <r>
    <x v="25"/>
    <x v="1"/>
    <x v="5"/>
    <x v="14"/>
    <n v="607.00000000000011"/>
    <x v="682"/>
    <n v="17678.509999999998"/>
    <n v="14.893437236731254"/>
  </r>
  <r>
    <x v="25"/>
    <x v="1"/>
    <x v="5"/>
    <x v="15"/>
    <n v="2011.9999999999998"/>
    <x v="683"/>
    <n v="90877.070000000022"/>
    <n v="16.150181268882175"/>
  </r>
  <r>
    <x v="25"/>
    <x v="1"/>
    <x v="11"/>
    <x v="16"/>
    <n v="308"/>
    <x v="684"/>
    <n v="9823.9"/>
    <n v="15.183771251931994"/>
  </r>
  <r>
    <x v="25"/>
    <x v="1"/>
    <x v="5"/>
    <x v="17"/>
    <n v="239"/>
    <x v="685"/>
    <n v="9846.3799999999992"/>
    <n v="19.497782178217822"/>
  </r>
  <r>
    <x v="25"/>
    <x v="1"/>
    <x v="12"/>
    <x v="18"/>
    <n v="23164"/>
    <x v="686"/>
    <n v="929074.39"/>
    <n v="17.950006568905891"/>
  </r>
  <r>
    <x v="25"/>
    <x v="1"/>
    <x v="9"/>
    <x v="19"/>
    <n v="45"/>
    <x v="341"/>
    <n v="1362.42"/>
    <n v="12.615"/>
  </r>
  <r>
    <x v="25"/>
    <x v="1"/>
    <x v="13"/>
    <x v="20"/>
    <n v="2060.9999999999995"/>
    <x v="687"/>
    <n v="69947.3"/>
    <n v="14.691724427641253"/>
  </r>
  <r>
    <x v="26"/>
    <x v="0"/>
    <x v="0"/>
    <x v="0"/>
    <n v="102"/>
    <x v="351"/>
    <n v="2109"/>
    <n v="11.915254237288135"/>
  </r>
  <r>
    <x v="26"/>
    <x v="0"/>
    <x v="1"/>
    <x v="1"/>
    <n v="117.00000000000003"/>
    <x v="433"/>
    <n v="2208"/>
    <n v="10.823529411764707"/>
  </r>
  <r>
    <x v="26"/>
    <x v="0"/>
    <x v="2"/>
    <x v="2"/>
    <n v="204"/>
    <x v="234"/>
    <n v="5301"/>
    <n v="12.621428571428572"/>
  </r>
  <r>
    <x v="26"/>
    <x v="0"/>
    <x v="3"/>
    <x v="3"/>
    <n v="465"/>
    <x v="688"/>
    <n v="10350"/>
    <n v="10.917721518987342"/>
  </r>
  <r>
    <x v="26"/>
    <x v="0"/>
    <x v="1"/>
    <x v="4"/>
    <n v="72"/>
    <x v="145"/>
    <n v="1224"/>
    <n v="9.7142857142857135"/>
  </r>
  <r>
    <x v="26"/>
    <x v="0"/>
    <x v="4"/>
    <x v="5"/>
    <n v="84"/>
    <x v="130"/>
    <n v="1746"/>
    <n v="11.64"/>
  </r>
  <r>
    <x v="26"/>
    <x v="0"/>
    <x v="5"/>
    <x v="6"/>
    <n v="1188"/>
    <x v="689"/>
    <n v="29754"/>
    <n v="12.397500000000001"/>
  </r>
  <r>
    <x v="26"/>
    <x v="0"/>
    <x v="6"/>
    <x v="7"/>
    <n v="72"/>
    <x v="435"/>
    <n v="1763.9999999999995"/>
    <n v="12"/>
  </r>
  <r>
    <x v="26"/>
    <x v="0"/>
    <x v="7"/>
    <x v="8"/>
    <n v="87"/>
    <x v="435"/>
    <n v="1665"/>
    <n v="11.326530612244898"/>
  </r>
  <r>
    <x v="26"/>
    <x v="0"/>
    <x v="8"/>
    <x v="9"/>
    <n v="474.00000000000011"/>
    <x v="342"/>
    <n v="12165"/>
    <n v="12.554179566563468"/>
  </r>
  <r>
    <x v="26"/>
    <x v="0"/>
    <x v="5"/>
    <x v="10"/>
    <n v="87"/>
    <x v="311"/>
    <n v="2076"/>
    <n v="13.307692307692308"/>
  </r>
  <r>
    <x v="26"/>
    <x v="0"/>
    <x v="9"/>
    <x v="11"/>
    <n v="44.999999999999993"/>
    <x v="76"/>
    <n v="1161"/>
    <n v="14.884615384615385"/>
  </r>
  <r>
    <x v="26"/>
    <x v="0"/>
    <x v="10"/>
    <x v="12"/>
    <n v="21"/>
    <x v="7"/>
    <n v="516"/>
    <n v="11.466666666666667"/>
  </r>
  <r>
    <x v="26"/>
    <x v="0"/>
    <x v="5"/>
    <x v="13"/>
    <n v="72"/>
    <x v="303"/>
    <n v="1859.9999999999995"/>
    <n v="11.481481481481481"/>
  </r>
  <r>
    <x v="26"/>
    <x v="0"/>
    <x v="5"/>
    <x v="14"/>
    <n v="687"/>
    <x v="690"/>
    <n v="16890"/>
    <n v="11.656314699792961"/>
  </r>
  <r>
    <x v="26"/>
    <x v="0"/>
    <x v="5"/>
    <x v="15"/>
    <n v="1745.9999999999995"/>
    <x v="691"/>
    <n v="44600.999999999993"/>
    <n v="11.846215139442231"/>
  </r>
  <r>
    <x v="26"/>
    <x v="0"/>
    <x v="11"/>
    <x v="16"/>
    <n v="135"/>
    <x v="241"/>
    <n v="2790"/>
    <n v="10.568181818181818"/>
  </r>
  <r>
    <x v="26"/>
    <x v="0"/>
    <x v="5"/>
    <x v="17"/>
    <n v="231"/>
    <x v="174"/>
    <n v="4928.9999999999991"/>
    <n v="11.820143884892087"/>
  </r>
  <r>
    <x v="26"/>
    <x v="0"/>
    <x v="12"/>
    <x v="18"/>
    <n v="9705"/>
    <x v="692"/>
    <n v="237960.00000000006"/>
    <n v="12.357064963389936"/>
  </r>
  <r>
    <x v="26"/>
    <x v="0"/>
    <x v="9"/>
    <x v="19"/>
    <n v="27"/>
    <x v="81"/>
    <n v="894"/>
    <n v="18.625"/>
  </r>
  <r>
    <x v="26"/>
    <x v="0"/>
    <x v="13"/>
    <x v="20"/>
    <n v="204"/>
    <x v="693"/>
    <n v="4341"/>
    <n v="12.26271186440678"/>
  </r>
  <r>
    <x v="26"/>
    <x v="1"/>
    <x v="0"/>
    <x v="0"/>
    <n v="314.99999999999994"/>
    <x v="103"/>
    <n v="10421.41"/>
    <n v="16.232725856697819"/>
  </r>
  <r>
    <x v="26"/>
    <x v="1"/>
    <x v="1"/>
    <x v="1"/>
    <n v="128"/>
    <x v="37"/>
    <n v="4057.75"/>
    <n v="16.231000000000002"/>
  </r>
  <r>
    <x v="26"/>
    <x v="1"/>
    <x v="2"/>
    <x v="2"/>
    <n v="1032.0000000000002"/>
    <x v="694"/>
    <n v="31310.55"/>
    <n v="13.122611064543168"/>
  </r>
  <r>
    <x v="26"/>
    <x v="1"/>
    <x v="3"/>
    <x v="3"/>
    <n v="2336"/>
    <x v="695"/>
    <n v="69352.31"/>
    <n v="13.189864967668315"/>
  </r>
  <r>
    <x v="26"/>
    <x v="1"/>
    <x v="1"/>
    <x v="4"/>
    <n v="309"/>
    <x v="696"/>
    <n v="12533.32"/>
    <n v="20.117688603531299"/>
  </r>
  <r>
    <x v="26"/>
    <x v="1"/>
    <x v="4"/>
    <x v="5"/>
    <n v="130"/>
    <x v="647"/>
    <n v="4088.34"/>
    <n v="16.687102040816328"/>
  </r>
  <r>
    <x v="26"/>
    <x v="1"/>
    <x v="5"/>
    <x v="6"/>
    <n v="1495"/>
    <x v="697"/>
    <n v="54910.260000000009"/>
    <n v="16.112165492957747"/>
  </r>
  <r>
    <x v="26"/>
    <x v="1"/>
    <x v="6"/>
    <x v="7"/>
    <n v="149"/>
    <x v="698"/>
    <n v="6001.9700000000012"/>
    <n v="17.810000000000002"/>
  </r>
  <r>
    <x v="26"/>
    <x v="1"/>
    <x v="7"/>
    <x v="8"/>
    <n v="53"/>
    <x v="355"/>
    <n v="1660.44"/>
    <n v="13.499512195121952"/>
  </r>
  <r>
    <x v="26"/>
    <x v="1"/>
    <x v="8"/>
    <x v="9"/>
    <n v="3492"/>
    <x v="699"/>
    <n v="192078.91"/>
    <n v="26.867940970765144"/>
  </r>
  <r>
    <x v="26"/>
    <x v="1"/>
    <x v="5"/>
    <x v="10"/>
    <n v="134"/>
    <x v="700"/>
    <n v="4695.82"/>
    <n v="18.130579150579148"/>
  </r>
  <r>
    <x v="26"/>
    <x v="1"/>
    <x v="9"/>
    <x v="11"/>
    <n v="43.999999999999993"/>
    <x v="572"/>
    <n v="1290.71"/>
    <n v="13.586421052631579"/>
  </r>
  <r>
    <x v="26"/>
    <x v="1"/>
    <x v="10"/>
    <x v="12"/>
    <n v="29"/>
    <x v="681"/>
    <n v="705.39"/>
    <n v="12.59625"/>
  </r>
  <r>
    <x v="26"/>
    <x v="1"/>
    <x v="5"/>
    <x v="13"/>
    <n v="48"/>
    <x v="701"/>
    <n v="1296.9100000000001"/>
    <n v="15.080348837209304"/>
  </r>
  <r>
    <x v="26"/>
    <x v="1"/>
    <x v="5"/>
    <x v="14"/>
    <n v="573.99999999999989"/>
    <x v="702"/>
    <n v="18582.180000000004"/>
    <n v="15.909400684931507"/>
  </r>
  <r>
    <x v="26"/>
    <x v="1"/>
    <x v="5"/>
    <x v="15"/>
    <n v="1877"/>
    <x v="703"/>
    <n v="75093.7"/>
    <n v="15.0488376753507"/>
  </r>
  <r>
    <x v="26"/>
    <x v="1"/>
    <x v="11"/>
    <x v="16"/>
    <n v="265"/>
    <x v="438"/>
    <n v="7990.55"/>
    <n v="15.076509433962265"/>
  </r>
  <r>
    <x v="26"/>
    <x v="1"/>
    <x v="5"/>
    <x v="17"/>
    <n v="216"/>
    <x v="704"/>
    <n v="9986.34"/>
    <n v="22.593529411764706"/>
  </r>
  <r>
    <x v="26"/>
    <x v="1"/>
    <x v="12"/>
    <x v="18"/>
    <n v="22582"/>
    <x v="705"/>
    <n v="848958.79180555558"/>
    <n v="17.412753395549174"/>
  </r>
  <r>
    <x v="26"/>
    <x v="1"/>
    <x v="9"/>
    <x v="19"/>
    <n v="54"/>
    <x v="253"/>
    <n v="1654.5"/>
    <n v="12.726923076923077"/>
  </r>
  <r>
    <x v="26"/>
    <x v="1"/>
    <x v="13"/>
    <x v="20"/>
    <n v="1934.0000000000002"/>
    <x v="706"/>
    <n v="62662.48"/>
    <n v="14.293448905109489"/>
  </r>
  <r>
    <x v="27"/>
    <x v="0"/>
    <x v="0"/>
    <x v="0"/>
    <n v="99"/>
    <x v="579"/>
    <n v="2061"/>
    <n v="10.734375"/>
  </r>
  <r>
    <x v="27"/>
    <x v="0"/>
    <x v="1"/>
    <x v="1"/>
    <n v="114"/>
    <x v="707"/>
    <n v="3410.9999999999991"/>
    <n v="12.775280898876405"/>
  </r>
  <r>
    <x v="27"/>
    <x v="0"/>
    <x v="2"/>
    <x v="2"/>
    <n v="266.99999999999994"/>
    <x v="708"/>
    <n v="5415"/>
    <n v="11.141975308641975"/>
  </r>
  <r>
    <x v="27"/>
    <x v="0"/>
    <x v="3"/>
    <x v="3"/>
    <n v="531"/>
    <x v="709"/>
    <n v="12426.000000000004"/>
    <n v="11.10455764075067"/>
  </r>
  <r>
    <x v="27"/>
    <x v="0"/>
    <x v="1"/>
    <x v="4"/>
    <n v="105"/>
    <x v="181"/>
    <n v="1925.9999999999995"/>
    <n v="10.524590163934427"/>
  </r>
  <r>
    <x v="27"/>
    <x v="0"/>
    <x v="4"/>
    <x v="5"/>
    <n v="75"/>
    <x v="314"/>
    <n v="1233"/>
    <n v="11.742857142857142"/>
  </r>
  <r>
    <x v="27"/>
    <x v="0"/>
    <x v="5"/>
    <x v="6"/>
    <n v="1317"/>
    <x v="710"/>
    <n v="35511"/>
    <n v="13.137624861265261"/>
  </r>
  <r>
    <x v="27"/>
    <x v="0"/>
    <x v="6"/>
    <x v="7"/>
    <n v="108"/>
    <x v="295"/>
    <n v="3033"/>
    <n v="12.035714285714286"/>
  </r>
  <r>
    <x v="27"/>
    <x v="0"/>
    <x v="7"/>
    <x v="8"/>
    <n v="102"/>
    <x v="711"/>
    <n v="2046"/>
    <n v="12.4"/>
  </r>
  <r>
    <x v="27"/>
    <x v="0"/>
    <x v="8"/>
    <x v="9"/>
    <n v="585"/>
    <x v="712"/>
    <n v="14814"/>
    <n v="12.792746113989637"/>
  </r>
  <r>
    <x v="27"/>
    <x v="0"/>
    <x v="5"/>
    <x v="10"/>
    <n v="105"/>
    <x v="236"/>
    <n v="1877.9999999999995"/>
    <n v="13.041666666666666"/>
  </r>
  <r>
    <x v="27"/>
    <x v="0"/>
    <x v="9"/>
    <x v="11"/>
    <n v="51"/>
    <x v="366"/>
    <n v="1137"/>
    <n v="11.484848484848484"/>
  </r>
  <r>
    <x v="27"/>
    <x v="0"/>
    <x v="10"/>
    <x v="12"/>
    <n v="27"/>
    <x v="76"/>
    <n v="881.99999999999977"/>
    <n v="11.307692307692308"/>
  </r>
  <r>
    <x v="27"/>
    <x v="0"/>
    <x v="5"/>
    <x v="13"/>
    <n v="87"/>
    <x v="53"/>
    <n v="2256"/>
    <n v="12.533333333333333"/>
  </r>
  <r>
    <x v="27"/>
    <x v="0"/>
    <x v="5"/>
    <x v="14"/>
    <n v="825"/>
    <x v="713"/>
    <n v="20199"/>
    <n v="13.54728370221328"/>
  </r>
  <r>
    <x v="27"/>
    <x v="0"/>
    <x v="5"/>
    <x v="15"/>
    <n v="1923"/>
    <x v="714"/>
    <n v="50480.999999999985"/>
    <n v="11.026867627785059"/>
  </r>
  <r>
    <x v="27"/>
    <x v="0"/>
    <x v="11"/>
    <x v="16"/>
    <n v="144"/>
    <x v="229"/>
    <n v="3590.9999999999991"/>
    <n v="10.881818181818181"/>
  </r>
  <r>
    <x v="27"/>
    <x v="0"/>
    <x v="5"/>
    <x v="17"/>
    <n v="237.00000000000006"/>
    <x v="556"/>
    <n v="5865"/>
    <n v="12.861842105263158"/>
  </r>
  <r>
    <x v="27"/>
    <x v="0"/>
    <x v="12"/>
    <x v="18"/>
    <n v="10986"/>
    <x v="715"/>
    <n v="277881"/>
    <n v="12.319058385423594"/>
  </r>
  <r>
    <x v="27"/>
    <x v="0"/>
    <x v="9"/>
    <x v="19"/>
    <n v="54"/>
    <x v="363"/>
    <n v="1634.9999999999995"/>
    <n v="13.625"/>
  </r>
  <r>
    <x v="27"/>
    <x v="0"/>
    <x v="13"/>
    <x v="20"/>
    <n v="210"/>
    <x v="264"/>
    <n v="5373"/>
    <n v="11.629870129870129"/>
  </r>
  <r>
    <x v="27"/>
    <x v="1"/>
    <x v="0"/>
    <x v="0"/>
    <n v="345"/>
    <x v="716"/>
    <n v="13391.34"/>
    <n v="18.244332425068119"/>
  </r>
  <r>
    <x v="27"/>
    <x v="1"/>
    <x v="1"/>
    <x v="1"/>
    <n v="150"/>
    <x v="717"/>
    <n v="4812.8500000000004"/>
    <n v="14.673323170731708"/>
  </r>
  <r>
    <x v="27"/>
    <x v="1"/>
    <x v="2"/>
    <x v="2"/>
    <n v="1079"/>
    <x v="718"/>
    <n v="32932.87999999999"/>
    <n v="12.730143022806338"/>
  </r>
  <r>
    <x v="27"/>
    <x v="1"/>
    <x v="3"/>
    <x v="3"/>
    <n v="2413"/>
    <x v="719"/>
    <n v="79714.490000000005"/>
    <n v="13.217458132979607"/>
  </r>
  <r>
    <x v="27"/>
    <x v="1"/>
    <x v="1"/>
    <x v="4"/>
    <n v="303.00000000000006"/>
    <x v="720"/>
    <n v="11846.799999999997"/>
    <n v="19.744666666666664"/>
  </r>
  <r>
    <x v="27"/>
    <x v="1"/>
    <x v="4"/>
    <x v="5"/>
    <n v="133"/>
    <x v="375"/>
    <n v="4403.1000000000004"/>
    <n v="18.119753086419756"/>
  </r>
  <r>
    <x v="27"/>
    <x v="1"/>
    <x v="5"/>
    <x v="6"/>
    <n v="1564"/>
    <x v="721"/>
    <n v="59670.83"/>
    <n v="15.547376237623762"/>
  </r>
  <r>
    <x v="27"/>
    <x v="1"/>
    <x v="6"/>
    <x v="7"/>
    <n v="152"/>
    <x v="693"/>
    <n v="6006.86"/>
    <n v="16.968531073446325"/>
  </r>
  <r>
    <x v="27"/>
    <x v="1"/>
    <x v="7"/>
    <x v="8"/>
    <n v="58"/>
    <x v="329"/>
    <n v="1727.08"/>
    <n v="14.636271186440677"/>
  </r>
  <r>
    <x v="27"/>
    <x v="1"/>
    <x v="8"/>
    <x v="9"/>
    <n v="4240"/>
    <x v="722"/>
    <n v="235448.4"/>
    <n v="25.095757834150501"/>
  </r>
  <r>
    <x v="27"/>
    <x v="1"/>
    <x v="5"/>
    <x v="10"/>
    <n v="134"/>
    <x v="539"/>
    <n v="5077.72"/>
    <n v="17.569965397923877"/>
  </r>
  <r>
    <x v="27"/>
    <x v="1"/>
    <x v="9"/>
    <x v="11"/>
    <n v="73"/>
    <x v="159"/>
    <n v="2189.1"/>
    <n v="15.748920863309351"/>
  </r>
  <r>
    <x v="27"/>
    <x v="1"/>
    <x v="10"/>
    <x v="12"/>
    <n v="23"/>
    <x v="66"/>
    <n v="810.75"/>
    <n v="16.890625"/>
  </r>
  <r>
    <x v="27"/>
    <x v="1"/>
    <x v="5"/>
    <x v="13"/>
    <n v="49"/>
    <x v="164"/>
    <n v="1424.49"/>
    <n v="14.685463917525773"/>
  </r>
  <r>
    <x v="27"/>
    <x v="1"/>
    <x v="5"/>
    <x v="14"/>
    <n v="645"/>
    <x v="723"/>
    <n v="20820.439999999999"/>
    <n v="15.905607333842626"/>
  </r>
  <r>
    <x v="27"/>
    <x v="1"/>
    <x v="5"/>
    <x v="15"/>
    <n v="1973"/>
    <x v="724"/>
    <n v="77684.760599999994"/>
    <n v="13.679302799788694"/>
  </r>
  <r>
    <x v="27"/>
    <x v="1"/>
    <x v="11"/>
    <x v="16"/>
    <n v="314"/>
    <x v="725"/>
    <n v="9446.7900000000009"/>
    <n v="14.227093373493977"/>
  </r>
  <r>
    <x v="27"/>
    <x v="1"/>
    <x v="5"/>
    <x v="17"/>
    <n v="276.99999999999994"/>
    <x v="533"/>
    <n v="11311.61"/>
    <n v="19.369195205479453"/>
  </r>
  <r>
    <x v="27"/>
    <x v="1"/>
    <x v="12"/>
    <x v="18"/>
    <n v="24870"/>
    <x v="726"/>
    <n v="975230.0490046296"/>
    <n v="17.060810485987194"/>
  </r>
  <r>
    <x v="27"/>
    <x v="1"/>
    <x v="9"/>
    <x v="19"/>
    <n v="62.000000000000007"/>
    <x v="515"/>
    <n v="1632.3299999999997"/>
    <n v="13.490330578512395"/>
  </r>
  <r>
    <x v="27"/>
    <x v="1"/>
    <x v="13"/>
    <x v="20"/>
    <n v="2072"/>
    <x v="727"/>
    <n v="70387.009999999995"/>
    <n v="13.758211493354182"/>
  </r>
  <r>
    <x v="28"/>
    <x v="0"/>
    <x v="0"/>
    <x v="0"/>
    <n v="131.99999999999997"/>
    <x v="728"/>
    <n v="2493"/>
    <n v="11.08"/>
  </r>
  <r>
    <x v="28"/>
    <x v="0"/>
    <x v="1"/>
    <x v="1"/>
    <n v="138"/>
    <x v="729"/>
    <n v="3243"/>
    <n v="11.87912087912088"/>
  </r>
  <r>
    <x v="28"/>
    <x v="0"/>
    <x v="2"/>
    <x v="2"/>
    <n v="231"/>
    <x v="708"/>
    <n v="5460"/>
    <n v="11.234567901234568"/>
  </r>
  <r>
    <x v="28"/>
    <x v="0"/>
    <x v="3"/>
    <x v="3"/>
    <n v="588"/>
    <x v="730"/>
    <n v="12978"/>
    <n v="10.924242424242424"/>
  </r>
  <r>
    <x v="28"/>
    <x v="0"/>
    <x v="1"/>
    <x v="4"/>
    <n v="65.999999999999986"/>
    <x v="236"/>
    <n v="1338.0000000000002"/>
    <n v="9.2916666666666661"/>
  </r>
  <r>
    <x v="28"/>
    <x v="0"/>
    <x v="4"/>
    <x v="5"/>
    <n v="72"/>
    <x v="0"/>
    <n v="1284.0000000000002"/>
    <n v="11.263157894736842"/>
  </r>
  <r>
    <x v="28"/>
    <x v="0"/>
    <x v="5"/>
    <x v="6"/>
    <n v="1227"/>
    <x v="641"/>
    <n v="29352"/>
    <n v="11.52414605418139"/>
  </r>
  <r>
    <x v="28"/>
    <x v="0"/>
    <x v="6"/>
    <x v="7"/>
    <n v="102"/>
    <x v="20"/>
    <n v="2559"/>
    <n v="10.402439024390244"/>
  </r>
  <r>
    <x v="28"/>
    <x v="0"/>
    <x v="7"/>
    <x v="8"/>
    <n v="147"/>
    <x v="508"/>
    <n v="3474"/>
    <n v="12.451612903225806"/>
  </r>
  <r>
    <x v="28"/>
    <x v="0"/>
    <x v="8"/>
    <x v="9"/>
    <n v="555"/>
    <x v="731"/>
    <n v="15123"/>
    <n v="13.406914893617021"/>
  </r>
  <r>
    <x v="28"/>
    <x v="0"/>
    <x v="5"/>
    <x v="10"/>
    <n v="89.999999999999986"/>
    <x v="427"/>
    <n v="1763.9999999999995"/>
    <n v="12.51063829787234"/>
  </r>
  <r>
    <x v="28"/>
    <x v="0"/>
    <x v="9"/>
    <x v="11"/>
    <n v="48"/>
    <x v="113"/>
    <n v="894"/>
    <n v="10.642857142857142"/>
  </r>
  <r>
    <x v="28"/>
    <x v="0"/>
    <x v="10"/>
    <x v="12"/>
    <n v="48"/>
    <x v="147"/>
    <n v="747.00000000000011"/>
    <n v="10.375"/>
  </r>
  <r>
    <x v="28"/>
    <x v="0"/>
    <x v="5"/>
    <x v="13"/>
    <n v="89.999999999999986"/>
    <x v="181"/>
    <n v="2064"/>
    <n v="11.278688524590164"/>
  </r>
  <r>
    <x v="28"/>
    <x v="0"/>
    <x v="5"/>
    <x v="14"/>
    <n v="714"/>
    <x v="732"/>
    <n v="16827"/>
    <n v="12.036480686695279"/>
  </r>
  <r>
    <x v="28"/>
    <x v="0"/>
    <x v="5"/>
    <x v="15"/>
    <n v="2016"/>
    <x v="733"/>
    <n v="53517"/>
    <n v="11.767150395778364"/>
  </r>
  <r>
    <x v="28"/>
    <x v="0"/>
    <x v="11"/>
    <x v="16"/>
    <n v="123"/>
    <x v="399"/>
    <n v="3173.9999999999991"/>
    <n v="11.25531914893617"/>
  </r>
  <r>
    <x v="28"/>
    <x v="0"/>
    <x v="5"/>
    <x v="17"/>
    <n v="266.99999999999994"/>
    <x v="734"/>
    <n v="5865"/>
    <n v="12.452229299363058"/>
  </r>
  <r>
    <x v="28"/>
    <x v="0"/>
    <x v="12"/>
    <x v="18"/>
    <n v="10968.000000000002"/>
    <x v="735"/>
    <n v="264696"/>
    <n v="12.056846132823175"/>
  </r>
  <r>
    <x v="28"/>
    <x v="0"/>
    <x v="9"/>
    <x v="19"/>
    <n v="54"/>
    <x v="208"/>
    <n v="891"/>
    <n v="11"/>
  </r>
  <r>
    <x v="28"/>
    <x v="0"/>
    <x v="13"/>
    <x v="20"/>
    <n v="237.00000000000006"/>
    <x v="736"/>
    <n v="5271"/>
    <n v="12.373239436619718"/>
  </r>
  <r>
    <x v="28"/>
    <x v="1"/>
    <x v="0"/>
    <x v="0"/>
    <n v="357"/>
    <x v="737"/>
    <n v="12696.96"/>
    <n v="18.295331412103746"/>
  </r>
  <r>
    <x v="28"/>
    <x v="1"/>
    <x v="1"/>
    <x v="1"/>
    <n v="147"/>
    <x v="738"/>
    <n v="4735.88"/>
    <n v="14.179281437125749"/>
  </r>
  <r>
    <x v="28"/>
    <x v="1"/>
    <x v="2"/>
    <x v="2"/>
    <n v="1122.0000000000002"/>
    <x v="739"/>
    <n v="35294.379999999997"/>
    <n v="12.375308555399718"/>
  </r>
  <r>
    <x v="28"/>
    <x v="1"/>
    <x v="3"/>
    <x v="3"/>
    <n v="2457.9999999999995"/>
    <x v="740"/>
    <n v="80641.490000000005"/>
    <n v="13.578294325644048"/>
  </r>
  <r>
    <x v="28"/>
    <x v="1"/>
    <x v="1"/>
    <x v="4"/>
    <n v="323"/>
    <x v="741"/>
    <n v="12926.332200000003"/>
    <n v="19.555721936459911"/>
  </r>
  <r>
    <x v="28"/>
    <x v="1"/>
    <x v="4"/>
    <x v="5"/>
    <n v="142"/>
    <x v="671"/>
    <n v="4231.55"/>
    <n v="16.150954198473283"/>
  </r>
  <r>
    <x v="28"/>
    <x v="1"/>
    <x v="5"/>
    <x v="6"/>
    <n v="1496"/>
    <x v="742"/>
    <n v="51303.61"/>
    <n v="14.533600566572238"/>
  </r>
  <r>
    <x v="28"/>
    <x v="1"/>
    <x v="6"/>
    <x v="7"/>
    <n v="179"/>
    <x v="743"/>
    <n v="8320.58"/>
    <n v="19.083899082568806"/>
  </r>
  <r>
    <x v="28"/>
    <x v="1"/>
    <x v="7"/>
    <x v="8"/>
    <n v="70"/>
    <x v="26"/>
    <n v="2225.1799999999998"/>
    <n v="14.639342105263157"/>
  </r>
  <r>
    <x v="28"/>
    <x v="1"/>
    <x v="8"/>
    <x v="9"/>
    <n v="4554.9999999999991"/>
    <x v="744"/>
    <n v="247971.08419999998"/>
    <n v="24.060846516592278"/>
  </r>
  <r>
    <x v="28"/>
    <x v="1"/>
    <x v="5"/>
    <x v="10"/>
    <n v="142"/>
    <x v="745"/>
    <n v="4804.75"/>
    <n v="15.44935691318328"/>
  </r>
  <r>
    <x v="28"/>
    <x v="1"/>
    <x v="9"/>
    <x v="11"/>
    <n v="77"/>
    <x v="746"/>
    <n v="2382.4499999999998"/>
    <n v="15.370645161290321"/>
  </r>
  <r>
    <x v="28"/>
    <x v="1"/>
    <x v="10"/>
    <x v="12"/>
    <n v="31.000000000000004"/>
    <x v="100"/>
    <n v="952.48"/>
    <n v="16.71017543859649"/>
  </r>
  <r>
    <x v="28"/>
    <x v="1"/>
    <x v="5"/>
    <x v="13"/>
    <n v="49"/>
    <x v="202"/>
    <n v="1405.6900000000003"/>
    <n v="13.781274509803922"/>
  </r>
  <r>
    <x v="28"/>
    <x v="1"/>
    <x v="5"/>
    <x v="14"/>
    <n v="625"/>
    <x v="747"/>
    <n v="17645"/>
    <n v="14.427636958299264"/>
  </r>
  <r>
    <x v="28"/>
    <x v="1"/>
    <x v="5"/>
    <x v="15"/>
    <n v="2010"/>
    <x v="748"/>
    <n v="75098.177800000005"/>
    <n v="13.320003157147926"/>
  </r>
  <r>
    <x v="28"/>
    <x v="1"/>
    <x v="11"/>
    <x v="16"/>
    <n v="290"/>
    <x v="646"/>
    <n v="9541.4222000000009"/>
    <n v="15.121112836767038"/>
  </r>
  <r>
    <x v="28"/>
    <x v="1"/>
    <x v="5"/>
    <x v="17"/>
    <n v="282"/>
    <x v="749"/>
    <n v="11337.26"/>
    <n v="18.024260731319554"/>
  </r>
  <r>
    <x v="28"/>
    <x v="1"/>
    <x v="12"/>
    <x v="18"/>
    <n v="25141"/>
    <x v="750"/>
    <n v="971150.64969907422"/>
    <n v="16.877835413625302"/>
  </r>
  <r>
    <x v="28"/>
    <x v="1"/>
    <x v="9"/>
    <x v="19"/>
    <n v="51"/>
    <x v="751"/>
    <n v="1458.9"/>
    <n v="13.894285714285715"/>
  </r>
  <r>
    <x v="28"/>
    <x v="1"/>
    <x v="13"/>
    <x v="20"/>
    <n v="2067"/>
    <x v="752"/>
    <n v="71263.69"/>
    <n v="14.184651671974523"/>
  </r>
  <r>
    <x v="29"/>
    <x v="0"/>
    <x v="0"/>
    <x v="0"/>
    <n v="147"/>
    <x v="17"/>
    <n v="2724"/>
    <n v="12.788732394366198"/>
  </r>
  <r>
    <x v="29"/>
    <x v="0"/>
    <x v="1"/>
    <x v="1"/>
    <n v="102"/>
    <x v="728"/>
    <n v="2973"/>
    <n v="13.213333333333333"/>
  </r>
  <r>
    <x v="29"/>
    <x v="0"/>
    <x v="2"/>
    <x v="2"/>
    <n v="249"/>
    <x v="753"/>
    <n v="5310"/>
    <n v="11.20253164556962"/>
  </r>
  <r>
    <x v="29"/>
    <x v="0"/>
    <x v="3"/>
    <x v="3"/>
    <n v="546"/>
    <x v="754"/>
    <n v="11634"/>
    <n v="10.954802259887005"/>
  </r>
  <r>
    <x v="29"/>
    <x v="0"/>
    <x v="1"/>
    <x v="4"/>
    <n v="99"/>
    <x v="395"/>
    <n v="1662"/>
    <n v="9.8928571428571423"/>
  </r>
  <r>
    <x v="29"/>
    <x v="0"/>
    <x v="4"/>
    <x v="5"/>
    <n v="89.999999999999986"/>
    <x v="303"/>
    <n v="2325"/>
    <n v="14.351851851851851"/>
  </r>
  <r>
    <x v="29"/>
    <x v="0"/>
    <x v="5"/>
    <x v="6"/>
    <n v="1275"/>
    <x v="755"/>
    <n v="32619"/>
    <n v="11.935236004390779"/>
  </r>
  <r>
    <x v="29"/>
    <x v="0"/>
    <x v="6"/>
    <x v="7"/>
    <n v="102"/>
    <x v="756"/>
    <n v="2604"/>
    <n v="11.421052631578947"/>
  </r>
  <r>
    <x v="29"/>
    <x v="0"/>
    <x v="7"/>
    <x v="8"/>
    <n v="102"/>
    <x v="757"/>
    <n v="2319"/>
    <n v="11.537313432835822"/>
  </r>
  <r>
    <x v="29"/>
    <x v="0"/>
    <x v="8"/>
    <x v="9"/>
    <n v="665.99999999999989"/>
    <x v="758"/>
    <n v="17400"/>
    <n v="13.551401869158878"/>
  </r>
  <r>
    <x v="29"/>
    <x v="0"/>
    <x v="5"/>
    <x v="10"/>
    <n v="72"/>
    <x v="435"/>
    <n v="1626.0000000000005"/>
    <n v="11.061224489795919"/>
  </r>
  <r>
    <x v="29"/>
    <x v="0"/>
    <x v="9"/>
    <x v="11"/>
    <n v="65.999999999999986"/>
    <x v="367"/>
    <n v="1236.0000000000002"/>
    <n v="13.290322580645162"/>
  </r>
  <r>
    <x v="29"/>
    <x v="0"/>
    <x v="10"/>
    <x v="12"/>
    <n v="63"/>
    <x v="202"/>
    <n v="1631.9999999999995"/>
    <n v="16"/>
  </r>
  <r>
    <x v="29"/>
    <x v="0"/>
    <x v="5"/>
    <x v="13"/>
    <n v="78"/>
    <x v="145"/>
    <n v="1536.0000000000005"/>
    <n v="12.19047619047619"/>
  </r>
  <r>
    <x v="29"/>
    <x v="0"/>
    <x v="5"/>
    <x v="14"/>
    <n v="860.99999999999977"/>
    <x v="759"/>
    <n v="21432"/>
    <n v="12.27491408934708"/>
  </r>
  <r>
    <x v="29"/>
    <x v="0"/>
    <x v="5"/>
    <x v="15"/>
    <n v="2037"/>
    <x v="760"/>
    <n v="53220.000000000015"/>
    <n v="11.609947643979057"/>
  </r>
  <r>
    <x v="29"/>
    <x v="0"/>
    <x v="11"/>
    <x v="16"/>
    <n v="138"/>
    <x v="153"/>
    <n v="2777.9999999999995"/>
    <n v="10.767441860465116"/>
  </r>
  <r>
    <x v="29"/>
    <x v="0"/>
    <x v="5"/>
    <x v="17"/>
    <n v="237.00000000000006"/>
    <x v="9"/>
    <n v="6107.9999999999991"/>
    <n v="13.664429530201343"/>
  </r>
  <r>
    <x v="29"/>
    <x v="0"/>
    <x v="12"/>
    <x v="18"/>
    <n v="11510.999999999998"/>
    <x v="761"/>
    <n v="283917"/>
    <n v="12.361415882967608"/>
  </r>
  <r>
    <x v="29"/>
    <x v="0"/>
    <x v="9"/>
    <x v="19"/>
    <n v="69"/>
    <x v="145"/>
    <n v="1532.9999999999998"/>
    <n v="12.166666666666666"/>
  </r>
  <r>
    <x v="29"/>
    <x v="0"/>
    <x v="13"/>
    <x v="20"/>
    <n v="207"/>
    <x v="215"/>
    <n v="4323.0000000000009"/>
    <n v="12.752212389380531"/>
  </r>
  <r>
    <x v="29"/>
    <x v="1"/>
    <x v="0"/>
    <x v="0"/>
    <n v="362"/>
    <x v="762"/>
    <n v="13227.559999999998"/>
    <n v="17.519947019867548"/>
  </r>
  <r>
    <x v="29"/>
    <x v="1"/>
    <x v="1"/>
    <x v="1"/>
    <n v="148"/>
    <x v="763"/>
    <n v="5722.46"/>
    <n v="16.732339181286548"/>
  </r>
  <r>
    <x v="29"/>
    <x v="1"/>
    <x v="2"/>
    <x v="2"/>
    <n v="1140.9999999999998"/>
    <x v="764"/>
    <n v="36104.519999999997"/>
    <n v="12.699444249032711"/>
  </r>
  <r>
    <x v="29"/>
    <x v="1"/>
    <x v="3"/>
    <x v="3"/>
    <n v="2519.9999999999995"/>
    <x v="765"/>
    <n v="83334.123399999997"/>
    <n v="13.638972733224222"/>
  </r>
  <r>
    <x v="29"/>
    <x v="1"/>
    <x v="1"/>
    <x v="4"/>
    <n v="323"/>
    <x v="766"/>
    <n v="11927.023500000001"/>
    <n v="19.237134677419355"/>
  </r>
  <r>
    <x v="29"/>
    <x v="1"/>
    <x v="4"/>
    <x v="5"/>
    <n v="125"/>
    <x v="767"/>
    <n v="3987.3000000000006"/>
    <n v="16.013253012048192"/>
  </r>
  <r>
    <x v="29"/>
    <x v="1"/>
    <x v="5"/>
    <x v="6"/>
    <n v="1587"/>
    <x v="721"/>
    <n v="57003.199199999988"/>
    <n v="14.85231870766024"/>
  </r>
  <r>
    <x v="29"/>
    <x v="1"/>
    <x v="6"/>
    <x v="7"/>
    <n v="207"/>
    <x v="768"/>
    <n v="7963.87"/>
    <n v="17.580286975717438"/>
  </r>
  <r>
    <x v="29"/>
    <x v="1"/>
    <x v="7"/>
    <x v="8"/>
    <n v="64"/>
    <x v="515"/>
    <n v="1604.58"/>
    <n v="13.260991735537189"/>
  </r>
  <r>
    <x v="29"/>
    <x v="1"/>
    <x v="8"/>
    <x v="9"/>
    <n v="4527.9999999999991"/>
    <x v="769"/>
    <n v="238970.05119999999"/>
    <n v="23.882675514691183"/>
  </r>
  <r>
    <x v="29"/>
    <x v="1"/>
    <x v="5"/>
    <x v="10"/>
    <n v="150"/>
    <x v="439"/>
    <n v="5020.91"/>
    <n v="15.641464174454828"/>
  </r>
  <r>
    <x v="29"/>
    <x v="1"/>
    <x v="9"/>
    <x v="11"/>
    <n v="73"/>
    <x v="185"/>
    <n v="2953.34"/>
    <n v="18.574465408805032"/>
  </r>
  <r>
    <x v="29"/>
    <x v="1"/>
    <x v="10"/>
    <x v="12"/>
    <n v="27"/>
    <x v="102"/>
    <n v="808.49000000000012"/>
    <n v="16.169799999999999"/>
  </r>
  <r>
    <x v="29"/>
    <x v="1"/>
    <x v="5"/>
    <x v="13"/>
    <n v="50"/>
    <x v="770"/>
    <n v="1803.66"/>
    <n v="15.684000000000001"/>
  </r>
  <r>
    <x v="29"/>
    <x v="1"/>
    <x v="5"/>
    <x v="14"/>
    <n v="687"/>
    <x v="771"/>
    <n v="21537.399200000003"/>
    <n v="14.987751704940848"/>
  </r>
  <r>
    <x v="29"/>
    <x v="1"/>
    <x v="5"/>
    <x v="15"/>
    <n v="2081"/>
    <x v="772"/>
    <n v="80667.5239"/>
    <n v="13.469280998497245"/>
  </r>
  <r>
    <x v="29"/>
    <x v="1"/>
    <x v="11"/>
    <x v="16"/>
    <n v="310"/>
    <x v="773"/>
    <n v="10536.285600000001"/>
    <n v="15.160123165467624"/>
  </r>
  <r>
    <x v="29"/>
    <x v="1"/>
    <x v="5"/>
    <x v="17"/>
    <n v="290"/>
    <x v="774"/>
    <n v="11202.4"/>
    <n v="18.244951140065147"/>
  </r>
  <r>
    <x v="29"/>
    <x v="1"/>
    <x v="12"/>
    <x v="18"/>
    <n v="26115"/>
    <x v="775"/>
    <n v="996530.51019675925"/>
    <n v="16.68168519535304"/>
  </r>
  <r>
    <x v="29"/>
    <x v="1"/>
    <x v="9"/>
    <x v="19"/>
    <n v="63"/>
    <x v="176"/>
    <n v="1881.47"/>
    <n v="14.253560606060606"/>
  </r>
  <r>
    <x v="29"/>
    <x v="1"/>
    <x v="13"/>
    <x v="20"/>
    <n v="2042.9999999999998"/>
    <x v="776"/>
    <n v="68145.030000000013"/>
    <n v="13.791748633879781"/>
  </r>
  <r>
    <x v="30"/>
    <x v="0"/>
    <x v="0"/>
    <x v="0"/>
    <n v="119.99999999999997"/>
    <x v="777"/>
    <n v="2195.9999999999995"/>
    <n v="11.090909090909092"/>
  </r>
  <r>
    <x v="30"/>
    <x v="0"/>
    <x v="1"/>
    <x v="1"/>
    <n v="119.99999999999997"/>
    <x v="707"/>
    <n v="3405.0000000000009"/>
    <n v="12.752808988764045"/>
  </r>
  <r>
    <x v="30"/>
    <x v="0"/>
    <x v="2"/>
    <x v="2"/>
    <n v="252"/>
    <x v="778"/>
    <n v="6495"/>
    <n v="12.442528735632184"/>
  </r>
  <r>
    <x v="30"/>
    <x v="0"/>
    <x v="3"/>
    <x v="3"/>
    <n v="552"/>
    <x v="779"/>
    <n v="12609"/>
    <n v="11.515068493150684"/>
  </r>
  <r>
    <x v="30"/>
    <x v="0"/>
    <x v="1"/>
    <x v="4"/>
    <n v="108"/>
    <x v="181"/>
    <n v="1865.9999999999995"/>
    <n v="10.196721311475409"/>
  </r>
  <r>
    <x v="30"/>
    <x v="0"/>
    <x v="4"/>
    <x v="5"/>
    <n v="87"/>
    <x v="433"/>
    <n v="1896"/>
    <n v="9.2941176470588243"/>
  </r>
  <r>
    <x v="30"/>
    <x v="0"/>
    <x v="5"/>
    <x v="6"/>
    <n v="1227"/>
    <x v="780"/>
    <n v="28302"/>
    <n v="11.575460122699386"/>
  </r>
  <r>
    <x v="30"/>
    <x v="0"/>
    <x v="6"/>
    <x v="7"/>
    <n v="123"/>
    <x v="668"/>
    <n v="3867"/>
    <n v="13.153061224489797"/>
  </r>
  <r>
    <x v="30"/>
    <x v="0"/>
    <x v="7"/>
    <x v="8"/>
    <n v="111"/>
    <x v="213"/>
    <n v="2532"/>
    <n v="10.820512820512821"/>
  </r>
  <r>
    <x v="30"/>
    <x v="0"/>
    <x v="8"/>
    <x v="9"/>
    <n v="819"/>
    <x v="781"/>
    <n v="20331"/>
    <n v="12.884030418250951"/>
  </r>
  <r>
    <x v="30"/>
    <x v="0"/>
    <x v="5"/>
    <x v="10"/>
    <n v="93.000000000000014"/>
    <x v="238"/>
    <n v="1827.0000000000005"/>
    <n v="13.533333333333333"/>
  </r>
  <r>
    <x v="30"/>
    <x v="0"/>
    <x v="9"/>
    <x v="11"/>
    <n v="44.999999999999993"/>
    <x v="208"/>
    <n v="900"/>
    <n v="11.111111111111111"/>
  </r>
  <r>
    <x v="30"/>
    <x v="0"/>
    <x v="10"/>
    <x v="12"/>
    <n v="54"/>
    <x v="482"/>
    <n v="1334.9999999999998"/>
    <n v="11.410256410256411"/>
  </r>
  <r>
    <x v="30"/>
    <x v="0"/>
    <x v="5"/>
    <x v="13"/>
    <n v="69"/>
    <x v="427"/>
    <n v="1626.0000000000005"/>
    <n v="11.531914893617021"/>
  </r>
  <r>
    <x v="30"/>
    <x v="0"/>
    <x v="5"/>
    <x v="14"/>
    <n v="848.99999999999977"/>
    <x v="782"/>
    <n v="20115.000000000004"/>
    <n v="12.579737335834897"/>
  </r>
  <r>
    <x v="30"/>
    <x v="0"/>
    <x v="5"/>
    <x v="15"/>
    <n v="2052"/>
    <x v="783"/>
    <n v="53496.000000000015"/>
    <n v="11.888"/>
  </r>
  <r>
    <x v="30"/>
    <x v="0"/>
    <x v="11"/>
    <x v="16"/>
    <n v="153"/>
    <x v="707"/>
    <n v="3042"/>
    <n v="11.393258426966293"/>
  </r>
  <r>
    <x v="30"/>
    <x v="0"/>
    <x v="5"/>
    <x v="17"/>
    <n v="279"/>
    <x v="492"/>
    <n v="7323"/>
    <n v="13.123655913978494"/>
  </r>
  <r>
    <x v="30"/>
    <x v="0"/>
    <x v="12"/>
    <x v="18"/>
    <n v="11904.000000000002"/>
    <x v="784"/>
    <n v="287850.00000000006"/>
    <n v="12.298128684952577"/>
  </r>
  <r>
    <x v="30"/>
    <x v="0"/>
    <x v="9"/>
    <x v="19"/>
    <n v="87"/>
    <x v="435"/>
    <n v="2432.9999999999995"/>
    <n v="16.551020408163264"/>
  </r>
  <r>
    <x v="30"/>
    <x v="0"/>
    <x v="13"/>
    <x v="20"/>
    <n v="195"/>
    <x v="52"/>
    <n v="3849"/>
    <n v="11.87962962962963"/>
  </r>
  <r>
    <x v="30"/>
    <x v="1"/>
    <x v="0"/>
    <x v="0"/>
    <n v="345"/>
    <x v="785"/>
    <n v="12460.159999999998"/>
    <n v="16.86083897158322"/>
  </r>
  <r>
    <x v="30"/>
    <x v="1"/>
    <x v="1"/>
    <x v="1"/>
    <n v="158.00000000000003"/>
    <x v="786"/>
    <n v="5488.0200000000013"/>
    <n v="15.815619596541788"/>
  </r>
  <r>
    <x v="30"/>
    <x v="1"/>
    <x v="2"/>
    <x v="2"/>
    <n v="1181.0000000000002"/>
    <x v="787"/>
    <n v="39357.79"/>
    <n v="13.084371675531916"/>
  </r>
  <r>
    <x v="30"/>
    <x v="1"/>
    <x v="3"/>
    <x v="3"/>
    <n v="2589"/>
    <x v="788"/>
    <n v="85623.2552"/>
    <n v="13.73708570511792"/>
  </r>
  <r>
    <x v="30"/>
    <x v="1"/>
    <x v="1"/>
    <x v="4"/>
    <n v="310"/>
    <x v="789"/>
    <n v="11792.499999999998"/>
    <n v="18.867999999999999"/>
  </r>
  <r>
    <x v="30"/>
    <x v="1"/>
    <x v="4"/>
    <x v="5"/>
    <n v="160.99999999999997"/>
    <x v="170"/>
    <n v="5375.9899999999989"/>
    <n v="16.90562893081761"/>
  </r>
  <r>
    <x v="30"/>
    <x v="1"/>
    <x v="5"/>
    <x v="6"/>
    <n v="1601"/>
    <x v="790"/>
    <n v="56205.813699999999"/>
    <n v="14.814394754876119"/>
  </r>
  <r>
    <x v="30"/>
    <x v="1"/>
    <x v="6"/>
    <x v="7"/>
    <n v="184"/>
    <x v="791"/>
    <n v="7195.119999999999"/>
    <n v="17.721970443349754"/>
  </r>
  <r>
    <x v="30"/>
    <x v="1"/>
    <x v="7"/>
    <x v="8"/>
    <n v="57"/>
    <x v="540"/>
    <n v="1751.35"/>
    <n v="14.0108"/>
  </r>
  <r>
    <x v="30"/>
    <x v="1"/>
    <x v="8"/>
    <x v="9"/>
    <n v="4682"/>
    <x v="792"/>
    <n v="242718.02809999994"/>
    <n v="23.435167336101188"/>
  </r>
  <r>
    <x v="30"/>
    <x v="1"/>
    <x v="5"/>
    <x v="10"/>
    <n v="154"/>
    <x v="359"/>
    <n v="5864.97"/>
    <n v="16.112554945054946"/>
  </r>
  <r>
    <x v="30"/>
    <x v="1"/>
    <x v="9"/>
    <x v="11"/>
    <n v="66"/>
    <x v="303"/>
    <n v="2756.85"/>
    <n v="17.017592592592592"/>
  </r>
  <r>
    <x v="30"/>
    <x v="1"/>
    <x v="10"/>
    <x v="12"/>
    <n v="36"/>
    <x v="143"/>
    <n v="946.0100000000001"/>
    <n v="14.333484848484849"/>
  </r>
  <r>
    <x v="30"/>
    <x v="1"/>
    <x v="5"/>
    <x v="13"/>
    <n v="50"/>
    <x v="436"/>
    <n v="1450.95"/>
    <n v="13.688207547169812"/>
  </r>
  <r>
    <x v="30"/>
    <x v="1"/>
    <x v="5"/>
    <x v="14"/>
    <n v="701"/>
    <x v="793"/>
    <n v="21343.93"/>
    <n v="15.740361356932153"/>
  </r>
  <r>
    <x v="30"/>
    <x v="1"/>
    <x v="5"/>
    <x v="15"/>
    <n v="2055"/>
    <x v="794"/>
    <n v="84000.106"/>
    <n v="14.395905055698371"/>
  </r>
  <r>
    <x v="30"/>
    <x v="1"/>
    <x v="11"/>
    <x v="16"/>
    <n v="317.99999999999994"/>
    <x v="795"/>
    <n v="10394.464"/>
    <n v="15.82110197869102"/>
  </r>
  <r>
    <x v="30"/>
    <x v="1"/>
    <x v="5"/>
    <x v="17"/>
    <n v="292"/>
    <x v="796"/>
    <n v="10827.370000000003"/>
    <n v="16.355543806646526"/>
  </r>
  <r>
    <x v="30"/>
    <x v="1"/>
    <x v="12"/>
    <x v="18"/>
    <n v="26845"/>
    <x v="797"/>
    <n v="1022433.731400463"/>
    <n v="16.741174191541273"/>
  </r>
  <r>
    <x v="30"/>
    <x v="1"/>
    <x v="9"/>
    <x v="19"/>
    <n v="59"/>
    <x v="798"/>
    <n v="1927.9000000000003"/>
    <n v="16.477777777777778"/>
  </r>
  <r>
    <x v="30"/>
    <x v="1"/>
    <x v="13"/>
    <x v="20"/>
    <n v="2196"/>
    <x v="799"/>
    <n v="72670.460000000006"/>
    <n v="13.662429028012786"/>
  </r>
  <r>
    <x v="31"/>
    <x v="0"/>
    <x v="0"/>
    <x v="0"/>
    <n v="117.00000000000003"/>
    <x v="756"/>
    <n v="2799"/>
    <n v="12.276315789473685"/>
  </r>
  <r>
    <x v="31"/>
    <x v="0"/>
    <x v="1"/>
    <x v="1"/>
    <n v="195"/>
    <x v="800"/>
    <n v="4149"/>
    <n v="11.525"/>
  </r>
  <r>
    <x v="31"/>
    <x v="0"/>
    <x v="2"/>
    <x v="2"/>
    <n v="258"/>
    <x v="801"/>
    <n v="5427"/>
    <n v="11.670967741935485"/>
  </r>
  <r>
    <x v="31"/>
    <x v="0"/>
    <x v="3"/>
    <x v="3"/>
    <n v="476.99999999999989"/>
    <x v="114"/>
    <n v="10278"/>
    <n v="12.642066420664207"/>
  </r>
  <r>
    <x v="31"/>
    <x v="0"/>
    <x v="1"/>
    <x v="4"/>
    <n v="81"/>
    <x v="263"/>
    <n v="1422"/>
    <n v="11.023255813953488"/>
  </r>
  <r>
    <x v="31"/>
    <x v="0"/>
    <x v="4"/>
    <x v="5"/>
    <n v="93.000000000000014"/>
    <x v="351"/>
    <n v="1734"/>
    <n v="9.796610169491526"/>
  </r>
  <r>
    <x v="31"/>
    <x v="0"/>
    <x v="5"/>
    <x v="6"/>
    <n v="1287"/>
    <x v="802"/>
    <n v="30351"/>
    <n v="12.248184019370459"/>
  </r>
  <r>
    <x v="31"/>
    <x v="0"/>
    <x v="6"/>
    <x v="7"/>
    <n v="131.99999999999997"/>
    <x v="215"/>
    <n v="4191"/>
    <n v="12.36283185840708"/>
  </r>
  <r>
    <x v="31"/>
    <x v="0"/>
    <x v="7"/>
    <x v="8"/>
    <n v="129"/>
    <x v="444"/>
    <n v="2844"/>
    <n v="12.311688311688311"/>
  </r>
  <r>
    <x v="31"/>
    <x v="0"/>
    <x v="8"/>
    <x v="9"/>
    <n v="942"/>
    <x v="803"/>
    <n v="21507"/>
    <n v="11.637987012987013"/>
  </r>
  <r>
    <x v="31"/>
    <x v="0"/>
    <x v="5"/>
    <x v="10"/>
    <n v="102"/>
    <x v="185"/>
    <n v="2277"/>
    <n v="14.320754716981131"/>
  </r>
  <r>
    <x v="31"/>
    <x v="0"/>
    <x v="9"/>
    <x v="11"/>
    <n v="51"/>
    <x v="263"/>
    <n v="1572"/>
    <n v="12.186046511627907"/>
  </r>
  <r>
    <x v="31"/>
    <x v="0"/>
    <x v="10"/>
    <x v="12"/>
    <n v="39"/>
    <x v="143"/>
    <n v="675"/>
    <n v="10.227272727272727"/>
  </r>
  <r>
    <x v="31"/>
    <x v="0"/>
    <x v="5"/>
    <x v="13"/>
    <n v="89.999999999999986"/>
    <x v="351"/>
    <n v="2322"/>
    <n v="13.118644067796611"/>
  </r>
  <r>
    <x v="31"/>
    <x v="0"/>
    <x v="5"/>
    <x v="14"/>
    <n v="872.99999999999977"/>
    <x v="804"/>
    <n v="20640.000000000004"/>
    <n v="12.93233082706767"/>
  </r>
  <r>
    <x v="31"/>
    <x v="0"/>
    <x v="5"/>
    <x v="15"/>
    <n v="1931.9999999999995"/>
    <x v="805"/>
    <n v="48186.000000000007"/>
    <n v="11.279494382022472"/>
  </r>
  <r>
    <x v="31"/>
    <x v="0"/>
    <x v="11"/>
    <x v="16"/>
    <n v="129"/>
    <x v="212"/>
    <n v="2961"/>
    <n v="12.49367088607595"/>
  </r>
  <r>
    <x v="31"/>
    <x v="0"/>
    <x v="5"/>
    <x v="17"/>
    <n v="258"/>
    <x v="806"/>
    <n v="7487.9999999999982"/>
    <n v="14.262857142857143"/>
  </r>
  <r>
    <x v="31"/>
    <x v="0"/>
    <x v="12"/>
    <x v="18"/>
    <n v="12296.999999999996"/>
    <x v="807"/>
    <n v="302244.00000000006"/>
    <n v="12.468811881188119"/>
  </r>
  <r>
    <x v="31"/>
    <x v="0"/>
    <x v="9"/>
    <x v="19"/>
    <n v="42"/>
    <x v="206"/>
    <n v="837.00000000000023"/>
    <n v="11.16"/>
  </r>
  <r>
    <x v="31"/>
    <x v="0"/>
    <x v="13"/>
    <x v="20"/>
    <n v="213"/>
    <x v="2"/>
    <n v="4143"/>
    <n v="12.008695652173913"/>
  </r>
  <r>
    <x v="31"/>
    <x v="1"/>
    <x v="0"/>
    <x v="0"/>
    <n v="373"/>
    <x v="808"/>
    <n v="13471.58"/>
    <n v="15.628283062645011"/>
  </r>
  <r>
    <x v="31"/>
    <x v="1"/>
    <x v="1"/>
    <x v="1"/>
    <n v="190"/>
    <x v="95"/>
    <n v="6843.1"/>
    <n v="15.914186046511629"/>
  </r>
  <r>
    <x v="31"/>
    <x v="1"/>
    <x v="2"/>
    <x v="2"/>
    <n v="1171.0000000000002"/>
    <x v="809"/>
    <n v="37198.370000000003"/>
    <n v="12.635315896739131"/>
  </r>
  <r>
    <x v="31"/>
    <x v="1"/>
    <x v="3"/>
    <x v="3"/>
    <n v="2600.9999999999995"/>
    <x v="810"/>
    <n v="82349.539999999994"/>
    <n v="13.05684794672586"/>
  </r>
  <r>
    <x v="31"/>
    <x v="1"/>
    <x v="1"/>
    <x v="4"/>
    <n v="349"/>
    <x v="811"/>
    <n v="13335.129999999997"/>
    <n v="19.023009985734664"/>
  </r>
  <r>
    <x v="31"/>
    <x v="1"/>
    <x v="4"/>
    <x v="5"/>
    <n v="175"/>
    <x v="812"/>
    <n v="5623.93"/>
    <n v="15.797556179775281"/>
  </r>
  <r>
    <x v="31"/>
    <x v="1"/>
    <x v="5"/>
    <x v="6"/>
    <n v="1659"/>
    <x v="813"/>
    <n v="61714.87000000001"/>
    <n v="15.47514292878636"/>
  </r>
  <r>
    <x v="31"/>
    <x v="1"/>
    <x v="6"/>
    <x v="7"/>
    <n v="214"/>
    <x v="814"/>
    <n v="8709.510000000002"/>
    <n v="17.111021611001966"/>
  </r>
  <r>
    <x v="31"/>
    <x v="1"/>
    <x v="7"/>
    <x v="8"/>
    <n v="59.999999999999993"/>
    <x v="489"/>
    <n v="2038.61"/>
    <n v="15.561908396946563"/>
  </r>
  <r>
    <x v="31"/>
    <x v="1"/>
    <x v="8"/>
    <x v="9"/>
    <n v="4809"/>
    <x v="815"/>
    <n v="246295"/>
    <n v="22.834693120712036"/>
  </r>
  <r>
    <x v="31"/>
    <x v="1"/>
    <x v="5"/>
    <x v="10"/>
    <n v="168"/>
    <x v="717"/>
    <n v="6375.68"/>
    <n v="19.438048780487804"/>
  </r>
  <r>
    <x v="31"/>
    <x v="1"/>
    <x v="9"/>
    <x v="11"/>
    <n v="73"/>
    <x v="130"/>
    <n v="2689.95"/>
    <n v="17.933"/>
  </r>
  <r>
    <x v="31"/>
    <x v="1"/>
    <x v="10"/>
    <x v="12"/>
    <n v="39.999999999999993"/>
    <x v="28"/>
    <n v="1998.95"/>
    <n v="22.976436781609195"/>
  </r>
  <r>
    <x v="31"/>
    <x v="1"/>
    <x v="5"/>
    <x v="13"/>
    <n v="50"/>
    <x v="436"/>
    <n v="1469.71"/>
    <n v="13.865188679245284"/>
  </r>
  <r>
    <x v="31"/>
    <x v="1"/>
    <x v="5"/>
    <x v="14"/>
    <n v="677"/>
    <x v="816"/>
    <n v="20559.169999999998"/>
    <n v="14.865632682574113"/>
  </r>
  <r>
    <x v="31"/>
    <x v="1"/>
    <x v="5"/>
    <x v="15"/>
    <n v="2130"/>
    <x v="817"/>
    <n v="84246.28"/>
    <n v="14.104516993135778"/>
  </r>
  <r>
    <x v="31"/>
    <x v="1"/>
    <x v="11"/>
    <x v="16"/>
    <n v="329"/>
    <x v="818"/>
    <n v="10190.959999999999"/>
    <n v="14.273053221288514"/>
  </r>
  <r>
    <x v="31"/>
    <x v="1"/>
    <x v="5"/>
    <x v="17"/>
    <n v="334"/>
    <x v="819"/>
    <n v="14348.01"/>
    <n v="18.854152431011826"/>
  </r>
  <r>
    <x v="31"/>
    <x v="1"/>
    <x v="12"/>
    <x v="18"/>
    <n v="27670"/>
    <x v="820"/>
    <n v="1053218.3799999999"/>
    <n v="16.595524706920457"/>
  </r>
  <r>
    <x v="31"/>
    <x v="1"/>
    <x v="9"/>
    <x v="19"/>
    <n v="58"/>
    <x v="821"/>
    <n v="1845.43"/>
    <n v="14.530944881889765"/>
  </r>
  <r>
    <x v="31"/>
    <x v="1"/>
    <x v="13"/>
    <x v="20"/>
    <n v="2084"/>
    <x v="822"/>
    <n v="68479.83"/>
    <n v="13.374966796875"/>
  </r>
  <r>
    <x v="32"/>
    <x v="0"/>
    <x v="0"/>
    <x v="0"/>
    <n v="162"/>
    <x v="320"/>
    <n v="3525.0000000000009"/>
    <n v="13.505747126436782"/>
  </r>
  <r>
    <x v="32"/>
    <x v="0"/>
    <x v="1"/>
    <x v="1"/>
    <n v="195"/>
    <x v="693"/>
    <n v="4352.9999999999991"/>
    <n v="12.296610169491526"/>
  </r>
  <r>
    <x v="32"/>
    <x v="0"/>
    <x v="2"/>
    <x v="2"/>
    <n v="309"/>
    <x v="268"/>
    <n v="6705"/>
    <n v="12.146739130434783"/>
  </r>
  <r>
    <x v="32"/>
    <x v="0"/>
    <x v="3"/>
    <x v="3"/>
    <n v="588"/>
    <x v="823"/>
    <n v="12765"/>
    <n v="10.130952380952381"/>
  </r>
  <r>
    <x v="32"/>
    <x v="0"/>
    <x v="1"/>
    <x v="4"/>
    <n v="93.000000000000014"/>
    <x v="577"/>
    <n v="2037"/>
    <n v="10.446153846153846"/>
  </r>
  <r>
    <x v="32"/>
    <x v="0"/>
    <x v="4"/>
    <x v="5"/>
    <n v="102"/>
    <x v="185"/>
    <n v="1638"/>
    <n v="10.30188679245283"/>
  </r>
  <r>
    <x v="32"/>
    <x v="0"/>
    <x v="5"/>
    <x v="6"/>
    <n v="1439.9999999999998"/>
    <x v="824"/>
    <n v="39696"/>
    <n v="12.625954198473282"/>
  </r>
  <r>
    <x v="32"/>
    <x v="0"/>
    <x v="6"/>
    <x v="7"/>
    <n v="153"/>
    <x v="174"/>
    <n v="5283"/>
    <n v="12.669064748201439"/>
  </r>
  <r>
    <x v="32"/>
    <x v="0"/>
    <x v="7"/>
    <x v="8"/>
    <n v="144"/>
    <x v="212"/>
    <n v="2736"/>
    <n v="11.544303797468354"/>
  </r>
  <r>
    <x v="32"/>
    <x v="0"/>
    <x v="8"/>
    <x v="9"/>
    <n v="1335"/>
    <x v="825"/>
    <n v="38430"/>
    <n v="13.470031545741325"/>
  </r>
  <r>
    <x v="32"/>
    <x v="0"/>
    <x v="5"/>
    <x v="10"/>
    <n v="147"/>
    <x v="707"/>
    <n v="4299"/>
    <n v="16.101123595505619"/>
  </r>
  <r>
    <x v="32"/>
    <x v="0"/>
    <x v="9"/>
    <x v="11"/>
    <n v="42"/>
    <x v="266"/>
    <n v="996"/>
    <n v="14.434782608695652"/>
  </r>
  <r>
    <x v="32"/>
    <x v="0"/>
    <x v="10"/>
    <x v="12"/>
    <n v="48"/>
    <x v="76"/>
    <n v="891"/>
    <n v="11.423076923076923"/>
  </r>
  <r>
    <x v="32"/>
    <x v="0"/>
    <x v="5"/>
    <x v="13"/>
    <n v="111"/>
    <x v="17"/>
    <n v="2544"/>
    <n v="11.943661971830986"/>
  </r>
  <r>
    <x v="32"/>
    <x v="0"/>
    <x v="5"/>
    <x v="14"/>
    <n v="855.00000000000023"/>
    <x v="826"/>
    <n v="20064"/>
    <n v="12.271559633027524"/>
  </r>
  <r>
    <x v="32"/>
    <x v="0"/>
    <x v="5"/>
    <x v="15"/>
    <n v="2175"/>
    <x v="827"/>
    <n v="61542"/>
    <n v="12.059964726631394"/>
  </r>
  <r>
    <x v="32"/>
    <x v="0"/>
    <x v="11"/>
    <x v="16"/>
    <n v="147"/>
    <x v="180"/>
    <n v="3447"/>
    <n v="11.048076923076923"/>
  </r>
  <r>
    <x v="32"/>
    <x v="0"/>
    <x v="5"/>
    <x v="17"/>
    <n v="252"/>
    <x v="526"/>
    <n v="6887.9999999999982"/>
    <n v="12.27807486631016"/>
  </r>
  <r>
    <x v="32"/>
    <x v="0"/>
    <x v="12"/>
    <x v="18"/>
    <n v="13686"/>
    <x v="828"/>
    <n v="348876"/>
    <n v="12.442970254654398"/>
  </r>
  <r>
    <x v="32"/>
    <x v="0"/>
    <x v="9"/>
    <x v="19"/>
    <n v="32.999999999999993"/>
    <x v="7"/>
    <n v="495"/>
    <n v="11"/>
  </r>
  <r>
    <x v="32"/>
    <x v="0"/>
    <x v="13"/>
    <x v="20"/>
    <n v="258"/>
    <x v="148"/>
    <n v="5481"/>
    <n v="11.490566037735849"/>
  </r>
  <r>
    <x v="32"/>
    <x v="1"/>
    <x v="0"/>
    <x v="0"/>
    <n v="351"/>
    <x v="829"/>
    <n v="12014.170000000002"/>
    <n v="15.522183462532301"/>
  </r>
  <r>
    <x v="32"/>
    <x v="1"/>
    <x v="1"/>
    <x v="1"/>
    <n v="177.99999999999997"/>
    <x v="830"/>
    <n v="5712.18"/>
    <n v="15.396711590296496"/>
  </r>
  <r>
    <x v="32"/>
    <x v="1"/>
    <x v="2"/>
    <x v="2"/>
    <n v="1237.9999999999998"/>
    <x v="831"/>
    <n v="42130.18"/>
    <n v="13.612336025848142"/>
  </r>
  <r>
    <x v="32"/>
    <x v="1"/>
    <x v="3"/>
    <x v="3"/>
    <n v="2704"/>
    <x v="832"/>
    <n v="86755.070000000022"/>
    <n v="12.935003727448935"/>
  </r>
  <r>
    <x v="32"/>
    <x v="1"/>
    <x v="1"/>
    <x v="4"/>
    <n v="345"/>
    <x v="833"/>
    <n v="14377.489999999998"/>
    <n v="20.451621621621623"/>
  </r>
  <r>
    <x v="32"/>
    <x v="1"/>
    <x v="4"/>
    <x v="5"/>
    <n v="161.99999999999997"/>
    <x v="834"/>
    <n v="5944.34"/>
    <n v="18.576062499999999"/>
  </r>
  <r>
    <x v="32"/>
    <x v="1"/>
    <x v="5"/>
    <x v="6"/>
    <n v="1683"/>
    <x v="835"/>
    <n v="63109.80000000001"/>
    <n v="15.033301572177228"/>
  </r>
  <r>
    <x v="32"/>
    <x v="1"/>
    <x v="6"/>
    <x v="7"/>
    <n v="216"/>
    <x v="836"/>
    <n v="8291.33"/>
    <n v="17.237692307692306"/>
  </r>
  <r>
    <x v="32"/>
    <x v="1"/>
    <x v="7"/>
    <x v="8"/>
    <n v="78.000000000000014"/>
    <x v="454"/>
    <n v="1837.8800000000003"/>
    <n v="13.415182481751826"/>
  </r>
  <r>
    <x v="32"/>
    <x v="1"/>
    <x v="8"/>
    <x v="9"/>
    <n v="4833.0000000000009"/>
    <x v="837"/>
    <n v="247539.92000000004"/>
    <n v="22.77695252116305"/>
  </r>
  <r>
    <x v="32"/>
    <x v="1"/>
    <x v="5"/>
    <x v="10"/>
    <n v="169"/>
    <x v="838"/>
    <n v="6481.13"/>
    <n v="18.053286908077993"/>
  </r>
  <r>
    <x v="32"/>
    <x v="1"/>
    <x v="9"/>
    <x v="11"/>
    <n v="72"/>
    <x v="839"/>
    <n v="2180.88"/>
    <n v="16.035882352941176"/>
  </r>
  <r>
    <x v="32"/>
    <x v="1"/>
    <x v="10"/>
    <x v="12"/>
    <n v="39.000000000000007"/>
    <x v="840"/>
    <n v="1459.64"/>
    <n v="15.865652173913045"/>
  </r>
  <r>
    <x v="32"/>
    <x v="1"/>
    <x v="5"/>
    <x v="13"/>
    <n v="56"/>
    <x v="770"/>
    <n v="1647.19"/>
    <n v="14.323391304347826"/>
  </r>
  <r>
    <x v="32"/>
    <x v="1"/>
    <x v="5"/>
    <x v="14"/>
    <n v="698"/>
    <x v="841"/>
    <n v="23809.23"/>
    <n v="16.545677553856844"/>
  </r>
  <r>
    <x v="32"/>
    <x v="1"/>
    <x v="5"/>
    <x v="15"/>
    <n v="2059"/>
    <x v="842"/>
    <n v="85790.43"/>
    <n v="14.886418532014574"/>
  </r>
  <r>
    <x v="32"/>
    <x v="1"/>
    <x v="11"/>
    <x v="16"/>
    <n v="350"/>
    <x v="843"/>
    <n v="12069.59"/>
    <n v="16.466016371077764"/>
  </r>
  <r>
    <x v="32"/>
    <x v="1"/>
    <x v="5"/>
    <x v="17"/>
    <n v="296.99999999999994"/>
    <x v="844"/>
    <n v="13550.870000000003"/>
    <n v="19.986533923303835"/>
  </r>
  <r>
    <x v="32"/>
    <x v="1"/>
    <x v="12"/>
    <x v="18"/>
    <n v="28127.999999999996"/>
    <x v="845"/>
    <n v="1068330.3999999999"/>
    <n v="16.664281146172922"/>
  </r>
  <r>
    <x v="32"/>
    <x v="1"/>
    <x v="9"/>
    <x v="19"/>
    <n v="59"/>
    <x v="253"/>
    <n v="1767.5"/>
    <n v="13.596153846153847"/>
  </r>
  <r>
    <x v="32"/>
    <x v="1"/>
    <x v="13"/>
    <x v="20"/>
    <n v="2179"/>
    <x v="846"/>
    <n v="69271.53"/>
    <n v="13.252636311459728"/>
  </r>
  <r>
    <x v="33"/>
    <x v="0"/>
    <x v="0"/>
    <x v="0"/>
    <n v="138"/>
    <x v="444"/>
    <n v="3461.9999999999991"/>
    <n v="14.987012987012987"/>
  </r>
  <r>
    <x v="33"/>
    <x v="0"/>
    <x v="1"/>
    <x v="1"/>
    <n v="174"/>
    <x v="229"/>
    <n v="3851.9999999999991"/>
    <n v="11.672727272727272"/>
  </r>
  <r>
    <x v="33"/>
    <x v="0"/>
    <x v="2"/>
    <x v="2"/>
    <n v="242.99999999999994"/>
    <x v="148"/>
    <n v="4956"/>
    <n v="10.389937106918239"/>
  </r>
  <r>
    <x v="33"/>
    <x v="0"/>
    <x v="3"/>
    <x v="3"/>
    <n v="606"/>
    <x v="847"/>
    <n v="12645"/>
    <n v="10.132211538461538"/>
  </r>
  <r>
    <x v="33"/>
    <x v="0"/>
    <x v="1"/>
    <x v="4"/>
    <n v="102"/>
    <x v="435"/>
    <n v="1634.9999999999995"/>
    <n v="11.122448979591837"/>
  </r>
  <r>
    <x v="33"/>
    <x v="0"/>
    <x v="4"/>
    <x v="5"/>
    <n v="99"/>
    <x v="303"/>
    <n v="1782"/>
    <n v="11"/>
  </r>
  <r>
    <x v="33"/>
    <x v="0"/>
    <x v="5"/>
    <x v="6"/>
    <n v="1359"/>
    <x v="848"/>
    <n v="33504"/>
    <n v="12.506159014557671"/>
  </r>
  <r>
    <x v="33"/>
    <x v="0"/>
    <x v="6"/>
    <x v="7"/>
    <n v="135"/>
    <x v="215"/>
    <n v="3888"/>
    <n v="11.469026548672566"/>
  </r>
  <r>
    <x v="33"/>
    <x v="0"/>
    <x v="7"/>
    <x v="8"/>
    <n v="153"/>
    <x v="55"/>
    <n v="3306"/>
    <n v="11.6"/>
  </r>
  <r>
    <x v="33"/>
    <x v="0"/>
    <x v="8"/>
    <x v="9"/>
    <n v="1128"/>
    <x v="849"/>
    <n v="31998"/>
    <n v="13.135467980295566"/>
  </r>
  <r>
    <x v="33"/>
    <x v="0"/>
    <x v="5"/>
    <x v="10"/>
    <n v="114"/>
    <x v="395"/>
    <n v="2420.9999999999995"/>
    <n v="14.410714285714286"/>
  </r>
  <r>
    <x v="33"/>
    <x v="0"/>
    <x v="9"/>
    <x v="11"/>
    <n v="54"/>
    <x v="206"/>
    <n v="852"/>
    <n v="11.36"/>
  </r>
  <r>
    <x v="33"/>
    <x v="0"/>
    <x v="10"/>
    <x v="12"/>
    <n v="39"/>
    <x v="143"/>
    <n v="852"/>
    <n v="12.909090909090908"/>
  </r>
  <r>
    <x v="33"/>
    <x v="0"/>
    <x v="5"/>
    <x v="13"/>
    <n v="111"/>
    <x v="577"/>
    <n v="2013"/>
    <n v="10.323076923076924"/>
  </r>
  <r>
    <x v="33"/>
    <x v="0"/>
    <x v="5"/>
    <x v="14"/>
    <n v="870"/>
    <x v="804"/>
    <n v="20691"/>
    <n v="12.964285714285714"/>
  </r>
  <r>
    <x v="33"/>
    <x v="0"/>
    <x v="5"/>
    <x v="15"/>
    <n v="1986"/>
    <x v="850"/>
    <n v="52833.000000000015"/>
    <n v="11.79571332886805"/>
  </r>
  <r>
    <x v="33"/>
    <x v="0"/>
    <x v="11"/>
    <x v="16"/>
    <n v="147"/>
    <x v="320"/>
    <n v="2990.9999999999995"/>
    <n v="11.459770114942529"/>
  </r>
  <r>
    <x v="33"/>
    <x v="0"/>
    <x v="5"/>
    <x v="17"/>
    <n v="285"/>
    <x v="639"/>
    <n v="6120.0000000000009"/>
    <n v="13.6"/>
  </r>
  <r>
    <x v="33"/>
    <x v="0"/>
    <x v="12"/>
    <x v="18"/>
    <n v="13104"/>
    <x v="851"/>
    <n v="324375"/>
    <n v="12.449625791594704"/>
  </r>
  <r>
    <x v="33"/>
    <x v="0"/>
    <x v="9"/>
    <x v="19"/>
    <n v="72"/>
    <x v="0"/>
    <n v="1368"/>
    <n v="12"/>
  </r>
  <r>
    <x v="33"/>
    <x v="0"/>
    <x v="13"/>
    <x v="20"/>
    <n v="239.99999999999994"/>
    <x v="312"/>
    <n v="4482"/>
    <n v="11.671875"/>
  </r>
  <r>
    <x v="33"/>
    <x v="1"/>
    <x v="0"/>
    <x v="0"/>
    <n v="392"/>
    <x v="852"/>
    <n v="14327.590000000002"/>
    <n v="15.955"/>
  </r>
  <r>
    <x v="33"/>
    <x v="1"/>
    <x v="1"/>
    <x v="1"/>
    <n v="195"/>
    <x v="248"/>
    <n v="7374.83"/>
    <n v="15.624639830508475"/>
  </r>
  <r>
    <x v="33"/>
    <x v="1"/>
    <x v="2"/>
    <x v="2"/>
    <n v="1226"/>
    <x v="853"/>
    <n v="41514.99"/>
    <n v="13.815304492512478"/>
  </r>
  <r>
    <x v="33"/>
    <x v="1"/>
    <x v="3"/>
    <x v="3"/>
    <n v="2779"/>
    <x v="854"/>
    <n v="92815.49"/>
    <n v="13.768801364782673"/>
  </r>
  <r>
    <x v="33"/>
    <x v="1"/>
    <x v="1"/>
    <x v="4"/>
    <n v="355.99999999999994"/>
    <x v="855"/>
    <n v="15004.559999999998"/>
    <n v="19.847301587301587"/>
  </r>
  <r>
    <x v="33"/>
    <x v="1"/>
    <x v="4"/>
    <x v="5"/>
    <n v="160.99999999999997"/>
    <x v="834"/>
    <n v="5796.91"/>
    <n v="18.115343750000001"/>
  </r>
  <r>
    <x v="33"/>
    <x v="1"/>
    <x v="5"/>
    <x v="6"/>
    <n v="1731"/>
    <x v="856"/>
    <n v="64753.06"/>
    <n v="15.322541410317084"/>
  </r>
  <r>
    <x v="33"/>
    <x v="1"/>
    <x v="6"/>
    <x v="7"/>
    <n v="245"/>
    <x v="857"/>
    <n v="9164.4599999999973"/>
    <n v="16.87745856353591"/>
  </r>
  <r>
    <x v="33"/>
    <x v="1"/>
    <x v="7"/>
    <x v="8"/>
    <n v="76"/>
    <x v="858"/>
    <n v="2337.2600000000002"/>
    <n v="12.984777777777779"/>
  </r>
  <r>
    <x v="33"/>
    <x v="1"/>
    <x v="8"/>
    <x v="9"/>
    <n v="5101.9999999999991"/>
    <x v="859"/>
    <n v="257610.09000000003"/>
    <n v="22.837773936170212"/>
  </r>
  <r>
    <x v="33"/>
    <x v="1"/>
    <x v="5"/>
    <x v="10"/>
    <n v="183"/>
    <x v="860"/>
    <n v="5625.11"/>
    <n v="15.582022160664819"/>
  </r>
  <r>
    <x v="33"/>
    <x v="1"/>
    <x v="9"/>
    <x v="11"/>
    <n v="71"/>
    <x v="821"/>
    <n v="2029.25"/>
    <n v="15.978346456692913"/>
  </r>
  <r>
    <x v="33"/>
    <x v="1"/>
    <x v="10"/>
    <x v="12"/>
    <n v="42"/>
    <x v="208"/>
    <n v="1122.6500000000001"/>
    <n v="13.859876543209877"/>
  </r>
  <r>
    <x v="33"/>
    <x v="1"/>
    <x v="5"/>
    <x v="13"/>
    <n v="48"/>
    <x v="861"/>
    <n v="1360.5899999999997"/>
    <n v="12.148124999999999"/>
  </r>
  <r>
    <x v="33"/>
    <x v="1"/>
    <x v="5"/>
    <x v="14"/>
    <n v="686"/>
    <x v="862"/>
    <n v="21311.67"/>
    <n v="15.987749437359339"/>
  </r>
  <r>
    <x v="33"/>
    <x v="1"/>
    <x v="5"/>
    <x v="15"/>
    <n v="2178"/>
    <x v="863"/>
    <n v="90153.67"/>
    <n v="14.953337203516337"/>
  </r>
  <r>
    <x v="33"/>
    <x v="1"/>
    <x v="11"/>
    <x v="16"/>
    <n v="348"/>
    <x v="864"/>
    <n v="11224.45"/>
    <n v="16.103945480631278"/>
  </r>
  <r>
    <x v="33"/>
    <x v="1"/>
    <x v="5"/>
    <x v="17"/>
    <n v="331"/>
    <x v="865"/>
    <n v="12868.8"/>
    <n v="18.176271186440676"/>
  </r>
  <r>
    <x v="33"/>
    <x v="1"/>
    <x v="12"/>
    <x v="18"/>
    <n v="29062"/>
    <x v="866"/>
    <n v="1111368.03"/>
    <n v="16.876754388629049"/>
  </r>
  <r>
    <x v="33"/>
    <x v="1"/>
    <x v="9"/>
    <x v="19"/>
    <n v="68"/>
    <x v="130"/>
    <n v="1765.0100000000002"/>
    <n v="11.766733333333333"/>
  </r>
  <r>
    <x v="33"/>
    <x v="1"/>
    <x v="13"/>
    <x v="20"/>
    <n v="2210"/>
    <x v="99"/>
    <n v="77162.670000000013"/>
    <n v="14.192140886518301"/>
  </r>
  <r>
    <x v="34"/>
    <x v="0"/>
    <x v="0"/>
    <x v="0"/>
    <n v="156"/>
    <x v="565"/>
    <n v="2777.9999999999995"/>
    <n v="10.894117647058824"/>
  </r>
  <r>
    <x v="34"/>
    <x v="0"/>
    <x v="1"/>
    <x v="1"/>
    <n v="207"/>
    <x v="867"/>
    <n v="5892"/>
    <n v="15.224806201550388"/>
  </r>
  <r>
    <x v="34"/>
    <x v="0"/>
    <x v="2"/>
    <x v="2"/>
    <n v="303"/>
    <x v="47"/>
    <n v="7626"/>
    <n v="12.46078431372549"/>
  </r>
  <r>
    <x v="34"/>
    <x v="0"/>
    <x v="3"/>
    <x v="3"/>
    <n v="558"/>
    <x v="868"/>
    <n v="12954"/>
    <n v="10.876574307304786"/>
  </r>
  <r>
    <x v="34"/>
    <x v="0"/>
    <x v="1"/>
    <x v="4"/>
    <n v="108"/>
    <x v="236"/>
    <n v="1340.9999999999998"/>
    <n v="9.3125"/>
  </r>
  <r>
    <x v="34"/>
    <x v="0"/>
    <x v="4"/>
    <x v="5"/>
    <n v="117.00000000000003"/>
    <x v="120"/>
    <n v="2151"/>
    <n v="12.362068965517242"/>
  </r>
  <r>
    <x v="34"/>
    <x v="0"/>
    <x v="5"/>
    <x v="6"/>
    <n v="1574.9999999999995"/>
    <x v="869"/>
    <n v="37269.000000000007"/>
    <n v="11.842707340324118"/>
  </r>
  <r>
    <x v="34"/>
    <x v="0"/>
    <x v="6"/>
    <x v="7"/>
    <n v="174"/>
    <x v="532"/>
    <n v="4731"/>
    <n v="12.515873015873016"/>
  </r>
  <r>
    <x v="34"/>
    <x v="0"/>
    <x v="7"/>
    <x v="8"/>
    <n v="159"/>
    <x v="295"/>
    <n v="2508"/>
    <n v="9.9523809523809526"/>
  </r>
  <r>
    <x v="34"/>
    <x v="0"/>
    <x v="8"/>
    <x v="9"/>
    <n v="1362"/>
    <x v="870"/>
    <n v="34620"/>
    <n v="12.879464285714286"/>
  </r>
  <r>
    <x v="34"/>
    <x v="0"/>
    <x v="5"/>
    <x v="10"/>
    <n v="156"/>
    <x v="707"/>
    <n v="3461.9999999999991"/>
    <n v="12.966292134831461"/>
  </r>
  <r>
    <x v="34"/>
    <x v="0"/>
    <x v="9"/>
    <x v="11"/>
    <n v="69"/>
    <x v="366"/>
    <n v="1521"/>
    <n v="15.363636363636363"/>
  </r>
  <r>
    <x v="34"/>
    <x v="0"/>
    <x v="10"/>
    <x v="12"/>
    <n v="42"/>
    <x v="143"/>
    <n v="1179"/>
    <n v="17.863636363636363"/>
  </r>
  <r>
    <x v="34"/>
    <x v="0"/>
    <x v="5"/>
    <x v="13"/>
    <n v="99"/>
    <x v="242"/>
    <n v="2103"/>
    <n v="11.306451612903226"/>
  </r>
  <r>
    <x v="34"/>
    <x v="0"/>
    <x v="5"/>
    <x v="14"/>
    <n v="924"/>
    <x v="483"/>
    <n v="22398.000000000004"/>
    <n v="12.199346405228757"/>
  </r>
  <r>
    <x v="34"/>
    <x v="0"/>
    <x v="5"/>
    <x v="15"/>
    <n v="1992"/>
    <x v="871"/>
    <n v="55275"/>
    <n v="11.359432799013563"/>
  </r>
  <r>
    <x v="34"/>
    <x v="0"/>
    <x v="11"/>
    <x v="16"/>
    <n v="237.00000000000006"/>
    <x v="872"/>
    <n v="5808"/>
    <n v="10.696132596685082"/>
  </r>
  <r>
    <x v="34"/>
    <x v="0"/>
    <x v="5"/>
    <x v="17"/>
    <n v="285"/>
    <x v="873"/>
    <n v="7017"/>
    <n v="13.140449438202246"/>
  </r>
  <r>
    <x v="34"/>
    <x v="0"/>
    <x v="12"/>
    <x v="18"/>
    <n v="14400"/>
    <x v="874"/>
    <n v="348813.00000000006"/>
    <n v="12.235188887719668"/>
  </r>
  <r>
    <x v="34"/>
    <x v="0"/>
    <x v="9"/>
    <x v="19"/>
    <n v="78"/>
    <x v="427"/>
    <n v="1326"/>
    <n v="9.4042553191489358"/>
  </r>
  <r>
    <x v="34"/>
    <x v="0"/>
    <x v="13"/>
    <x v="20"/>
    <n v="263.99999999999994"/>
    <x v="734"/>
    <n v="5616"/>
    <n v="11.923566878980891"/>
  </r>
  <r>
    <x v="34"/>
    <x v="1"/>
    <x v="0"/>
    <x v="0"/>
    <n v="410"/>
    <x v="875"/>
    <n v="13257.74"/>
    <n v="15.415976744186047"/>
  </r>
  <r>
    <x v="34"/>
    <x v="1"/>
    <x v="1"/>
    <x v="1"/>
    <n v="224"/>
    <x v="876"/>
    <n v="7472.72"/>
    <n v="16.315982532751093"/>
  </r>
  <r>
    <x v="34"/>
    <x v="1"/>
    <x v="2"/>
    <x v="2"/>
    <n v="1242"/>
    <x v="40"/>
    <n v="45989.64"/>
    <n v="14.632402163538021"/>
  </r>
  <r>
    <x v="34"/>
    <x v="1"/>
    <x v="3"/>
    <x v="3"/>
    <n v="2763.0000000000005"/>
    <x v="877"/>
    <n v="92632.5"/>
    <n v="13.813376081121383"/>
  </r>
  <r>
    <x v="34"/>
    <x v="1"/>
    <x v="1"/>
    <x v="4"/>
    <n v="361"/>
    <x v="878"/>
    <n v="15162.440000000002"/>
    <n v="19.691480519480521"/>
  </r>
  <r>
    <x v="34"/>
    <x v="1"/>
    <x v="4"/>
    <x v="5"/>
    <n v="156.00000000000003"/>
    <x v="879"/>
    <n v="5649.48"/>
    <n v="18.342467532467531"/>
  </r>
  <r>
    <x v="34"/>
    <x v="1"/>
    <x v="5"/>
    <x v="6"/>
    <n v="1793"/>
    <x v="880"/>
    <n v="65930.399999999994"/>
    <n v="15.149448529411764"/>
  </r>
  <r>
    <x v="34"/>
    <x v="1"/>
    <x v="6"/>
    <x v="7"/>
    <n v="293.00000000000006"/>
    <x v="881"/>
    <n v="14372.62"/>
    <n v="21.419701937406856"/>
  </r>
  <r>
    <x v="34"/>
    <x v="1"/>
    <x v="7"/>
    <x v="8"/>
    <n v="82"/>
    <x v="431"/>
    <n v="2575.0300000000002"/>
    <n v="13.552789473684211"/>
  </r>
  <r>
    <x v="34"/>
    <x v="1"/>
    <x v="8"/>
    <x v="9"/>
    <n v="5248"/>
    <x v="882"/>
    <n v="261423.80999999997"/>
    <n v="22.93794946038431"/>
  </r>
  <r>
    <x v="34"/>
    <x v="1"/>
    <x v="5"/>
    <x v="10"/>
    <n v="191"/>
    <x v="59"/>
    <n v="6130.5500000000011"/>
    <n v="16.613956639566396"/>
  </r>
  <r>
    <x v="34"/>
    <x v="1"/>
    <x v="9"/>
    <x v="11"/>
    <n v="87.999999999999986"/>
    <x v="161"/>
    <n v="2525.6999999999998"/>
    <n v="15.400609756097559"/>
  </r>
  <r>
    <x v="34"/>
    <x v="1"/>
    <x v="10"/>
    <x v="12"/>
    <n v="35"/>
    <x v="413"/>
    <n v="874.40999999999985"/>
    <n v="13.66265625"/>
  </r>
  <r>
    <x v="34"/>
    <x v="1"/>
    <x v="5"/>
    <x v="13"/>
    <n v="57"/>
    <x v="145"/>
    <n v="1553.26"/>
    <n v="12.327460317460318"/>
  </r>
  <r>
    <x v="34"/>
    <x v="1"/>
    <x v="5"/>
    <x v="14"/>
    <n v="719"/>
    <x v="883"/>
    <n v="22558.97"/>
    <n v="15.942734982332157"/>
  </r>
  <r>
    <x v="34"/>
    <x v="1"/>
    <x v="5"/>
    <x v="15"/>
    <n v="2126"/>
    <x v="884"/>
    <n v="85953.65"/>
    <n v="14.63289921688798"/>
  </r>
  <r>
    <x v="34"/>
    <x v="1"/>
    <x v="11"/>
    <x v="16"/>
    <n v="321.99999999999994"/>
    <x v="885"/>
    <n v="11046.63"/>
    <n v="16.221189427312773"/>
  </r>
  <r>
    <x v="34"/>
    <x v="1"/>
    <x v="5"/>
    <x v="17"/>
    <n v="311"/>
    <x v="886"/>
    <n v="13044.959999999997"/>
    <n v="19.915969465648853"/>
  </r>
  <r>
    <x v="34"/>
    <x v="1"/>
    <x v="12"/>
    <x v="18"/>
    <n v="30016"/>
    <x v="887"/>
    <n v="1156426.2"/>
    <n v="17.087180472236177"/>
  </r>
  <r>
    <x v="34"/>
    <x v="1"/>
    <x v="9"/>
    <x v="19"/>
    <n v="62.000000000000007"/>
    <x v="888"/>
    <n v="2021.45"/>
    <n v="13.658445945945946"/>
  </r>
  <r>
    <x v="34"/>
    <x v="1"/>
    <x v="13"/>
    <x v="20"/>
    <n v="2308"/>
    <x v="889"/>
    <n v="79832.44"/>
    <n v="14.384223423423423"/>
  </r>
  <r>
    <x v="35"/>
    <x v="0"/>
    <x v="0"/>
    <x v="0"/>
    <n v="189"/>
    <x v="668"/>
    <n v="3384"/>
    <n v="11.510204081632653"/>
  </r>
  <r>
    <x v="35"/>
    <x v="0"/>
    <x v="1"/>
    <x v="1"/>
    <n v="213"/>
    <x v="890"/>
    <n v="4320"/>
    <n v="12.972972972972974"/>
  </r>
  <r>
    <x v="35"/>
    <x v="0"/>
    <x v="2"/>
    <x v="2"/>
    <n v="279"/>
    <x v="77"/>
    <n v="6666.0000000000018"/>
    <n v="12.208791208791208"/>
  </r>
  <r>
    <x v="35"/>
    <x v="0"/>
    <x v="3"/>
    <x v="3"/>
    <n v="684"/>
    <x v="891"/>
    <n v="15555"/>
    <n v="10.892857142857142"/>
  </r>
  <r>
    <x v="35"/>
    <x v="0"/>
    <x v="1"/>
    <x v="4"/>
    <n v="114"/>
    <x v="212"/>
    <n v="2046"/>
    <n v="8.6329113924050631"/>
  </r>
  <r>
    <x v="35"/>
    <x v="0"/>
    <x v="4"/>
    <x v="5"/>
    <n v="129"/>
    <x v="295"/>
    <n v="2582.9999999999995"/>
    <n v="10.25"/>
  </r>
  <r>
    <x v="35"/>
    <x v="0"/>
    <x v="5"/>
    <x v="6"/>
    <n v="1530.0000000000002"/>
    <x v="892"/>
    <n v="37851"/>
    <n v="12.004757373929591"/>
  </r>
  <r>
    <x v="35"/>
    <x v="0"/>
    <x v="6"/>
    <x v="7"/>
    <n v="159"/>
    <x v="893"/>
    <n v="5346"/>
    <n v="14.487804878048781"/>
  </r>
  <r>
    <x v="35"/>
    <x v="0"/>
    <x v="7"/>
    <x v="8"/>
    <n v="153"/>
    <x v="55"/>
    <n v="3267"/>
    <n v="11.463157894736842"/>
  </r>
  <r>
    <x v="35"/>
    <x v="0"/>
    <x v="8"/>
    <x v="9"/>
    <n v="1749"/>
    <x v="894"/>
    <n v="41067"/>
    <n v="12.13563829787234"/>
  </r>
  <r>
    <x v="35"/>
    <x v="0"/>
    <x v="5"/>
    <x v="10"/>
    <n v="189"/>
    <x v="312"/>
    <n v="4536"/>
    <n v="11.8125"/>
  </r>
  <r>
    <x v="35"/>
    <x v="0"/>
    <x v="9"/>
    <x v="11"/>
    <n v="78"/>
    <x v="53"/>
    <n v="1950"/>
    <n v="10.833333333333334"/>
  </r>
  <r>
    <x v="35"/>
    <x v="0"/>
    <x v="10"/>
    <x v="12"/>
    <n v="51"/>
    <x v="208"/>
    <n v="887.99999999999977"/>
    <n v="10.962962962962964"/>
  </r>
  <r>
    <x v="35"/>
    <x v="0"/>
    <x v="5"/>
    <x v="13"/>
    <n v="99"/>
    <x v="351"/>
    <n v="2112"/>
    <n v="11.932203389830509"/>
  </r>
  <r>
    <x v="35"/>
    <x v="0"/>
    <x v="5"/>
    <x v="14"/>
    <n v="1002"/>
    <x v="895"/>
    <n v="24339"/>
    <n v="11.656609195402298"/>
  </r>
  <r>
    <x v="35"/>
    <x v="0"/>
    <x v="5"/>
    <x v="15"/>
    <n v="1992"/>
    <x v="896"/>
    <n v="53066.999999999985"/>
    <n v="10.96652200867948"/>
  </r>
  <r>
    <x v="35"/>
    <x v="0"/>
    <x v="11"/>
    <x v="16"/>
    <n v="186.00000000000003"/>
    <x v="753"/>
    <n v="4865.9999999999991"/>
    <n v="10.265822784810126"/>
  </r>
  <r>
    <x v="35"/>
    <x v="0"/>
    <x v="5"/>
    <x v="17"/>
    <n v="357"/>
    <x v="897"/>
    <n v="7530"/>
    <n v="12.425742574257425"/>
  </r>
  <r>
    <x v="35"/>
    <x v="0"/>
    <x v="12"/>
    <x v="18"/>
    <n v="15527.999999999996"/>
    <x v="898"/>
    <n v="370311"/>
    <n v="11.955157384987894"/>
  </r>
  <r>
    <x v="35"/>
    <x v="0"/>
    <x v="9"/>
    <x v="19"/>
    <n v="89.999999999999986"/>
    <x v="185"/>
    <n v="2121"/>
    <n v="13.339622641509434"/>
  </r>
  <r>
    <x v="35"/>
    <x v="0"/>
    <x v="13"/>
    <x v="20"/>
    <n v="282"/>
    <x v="899"/>
    <n v="6498"/>
    <n v="12.520231213872833"/>
  </r>
  <r>
    <x v="35"/>
    <x v="1"/>
    <x v="0"/>
    <x v="0"/>
    <n v="429"/>
    <x v="900"/>
    <n v="15758.99"/>
    <n v="16.432732012513036"/>
  </r>
  <r>
    <x v="35"/>
    <x v="1"/>
    <x v="1"/>
    <x v="1"/>
    <n v="246.99999999999997"/>
    <x v="207"/>
    <n v="9655.0400000000009"/>
    <n v="18.182749529190207"/>
  </r>
  <r>
    <x v="35"/>
    <x v="1"/>
    <x v="2"/>
    <x v="2"/>
    <n v="1333.9999999999998"/>
    <x v="901"/>
    <n v="50270.19000000001"/>
    <n v="14.746315635083603"/>
  </r>
  <r>
    <x v="35"/>
    <x v="1"/>
    <x v="3"/>
    <x v="3"/>
    <n v="2840"/>
    <x v="902"/>
    <n v="94379.56"/>
    <n v="13.889559970566593"/>
  </r>
  <r>
    <x v="35"/>
    <x v="1"/>
    <x v="1"/>
    <x v="4"/>
    <n v="394"/>
    <x v="903"/>
    <n v="16607.080000000002"/>
    <n v="20.351813725490199"/>
  </r>
  <r>
    <x v="35"/>
    <x v="1"/>
    <x v="4"/>
    <x v="5"/>
    <n v="181"/>
    <x v="904"/>
    <n v="6563.06"/>
    <n v="17.738"/>
  </r>
  <r>
    <x v="35"/>
    <x v="1"/>
    <x v="5"/>
    <x v="6"/>
    <n v="1818"/>
    <x v="905"/>
    <n v="74775.12"/>
    <n v="15.929936088623775"/>
  </r>
  <r>
    <x v="35"/>
    <x v="1"/>
    <x v="6"/>
    <x v="7"/>
    <n v="316.00000000000006"/>
    <x v="906"/>
    <n v="14108.22"/>
    <n v="17.858506329113922"/>
  </r>
  <r>
    <x v="35"/>
    <x v="1"/>
    <x v="7"/>
    <x v="8"/>
    <n v="86"/>
    <x v="431"/>
    <n v="2915.5000000000005"/>
    <n v="15.344736842105263"/>
  </r>
  <r>
    <x v="35"/>
    <x v="1"/>
    <x v="8"/>
    <x v="9"/>
    <n v="5841"/>
    <x v="907"/>
    <n v="299317.07000000007"/>
    <n v="23.60544716088328"/>
  </r>
  <r>
    <x v="35"/>
    <x v="1"/>
    <x v="5"/>
    <x v="10"/>
    <n v="194"/>
    <x v="184"/>
    <n v="7104.53"/>
    <n v="17.328121951219511"/>
  </r>
  <r>
    <x v="35"/>
    <x v="1"/>
    <x v="9"/>
    <x v="11"/>
    <n v="107"/>
    <x v="242"/>
    <n v="3010.1100000000006"/>
    <n v="16.183387096774194"/>
  </r>
  <r>
    <x v="35"/>
    <x v="1"/>
    <x v="10"/>
    <x v="12"/>
    <n v="38"/>
    <x v="143"/>
    <n v="1175.1400000000001"/>
    <n v="17.805151515151518"/>
  </r>
  <r>
    <x v="35"/>
    <x v="1"/>
    <x v="5"/>
    <x v="13"/>
    <n v="63"/>
    <x v="378"/>
    <n v="2292.5700000000002"/>
    <n v="14.602356687898091"/>
  </r>
  <r>
    <x v="35"/>
    <x v="1"/>
    <x v="5"/>
    <x v="14"/>
    <n v="806"/>
    <x v="908"/>
    <n v="27776.839999999997"/>
    <n v="16.22478971962617"/>
  </r>
  <r>
    <x v="35"/>
    <x v="1"/>
    <x v="5"/>
    <x v="15"/>
    <n v="2159.9999999999995"/>
    <x v="909"/>
    <n v="88164.87"/>
    <n v="15.151206392851005"/>
  </r>
  <r>
    <x v="35"/>
    <x v="1"/>
    <x v="11"/>
    <x v="16"/>
    <n v="331"/>
    <x v="910"/>
    <n v="12113.66"/>
    <n v="16.662530949105914"/>
  </r>
  <r>
    <x v="35"/>
    <x v="1"/>
    <x v="5"/>
    <x v="17"/>
    <n v="345"/>
    <x v="265"/>
    <n v="15023.88"/>
    <n v="19.63905882352941"/>
  </r>
  <r>
    <x v="35"/>
    <x v="1"/>
    <x v="12"/>
    <x v="18"/>
    <n v="32086"/>
    <x v="911"/>
    <n v="1275207.7"/>
    <n v="17.448759629462391"/>
  </r>
  <r>
    <x v="35"/>
    <x v="1"/>
    <x v="9"/>
    <x v="19"/>
    <n v="77"/>
    <x v="323"/>
    <n v="2036.97"/>
    <n v="13.057500000000001"/>
  </r>
  <r>
    <x v="35"/>
    <x v="1"/>
    <x v="13"/>
    <x v="20"/>
    <n v="2368"/>
    <x v="912"/>
    <n v="84200"/>
    <n v="14.572516441675321"/>
  </r>
  <r>
    <x v="36"/>
    <x v="0"/>
    <x v="0"/>
    <x v="0"/>
    <n v="165"/>
    <x v="295"/>
    <n v="3168.0000000000009"/>
    <n v="12.571428571428571"/>
  </r>
  <r>
    <x v="36"/>
    <x v="0"/>
    <x v="1"/>
    <x v="1"/>
    <n v="186.00000000000003"/>
    <x v="693"/>
    <n v="4023"/>
    <n v="11.364406779661017"/>
  </r>
  <r>
    <x v="36"/>
    <x v="0"/>
    <x v="2"/>
    <x v="2"/>
    <n v="372.00000000000006"/>
    <x v="575"/>
    <n v="9018"/>
    <n v="11.881422924901186"/>
  </r>
  <r>
    <x v="36"/>
    <x v="0"/>
    <x v="3"/>
    <x v="3"/>
    <n v="636"/>
    <x v="913"/>
    <n v="15294.000000000004"/>
    <n v="11.35412026726058"/>
  </r>
  <r>
    <x v="36"/>
    <x v="0"/>
    <x v="1"/>
    <x v="4"/>
    <n v="111"/>
    <x v="579"/>
    <n v="2211"/>
    <n v="11.515625"/>
  </r>
  <r>
    <x v="36"/>
    <x v="0"/>
    <x v="4"/>
    <x v="5"/>
    <n v="108"/>
    <x v="577"/>
    <n v="1746"/>
    <n v="8.953846153846154"/>
  </r>
  <r>
    <x v="36"/>
    <x v="0"/>
    <x v="5"/>
    <x v="6"/>
    <n v="1452"/>
    <x v="15"/>
    <n v="40872"/>
    <n v="12.756554307116104"/>
  </r>
  <r>
    <x v="36"/>
    <x v="0"/>
    <x v="6"/>
    <x v="7"/>
    <n v="165"/>
    <x v="289"/>
    <n v="5148"/>
    <n v="13.838709677419354"/>
  </r>
  <r>
    <x v="36"/>
    <x v="0"/>
    <x v="7"/>
    <x v="8"/>
    <n v="168"/>
    <x v="667"/>
    <n v="4236"/>
    <n v="13.196261682242991"/>
  </r>
  <r>
    <x v="36"/>
    <x v="0"/>
    <x v="8"/>
    <x v="9"/>
    <n v="1737"/>
    <x v="914"/>
    <n v="40764"/>
    <n v="12.806786050895381"/>
  </r>
  <r>
    <x v="36"/>
    <x v="0"/>
    <x v="5"/>
    <x v="10"/>
    <n v="162"/>
    <x v="508"/>
    <n v="3393.0000000000009"/>
    <n v="12.161290322580646"/>
  </r>
  <r>
    <x v="36"/>
    <x v="0"/>
    <x v="9"/>
    <x v="11"/>
    <n v="63"/>
    <x v="341"/>
    <n v="1215.0000000000002"/>
    <n v="11.25"/>
  </r>
  <r>
    <x v="36"/>
    <x v="0"/>
    <x v="10"/>
    <x v="12"/>
    <n v="57"/>
    <x v="4"/>
    <n v="863.99999999999977"/>
    <n v="9.6"/>
  </r>
  <r>
    <x v="36"/>
    <x v="0"/>
    <x v="5"/>
    <x v="13"/>
    <n v="105"/>
    <x v="41"/>
    <n v="1809"/>
    <n v="11.823529411764707"/>
  </r>
  <r>
    <x v="36"/>
    <x v="0"/>
    <x v="5"/>
    <x v="14"/>
    <n v="846"/>
    <x v="915"/>
    <n v="19767"/>
    <n v="11.186757215619695"/>
  </r>
  <r>
    <x v="36"/>
    <x v="0"/>
    <x v="5"/>
    <x v="15"/>
    <n v="2175"/>
    <x v="916"/>
    <n v="58800"/>
    <n v="11.180832857957787"/>
  </r>
  <r>
    <x v="36"/>
    <x v="0"/>
    <x v="11"/>
    <x v="16"/>
    <n v="186.00000000000003"/>
    <x v="917"/>
    <n v="3723"/>
    <n v="10.606837606837606"/>
  </r>
  <r>
    <x v="36"/>
    <x v="0"/>
    <x v="5"/>
    <x v="17"/>
    <n v="291"/>
    <x v="918"/>
    <n v="8517"/>
    <n v="13.848780487804879"/>
  </r>
  <r>
    <x v="36"/>
    <x v="0"/>
    <x v="12"/>
    <x v="18"/>
    <n v="15099"/>
    <x v="919"/>
    <n v="370190.4"/>
    <n v="12.115542464408444"/>
  </r>
  <r>
    <x v="36"/>
    <x v="0"/>
    <x v="9"/>
    <x v="19"/>
    <n v="93.000000000000014"/>
    <x v="316"/>
    <n v="2136"/>
    <n v="12.491228070175438"/>
  </r>
  <r>
    <x v="36"/>
    <x v="0"/>
    <x v="13"/>
    <x v="20"/>
    <n v="285"/>
    <x v="381"/>
    <n v="5955"/>
    <n v="11.676470588235293"/>
  </r>
  <r>
    <x v="36"/>
    <x v="1"/>
    <x v="0"/>
    <x v="0"/>
    <n v="396.99999999999994"/>
    <x v="920"/>
    <n v="13551.959999999997"/>
    <n v="16.406731234866825"/>
  </r>
  <r>
    <x v="36"/>
    <x v="1"/>
    <x v="1"/>
    <x v="1"/>
    <n v="229"/>
    <x v="921"/>
    <n v="8057.8100000000013"/>
    <n v="16.682836438923395"/>
  </r>
  <r>
    <x v="36"/>
    <x v="1"/>
    <x v="2"/>
    <x v="2"/>
    <n v="1347"/>
    <x v="922"/>
    <n v="50694.75"/>
    <n v="14.805709696261681"/>
  </r>
  <r>
    <x v="36"/>
    <x v="1"/>
    <x v="3"/>
    <x v="3"/>
    <n v="2750"/>
    <x v="923"/>
    <n v="96199.74"/>
    <n v="14.711689860834991"/>
  </r>
  <r>
    <x v="36"/>
    <x v="1"/>
    <x v="1"/>
    <x v="4"/>
    <n v="344"/>
    <x v="855"/>
    <n v="15814.969999999998"/>
    <n v="20.919272486772485"/>
  </r>
  <r>
    <x v="36"/>
    <x v="1"/>
    <x v="4"/>
    <x v="5"/>
    <n v="177.99999999999997"/>
    <x v="924"/>
    <n v="6892.4599999999991"/>
    <n v="19.039944751381217"/>
  </r>
  <r>
    <x v="36"/>
    <x v="1"/>
    <x v="5"/>
    <x v="6"/>
    <n v="1811.0000000000002"/>
    <x v="925"/>
    <n v="70320.69"/>
    <n v="15.152055591467356"/>
  </r>
  <r>
    <x v="36"/>
    <x v="1"/>
    <x v="6"/>
    <x v="7"/>
    <n v="300"/>
    <x v="725"/>
    <n v="12241.35"/>
    <n v="18.435768072289157"/>
  </r>
  <r>
    <x v="36"/>
    <x v="1"/>
    <x v="7"/>
    <x v="8"/>
    <n v="87.999999999999986"/>
    <x v="303"/>
    <n v="3079.27"/>
    <n v="19.007839506172839"/>
  </r>
  <r>
    <x v="36"/>
    <x v="1"/>
    <x v="8"/>
    <x v="9"/>
    <n v="5930"/>
    <x v="926"/>
    <n v="322451.21000000002"/>
    <n v="23.734079935227442"/>
  </r>
  <r>
    <x v="36"/>
    <x v="1"/>
    <x v="5"/>
    <x v="10"/>
    <n v="190"/>
    <x v="927"/>
    <n v="6928.21"/>
    <n v="17.948730569948186"/>
  </r>
  <r>
    <x v="36"/>
    <x v="1"/>
    <x v="9"/>
    <x v="11"/>
    <n v="79.999999999999986"/>
    <x v="130"/>
    <n v="2021.9100000000003"/>
    <n v="13.4794"/>
  </r>
  <r>
    <x v="36"/>
    <x v="1"/>
    <x v="10"/>
    <x v="12"/>
    <n v="36"/>
    <x v="336"/>
    <n v="996.54999999999984"/>
    <n v="14.035915492957745"/>
  </r>
  <r>
    <x v="36"/>
    <x v="1"/>
    <x v="5"/>
    <x v="13"/>
    <n v="59"/>
    <x v="518"/>
    <n v="1496.61"/>
    <n v="12.576554621848739"/>
  </r>
  <r>
    <x v="36"/>
    <x v="1"/>
    <x v="5"/>
    <x v="14"/>
    <n v="694"/>
    <x v="928"/>
    <n v="22860.830000000005"/>
    <n v="16.387691756272403"/>
  </r>
  <r>
    <x v="36"/>
    <x v="1"/>
    <x v="5"/>
    <x v="15"/>
    <n v="2274"/>
    <x v="929"/>
    <n v="98391.880000000019"/>
    <n v="15.11860479409957"/>
  </r>
  <r>
    <x v="36"/>
    <x v="1"/>
    <x v="11"/>
    <x v="16"/>
    <n v="354"/>
    <x v="819"/>
    <n v="11429.02"/>
    <n v="15.018423127463864"/>
  </r>
  <r>
    <x v="36"/>
    <x v="1"/>
    <x v="5"/>
    <x v="17"/>
    <n v="351.99999999999994"/>
    <x v="930"/>
    <n v="15194.399999999998"/>
    <n v="18.992999999999999"/>
  </r>
  <r>
    <x v="36"/>
    <x v="1"/>
    <x v="12"/>
    <x v="18"/>
    <n v="31259.999999999996"/>
    <x v="931"/>
    <n v="1273206.97"/>
    <n v="17.731452823619524"/>
  </r>
  <r>
    <x v="36"/>
    <x v="1"/>
    <x v="9"/>
    <x v="19"/>
    <n v="83"/>
    <x v="858"/>
    <n v="2756.1"/>
    <n v="15.311666666666666"/>
  </r>
  <r>
    <x v="36"/>
    <x v="1"/>
    <x v="13"/>
    <x v="20"/>
    <n v="2312.0000000000005"/>
    <x v="932"/>
    <n v="86446.12"/>
    <n v="15.398311364446027"/>
  </r>
  <r>
    <x v="37"/>
    <x v="0"/>
    <x v="0"/>
    <x v="0"/>
    <n v="168"/>
    <x v="180"/>
    <n v="3666"/>
    <n v="11.75"/>
  </r>
  <r>
    <x v="37"/>
    <x v="0"/>
    <x v="1"/>
    <x v="1"/>
    <n v="234.00000000000006"/>
    <x v="602"/>
    <n v="4563"/>
    <n v="11.7"/>
  </r>
  <r>
    <x v="37"/>
    <x v="0"/>
    <x v="2"/>
    <x v="2"/>
    <n v="369"/>
    <x v="933"/>
    <n v="9921"/>
    <n v="13.281124497991968"/>
  </r>
  <r>
    <x v="37"/>
    <x v="0"/>
    <x v="3"/>
    <x v="3"/>
    <n v="648"/>
    <x v="934"/>
    <n v="15221.999999999996"/>
    <n v="11.995271867612294"/>
  </r>
  <r>
    <x v="37"/>
    <x v="0"/>
    <x v="1"/>
    <x v="4"/>
    <n v="123"/>
    <x v="374"/>
    <n v="2199"/>
    <n v="10.04109589041096"/>
  </r>
  <r>
    <x v="37"/>
    <x v="0"/>
    <x v="4"/>
    <x v="5"/>
    <n v="123"/>
    <x v="213"/>
    <n v="2442.0000000000005"/>
    <n v="10.435897435897436"/>
  </r>
  <r>
    <x v="37"/>
    <x v="0"/>
    <x v="5"/>
    <x v="6"/>
    <n v="1508.9999999999998"/>
    <x v="935"/>
    <n v="37851"/>
    <n v="11.747672253258845"/>
  </r>
  <r>
    <x v="37"/>
    <x v="0"/>
    <x v="6"/>
    <x v="7"/>
    <n v="162"/>
    <x v="801"/>
    <n v="14493"/>
    <n v="31.167741935483871"/>
  </r>
  <r>
    <x v="37"/>
    <x v="0"/>
    <x v="7"/>
    <x v="8"/>
    <n v="129"/>
    <x v="399"/>
    <n v="3468"/>
    <n v="12.297872340425531"/>
  </r>
  <r>
    <x v="37"/>
    <x v="0"/>
    <x v="8"/>
    <x v="9"/>
    <n v="1614"/>
    <x v="936"/>
    <n v="40113"/>
    <n v="14.179215270413573"/>
  </r>
  <r>
    <x v="37"/>
    <x v="0"/>
    <x v="5"/>
    <x v="10"/>
    <n v="165"/>
    <x v="668"/>
    <n v="3996"/>
    <n v="13.591836734693878"/>
  </r>
  <r>
    <x v="37"/>
    <x v="0"/>
    <x v="9"/>
    <x v="11"/>
    <n v="65.999999999999986"/>
    <x v="41"/>
    <n v="1803"/>
    <n v="11.784313725490197"/>
  </r>
  <r>
    <x v="37"/>
    <x v="0"/>
    <x v="10"/>
    <x v="12"/>
    <n v="59.999999999999986"/>
    <x v="363"/>
    <n v="1089"/>
    <n v="9.0749999999999993"/>
  </r>
  <r>
    <x v="37"/>
    <x v="0"/>
    <x v="5"/>
    <x v="13"/>
    <n v="119.99999999999997"/>
    <x v="937"/>
    <n v="2973"/>
    <n v="10.771739130434783"/>
  </r>
  <r>
    <x v="37"/>
    <x v="0"/>
    <x v="5"/>
    <x v="14"/>
    <n v="1020"/>
    <x v="938"/>
    <n v="23922"/>
    <n v="11.795857988165681"/>
  </r>
  <r>
    <x v="37"/>
    <x v="0"/>
    <x v="5"/>
    <x v="15"/>
    <n v="2211"/>
    <x v="939"/>
    <n v="60129"/>
    <n v="11.499139414802066"/>
  </r>
  <r>
    <x v="37"/>
    <x v="0"/>
    <x v="11"/>
    <x v="16"/>
    <n v="239.99999999999994"/>
    <x v="940"/>
    <n v="5772"/>
    <n v="10.748603351955307"/>
  </r>
  <r>
    <x v="37"/>
    <x v="0"/>
    <x v="5"/>
    <x v="17"/>
    <n v="285"/>
    <x v="941"/>
    <n v="7785"/>
    <n v="13.44559585492228"/>
  </r>
  <r>
    <x v="37"/>
    <x v="0"/>
    <x v="12"/>
    <x v="18"/>
    <n v="15972"/>
    <x v="942"/>
    <n v="405086.99999999988"/>
    <n v="12.689502866271967"/>
  </r>
  <r>
    <x v="37"/>
    <x v="0"/>
    <x v="9"/>
    <x v="19"/>
    <n v="99"/>
    <x v="395"/>
    <n v="1763.9999999999995"/>
    <n v="10.5"/>
  </r>
  <r>
    <x v="37"/>
    <x v="0"/>
    <x v="13"/>
    <x v="20"/>
    <n v="309"/>
    <x v="943"/>
    <n v="6021.0000000000009"/>
    <n v="12.237804878048781"/>
  </r>
  <r>
    <x v="37"/>
    <x v="1"/>
    <x v="0"/>
    <x v="0"/>
    <n v="457.00000000000006"/>
    <x v="944"/>
    <n v="16615.48"/>
    <n v="17.434921301154251"/>
  </r>
  <r>
    <x v="37"/>
    <x v="1"/>
    <x v="1"/>
    <x v="1"/>
    <n v="243"/>
    <x v="857"/>
    <n v="9394.61"/>
    <n v="17.301307550644569"/>
  </r>
  <r>
    <x v="37"/>
    <x v="1"/>
    <x v="2"/>
    <x v="2"/>
    <n v="1386"/>
    <x v="945"/>
    <n v="52824.099999999991"/>
    <n v="14.813264161525519"/>
  </r>
  <r>
    <x v="37"/>
    <x v="1"/>
    <x v="3"/>
    <x v="3"/>
    <n v="2884"/>
    <x v="946"/>
    <n v="99955.02"/>
    <n v="14.70359223300971"/>
  </r>
  <r>
    <x v="37"/>
    <x v="1"/>
    <x v="1"/>
    <x v="4"/>
    <n v="401"/>
    <x v="947"/>
    <n v="16032.07"/>
    <n v="18.883474676089516"/>
  </r>
  <r>
    <x v="37"/>
    <x v="1"/>
    <x v="4"/>
    <x v="5"/>
    <n v="184"/>
    <x v="645"/>
    <n v="6967.58"/>
    <n v="19.194435261707987"/>
  </r>
  <r>
    <x v="37"/>
    <x v="1"/>
    <x v="5"/>
    <x v="6"/>
    <n v="1811.0000000000002"/>
    <x v="948"/>
    <n v="72764.210000000006"/>
    <n v="15.964065379552437"/>
  </r>
  <r>
    <x v="37"/>
    <x v="1"/>
    <x v="6"/>
    <x v="7"/>
    <n v="335"/>
    <x v="949"/>
    <n v="14336.05"/>
    <n v="19.063896276595745"/>
  </r>
  <r>
    <x v="37"/>
    <x v="1"/>
    <x v="7"/>
    <x v="8"/>
    <n v="83"/>
    <x v="950"/>
    <n v="2452.69"/>
    <n v="14.427588235294118"/>
  </r>
  <r>
    <x v="37"/>
    <x v="1"/>
    <x v="8"/>
    <x v="9"/>
    <n v="6205.0000000000009"/>
    <x v="951"/>
    <n v="337259.01"/>
    <n v="24.012745461018156"/>
  </r>
  <r>
    <x v="37"/>
    <x v="1"/>
    <x v="5"/>
    <x v="10"/>
    <n v="203"/>
    <x v="244"/>
    <n v="6616.65"/>
    <n v="15.867266187050358"/>
  </r>
  <r>
    <x v="37"/>
    <x v="1"/>
    <x v="9"/>
    <x v="11"/>
    <n v="103"/>
    <x v="451"/>
    <n v="3660.2"/>
    <n v="17.854634146341464"/>
  </r>
  <r>
    <x v="37"/>
    <x v="1"/>
    <x v="10"/>
    <x v="12"/>
    <n v="51"/>
    <x v="615"/>
    <n v="1737.95"/>
    <n v="16.242523364485983"/>
  </r>
  <r>
    <x v="37"/>
    <x v="1"/>
    <x v="5"/>
    <x v="13"/>
    <n v="67"/>
    <x v="378"/>
    <n v="2289.6799999999998"/>
    <n v="14.583949044585987"/>
  </r>
  <r>
    <x v="37"/>
    <x v="1"/>
    <x v="5"/>
    <x v="14"/>
    <n v="733"/>
    <x v="952"/>
    <n v="25862.629999999994"/>
    <n v="16.483511790949649"/>
  </r>
  <r>
    <x v="37"/>
    <x v="1"/>
    <x v="5"/>
    <x v="15"/>
    <n v="2302"/>
    <x v="953"/>
    <n v="104863.34"/>
    <n v="15.795050459406536"/>
  </r>
  <r>
    <x v="37"/>
    <x v="1"/>
    <x v="11"/>
    <x v="16"/>
    <n v="370"/>
    <x v="954"/>
    <n v="12721.85"/>
    <n v="16.651636125654452"/>
  </r>
  <r>
    <x v="37"/>
    <x v="1"/>
    <x v="5"/>
    <x v="17"/>
    <n v="390"/>
    <x v="955"/>
    <n v="17308.310000000001"/>
    <n v="20.903756038647344"/>
  </r>
  <r>
    <x v="37"/>
    <x v="1"/>
    <x v="12"/>
    <x v="18"/>
    <n v="33072"/>
    <x v="956"/>
    <n v="1375014.71"/>
    <n v="18.215251765204606"/>
  </r>
  <r>
    <x v="37"/>
    <x v="1"/>
    <x v="9"/>
    <x v="19"/>
    <n v="72"/>
    <x v="957"/>
    <n v="2185.62"/>
    <n v="15.391690140845069"/>
  </r>
  <r>
    <x v="37"/>
    <x v="1"/>
    <x v="13"/>
    <x v="20"/>
    <n v="2410.0000000000005"/>
    <x v="958"/>
    <n v="88691.9"/>
    <n v="15.851992850759606"/>
  </r>
  <r>
    <x v="38"/>
    <x v="0"/>
    <x v="0"/>
    <x v="0"/>
    <n v="165"/>
    <x v="668"/>
    <n v="3384"/>
    <n v="11.510204081632653"/>
  </r>
  <r>
    <x v="38"/>
    <x v="0"/>
    <x v="1"/>
    <x v="1"/>
    <n v="171"/>
    <x v="959"/>
    <n v="5505"/>
    <n v="13.694029850746269"/>
  </r>
  <r>
    <x v="38"/>
    <x v="0"/>
    <x v="2"/>
    <x v="2"/>
    <n v="372.00000000000006"/>
    <x v="865"/>
    <n v="8361"/>
    <n v="11.809322033898304"/>
  </r>
  <r>
    <x v="38"/>
    <x v="0"/>
    <x v="3"/>
    <x v="3"/>
    <n v="633.00000000000011"/>
    <x v="960"/>
    <n v="13047"/>
    <n v="10.379474940334129"/>
  </r>
  <r>
    <x v="38"/>
    <x v="0"/>
    <x v="1"/>
    <x v="4"/>
    <n v="108"/>
    <x v="120"/>
    <n v="1965.0000000000005"/>
    <n v="11.293103448275861"/>
  </r>
  <r>
    <x v="38"/>
    <x v="0"/>
    <x v="4"/>
    <x v="5"/>
    <n v="141"/>
    <x v="344"/>
    <n v="3173.9999999999991"/>
    <n v="13.225"/>
  </r>
  <r>
    <x v="38"/>
    <x v="0"/>
    <x v="5"/>
    <x v="6"/>
    <n v="1617.0000000000005"/>
    <x v="463"/>
    <n v="43563.000000000007"/>
    <n v="12.223063973063972"/>
  </r>
  <r>
    <x v="38"/>
    <x v="0"/>
    <x v="6"/>
    <x v="7"/>
    <n v="179.99999999999997"/>
    <x v="215"/>
    <n v="4770"/>
    <n v="14.070796460176991"/>
  </r>
  <r>
    <x v="38"/>
    <x v="0"/>
    <x v="7"/>
    <x v="8"/>
    <n v="138"/>
    <x v="153"/>
    <n v="2814"/>
    <n v="10.906976744186046"/>
  </r>
  <r>
    <x v="38"/>
    <x v="0"/>
    <x v="8"/>
    <x v="9"/>
    <n v="1781.9999999999995"/>
    <x v="961"/>
    <n v="42891"/>
    <n v="13.538825757575758"/>
  </r>
  <r>
    <x v="38"/>
    <x v="0"/>
    <x v="5"/>
    <x v="10"/>
    <n v="168"/>
    <x v="183"/>
    <n v="3098.9999999999991"/>
    <n v="11.477777777777778"/>
  </r>
  <r>
    <x v="38"/>
    <x v="0"/>
    <x v="9"/>
    <x v="11"/>
    <n v="57"/>
    <x v="76"/>
    <n v="1200"/>
    <n v="15.384615384615385"/>
  </r>
  <r>
    <x v="38"/>
    <x v="0"/>
    <x v="10"/>
    <x v="12"/>
    <n v="51"/>
    <x v="10"/>
    <n v="999"/>
    <n v="10.40625"/>
  </r>
  <r>
    <x v="38"/>
    <x v="0"/>
    <x v="5"/>
    <x v="13"/>
    <n v="131.99999999999997"/>
    <x v="962"/>
    <n v="2940"/>
    <n v="9.7029702970297027"/>
  </r>
  <r>
    <x v="38"/>
    <x v="0"/>
    <x v="5"/>
    <x v="14"/>
    <n v="1077"/>
    <x v="963"/>
    <n v="25467"/>
    <n v="11.990112994350282"/>
  </r>
  <r>
    <x v="38"/>
    <x v="0"/>
    <x v="5"/>
    <x v="15"/>
    <n v="2286"/>
    <x v="964"/>
    <n v="61737"/>
    <n v="11.344542447629548"/>
  </r>
  <r>
    <x v="38"/>
    <x v="0"/>
    <x v="11"/>
    <x v="16"/>
    <n v="261"/>
    <x v="801"/>
    <n v="5199"/>
    <n v="11.180645161290322"/>
  </r>
  <r>
    <x v="38"/>
    <x v="0"/>
    <x v="5"/>
    <x v="17"/>
    <n v="336"/>
    <x v="965"/>
    <n v="9477"/>
    <n v="13.557939914163089"/>
  </r>
  <r>
    <x v="38"/>
    <x v="0"/>
    <x v="12"/>
    <x v="18"/>
    <n v="16620"/>
    <x v="966"/>
    <n v="409713"/>
    <n v="12.388515965166908"/>
  </r>
  <r>
    <x v="38"/>
    <x v="0"/>
    <x v="9"/>
    <x v="19"/>
    <n v="87"/>
    <x v="263"/>
    <n v="1755"/>
    <n v="13.604651162790697"/>
  </r>
  <r>
    <x v="38"/>
    <x v="0"/>
    <x v="13"/>
    <x v="20"/>
    <n v="338.99999999999994"/>
    <x v="967"/>
    <n v="7101"/>
    <n v="11.954545454545455"/>
  </r>
  <r>
    <x v="38"/>
    <x v="1"/>
    <x v="0"/>
    <x v="0"/>
    <n v="472"/>
    <x v="968"/>
    <n v="17562.650000000001"/>
    <n v="17.884572301425663"/>
  </r>
  <r>
    <x v="38"/>
    <x v="1"/>
    <x v="1"/>
    <x v="1"/>
    <n v="257"/>
    <x v="969"/>
    <n v="8116.2700000000013"/>
    <n v="16.167868525896417"/>
  </r>
  <r>
    <x v="38"/>
    <x v="1"/>
    <x v="2"/>
    <x v="2"/>
    <n v="1392"/>
    <x v="970"/>
    <n v="52218.73"/>
    <n v="15.144643271461717"/>
  </r>
  <r>
    <x v="38"/>
    <x v="1"/>
    <x v="3"/>
    <x v="3"/>
    <n v="2894"/>
    <x v="971"/>
    <n v="98570.24000000002"/>
    <n v="14.095558415558417"/>
  </r>
  <r>
    <x v="38"/>
    <x v="1"/>
    <x v="1"/>
    <x v="4"/>
    <n v="427"/>
    <x v="365"/>
    <n v="16997.07"/>
    <n v="19.67253472222222"/>
  </r>
  <r>
    <x v="38"/>
    <x v="1"/>
    <x v="4"/>
    <x v="5"/>
    <n v="202"/>
    <x v="95"/>
    <n v="7797.1899999999987"/>
    <n v="18.132999999999999"/>
  </r>
  <r>
    <x v="38"/>
    <x v="1"/>
    <x v="5"/>
    <x v="6"/>
    <n v="1863.9999999999998"/>
    <x v="972"/>
    <n v="73946.39"/>
    <n v="16.287751101321586"/>
  </r>
  <r>
    <x v="38"/>
    <x v="1"/>
    <x v="6"/>
    <x v="7"/>
    <n v="336"/>
    <x v="973"/>
    <n v="14530.71"/>
    <n v="18.140711610486889"/>
  </r>
  <r>
    <x v="38"/>
    <x v="1"/>
    <x v="7"/>
    <x v="8"/>
    <n v="74"/>
    <x v="974"/>
    <n v="2571.04"/>
    <n v="17.255302013422817"/>
  </r>
  <r>
    <x v="38"/>
    <x v="1"/>
    <x v="8"/>
    <x v="9"/>
    <n v="6264"/>
    <x v="975"/>
    <n v="335198.59000000003"/>
    <n v="23.769578074032054"/>
  </r>
  <r>
    <x v="38"/>
    <x v="1"/>
    <x v="5"/>
    <x v="10"/>
    <n v="199"/>
    <x v="976"/>
    <n v="8312.3700000000008"/>
    <n v="17.685893617021279"/>
  </r>
  <r>
    <x v="38"/>
    <x v="1"/>
    <x v="9"/>
    <x v="11"/>
    <n v="100"/>
    <x v="431"/>
    <n v="3485.95"/>
    <n v="18.347105263157893"/>
  </r>
  <r>
    <x v="38"/>
    <x v="1"/>
    <x v="10"/>
    <x v="12"/>
    <n v="46"/>
    <x v="172"/>
    <n v="1270.22"/>
    <n v="16.713421052631578"/>
  </r>
  <r>
    <x v="38"/>
    <x v="1"/>
    <x v="5"/>
    <x v="13"/>
    <n v="61.000000000000007"/>
    <x v="221"/>
    <n v="2496.2699999999995"/>
    <n v="15.601687500000001"/>
  </r>
  <r>
    <x v="38"/>
    <x v="1"/>
    <x v="5"/>
    <x v="14"/>
    <n v="782"/>
    <x v="977"/>
    <n v="26932.92"/>
    <n v="15.861554770318021"/>
  </r>
  <r>
    <x v="38"/>
    <x v="1"/>
    <x v="5"/>
    <x v="15"/>
    <n v="2402"/>
    <x v="978"/>
    <n v="107456.97"/>
    <n v="15.705491084478222"/>
  </r>
  <r>
    <x v="38"/>
    <x v="1"/>
    <x v="11"/>
    <x v="16"/>
    <n v="345.99999999999994"/>
    <x v="979"/>
    <n v="11804.55"/>
    <n v="16.349792243767311"/>
  </r>
  <r>
    <x v="38"/>
    <x v="1"/>
    <x v="5"/>
    <x v="17"/>
    <n v="377"/>
    <x v="980"/>
    <n v="17152.96"/>
    <n v="19.670825688073393"/>
  </r>
  <r>
    <x v="38"/>
    <x v="1"/>
    <x v="12"/>
    <x v="18"/>
    <n v="33821.000000000007"/>
    <x v="981"/>
    <n v="1385940.18"/>
    <n v="17.958175857779619"/>
  </r>
  <r>
    <x v="38"/>
    <x v="1"/>
    <x v="9"/>
    <x v="19"/>
    <n v="84"/>
    <x v="982"/>
    <n v="3759.67"/>
    <n v="18.704825870646765"/>
  </r>
  <r>
    <x v="38"/>
    <x v="1"/>
    <x v="13"/>
    <x v="20"/>
    <n v="2449.0000000000005"/>
    <x v="983"/>
    <n v="91688.55"/>
    <n v="15.50364389584038"/>
  </r>
  <r>
    <x v="39"/>
    <x v="0"/>
    <x v="0"/>
    <x v="0"/>
    <n v="159"/>
    <x v="937"/>
    <n v="3990"/>
    <n v="14.456521739130435"/>
  </r>
  <r>
    <x v="39"/>
    <x v="0"/>
    <x v="1"/>
    <x v="1"/>
    <n v="195"/>
    <x v="115"/>
    <n v="5081.9999999999991"/>
    <n v="14.859649122807017"/>
  </r>
  <r>
    <x v="39"/>
    <x v="0"/>
    <x v="2"/>
    <x v="2"/>
    <n v="378"/>
    <x v="844"/>
    <n v="8873.9999999999982"/>
    <n v="13.08849557522124"/>
  </r>
  <r>
    <x v="39"/>
    <x v="0"/>
    <x v="3"/>
    <x v="3"/>
    <n v="768"/>
    <x v="129"/>
    <n v="17598"/>
    <n v="10.60759493670886"/>
  </r>
  <r>
    <x v="39"/>
    <x v="0"/>
    <x v="1"/>
    <x v="4"/>
    <n v="138"/>
    <x v="212"/>
    <n v="2694"/>
    <n v="11.367088607594937"/>
  </r>
  <r>
    <x v="39"/>
    <x v="0"/>
    <x v="4"/>
    <x v="5"/>
    <n v="117.00000000000003"/>
    <x v="565"/>
    <n v="2589"/>
    <n v="10.152941176470588"/>
  </r>
  <r>
    <x v="39"/>
    <x v="0"/>
    <x v="5"/>
    <x v="6"/>
    <n v="1521"/>
    <x v="984"/>
    <n v="37398"/>
    <n v="11.61789375582479"/>
  </r>
  <r>
    <x v="39"/>
    <x v="0"/>
    <x v="6"/>
    <x v="7"/>
    <n v="171"/>
    <x v="734"/>
    <n v="8999.9999999999982"/>
    <n v="19.108280254777071"/>
  </r>
  <r>
    <x v="39"/>
    <x v="0"/>
    <x v="7"/>
    <x v="8"/>
    <n v="126"/>
    <x v="295"/>
    <n v="2790"/>
    <n v="11.071428571428571"/>
  </r>
  <r>
    <x v="39"/>
    <x v="0"/>
    <x v="8"/>
    <x v="9"/>
    <n v="1919.9999999999995"/>
    <x v="985"/>
    <n v="48789.000000000007"/>
    <n v="14.353927625772286"/>
  </r>
  <r>
    <x v="39"/>
    <x v="0"/>
    <x v="5"/>
    <x v="10"/>
    <n v="186.00000000000003"/>
    <x v="180"/>
    <n v="3698.9999999999991"/>
    <n v="11.85576923076923"/>
  </r>
  <r>
    <x v="39"/>
    <x v="0"/>
    <x v="9"/>
    <x v="11"/>
    <n v="65.999999999999986"/>
    <x v="236"/>
    <n v="1464"/>
    <n v="10.166666666666666"/>
  </r>
  <r>
    <x v="39"/>
    <x v="0"/>
    <x v="10"/>
    <x v="12"/>
    <n v="63"/>
    <x v="202"/>
    <n v="914.99999999999977"/>
    <n v="8.9705882352941178"/>
  </r>
  <r>
    <x v="39"/>
    <x v="0"/>
    <x v="5"/>
    <x v="13"/>
    <n v="126"/>
    <x v="295"/>
    <n v="2220"/>
    <n v="8.8095238095238102"/>
  </r>
  <r>
    <x v="39"/>
    <x v="0"/>
    <x v="5"/>
    <x v="14"/>
    <n v="1032"/>
    <x v="986"/>
    <n v="22659"/>
    <n v="11.932069510268562"/>
  </r>
  <r>
    <x v="39"/>
    <x v="0"/>
    <x v="5"/>
    <x v="15"/>
    <n v="2271"/>
    <x v="987"/>
    <n v="60732"/>
    <n v="11.568"/>
  </r>
  <r>
    <x v="39"/>
    <x v="0"/>
    <x v="11"/>
    <x v="16"/>
    <n v="204"/>
    <x v="988"/>
    <n v="5196"/>
    <n v="11.782312925170068"/>
  </r>
  <r>
    <x v="39"/>
    <x v="0"/>
    <x v="5"/>
    <x v="17"/>
    <n v="357"/>
    <x v="965"/>
    <n v="10499.999999999998"/>
    <n v="15.021459227467812"/>
  </r>
  <r>
    <x v="39"/>
    <x v="0"/>
    <x v="12"/>
    <x v="18"/>
    <n v="16473"/>
    <x v="989"/>
    <n v="408969"/>
    <n v="12.540060711986017"/>
  </r>
  <r>
    <x v="39"/>
    <x v="0"/>
    <x v="9"/>
    <x v="19"/>
    <n v="87"/>
    <x v="482"/>
    <n v="2013"/>
    <n v="17.205128205128204"/>
  </r>
  <r>
    <x v="39"/>
    <x v="0"/>
    <x v="13"/>
    <x v="20"/>
    <n v="318"/>
    <x v="78"/>
    <n v="7202.9999999999982"/>
    <n v="12.376288659793815"/>
  </r>
  <r>
    <x v="39"/>
    <x v="1"/>
    <x v="0"/>
    <x v="0"/>
    <n v="455"/>
    <x v="990"/>
    <n v="15413.979999999998"/>
    <n v="16.345683987274654"/>
  </r>
  <r>
    <x v="39"/>
    <x v="1"/>
    <x v="1"/>
    <x v="1"/>
    <n v="269.99999999999994"/>
    <x v="991"/>
    <n v="10362.260000000002"/>
    <n v="18.211353251318101"/>
  </r>
  <r>
    <x v="39"/>
    <x v="1"/>
    <x v="2"/>
    <x v="2"/>
    <n v="1483"/>
    <x v="992"/>
    <n v="54534.63"/>
    <n v="14.663788652863673"/>
  </r>
  <r>
    <x v="39"/>
    <x v="1"/>
    <x v="3"/>
    <x v="3"/>
    <n v="2903"/>
    <x v="993"/>
    <n v="97570.130000000019"/>
    <n v="14.073291504399251"/>
  </r>
  <r>
    <x v="39"/>
    <x v="1"/>
    <x v="1"/>
    <x v="4"/>
    <n v="384"/>
    <x v="994"/>
    <n v="15317.35"/>
    <n v="17.999236192714456"/>
  </r>
  <r>
    <x v="39"/>
    <x v="1"/>
    <x v="4"/>
    <x v="5"/>
    <n v="200"/>
    <x v="582"/>
    <n v="7173.02"/>
    <n v="17.580931372549021"/>
  </r>
  <r>
    <x v="39"/>
    <x v="1"/>
    <x v="5"/>
    <x v="6"/>
    <n v="1773.0000000000002"/>
    <x v="995"/>
    <n v="63731.48000000001"/>
    <n v="15.141715371822286"/>
  </r>
  <r>
    <x v="39"/>
    <x v="1"/>
    <x v="6"/>
    <x v="7"/>
    <n v="351"/>
    <x v="996"/>
    <n v="15078.8"/>
    <n v="18.661881188118812"/>
  </r>
  <r>
    <x v="39"/>
    <x v="1"/>
    <x v="7"/>
    <x v="8"/>
    <n v="87.999999999999986"/>
    <x v="997"/>
    <n v="2668.31"/>
    <n v="14.990505617977528"/>
  </r>
  <r>
    <x v="39"/>
    <x v="1"/>
    <x v="8"/>
    <x v="9"/>
    <n v="6418"/>
    <x v="998"/>
    <n v="334384.24"/>
    <n v="22.931301604718143"/>
  </r>
  <r>
    <x v="39"/>
    <x v="1"/>
    <x v="5"/>
    <x v="10"/>
    <n v="203"/>
    <x v="999"/>
    <n v="5940.01"/>
    <n v="14.21055023923445"/>
  </r>
  <r>
    <x v="39"/>
    <x v="1"/>
    <x v="9"/>
    <x v="11"/>
    <n v="88.999999999999986"/>
    <x v="1000"/>
    <n v="2656.72"/>
    <n v="15.356763005780346"/>
  </r>
  <r>
    <x v="39"/>
    <x v="1"/>
    <x v="10"/>
    <x v="12"/>
    <n v="48"/>
    <x v="208"/>
    <n v="1254.6300000000001"/>
    <n v="15.48925925925926"/>
  </r>
  <r>
    <x v="39"/>
    <x v="1"/>
    <x v="5"/>
    <x v="13"/>
    <n v="68"/>
    <x v="378"/>
    <n v="2130.87"/>
    <n v="13.572420382165605"/>
  </r>
  <r>
    <x v="39"/>
    <x v="1"/>
    <x v="5"/>
    <x v="14"/>
    <n v="748.99999999999989"/>
    <x v="1001"/>
    <n v="26363.330000000005"/>
    <n v="16.124360856269114"/>
  </r>
  <r>
    <x v="39"/>
    <x v="1"/>
    <x v="5"/>
    <x v="15"/>
    <n v="2344.0000000000005"/>
    <x v="1002"/>
    <n v="103576.03"/>
    <n v="15.745823958650046"/>
  </r>
  <r>
    <x v="39"/>
    <x v="1"/>
    <x v="11"/>
    <x v="16"/>
    <n v="372"/>
    <x v="973"/>
    <n v="12257.4"/>
    <n v="15.302621722846441"/>
  </r>
  <r>
    <x v="39"/>
    <x v="1"/>
    <x v="5"/>
    <x v="17"/>
    <n v="388"/>
    <x v="305"/>
    <n v="16693.140000000003"/>
    <n v="19.056095890410958"/>
  </r>
  <r>
    <x v="39"/>
    <x v="1"/>
    <x v="12"/>
    <x v="18"/>
    <n v="33780"/>
    <x v="1003"/>
    <n v="1368766.32"/>
    <n v="17.653756029612815"/>
  </r>
  <r>
    <x v="39"/>
    <x v="1"/>
    <x v="9"/>
    <x v="19"/>
    <n v="82"/>
    <x v="1004"/>
    <n v="2962.68"/>
    <n v="16.929600000000001"/>
  </r>
  <r>
    <x v="39"/>
    <x v="1"/>
    <x v="13"/>
    <x v="20"/>
    <n v="2424.0000000000005"/>
    <x v="1005"/>
    <n v="91653.4"/>
    <n v="15.390999160369436"/>
  </r>
  <r>
    <x v="40"/>
    <x v="0"/>
    <x v="0"/>
    <x v="0"/>
    <n v="156"/>
    <x v="153"/>
    <n v="3414"/>
    <n v="13.232558139534884"/>
  </r>
  <r>
    <x v="40"/>
    <x v="0"/>
    <x v="1"/>
    <x v="1"/>
    <n v="231"/>
    <x v="425"/>
    <n v="6429.0000000000018"/>
    <n v="15.874074074074073"/>
  </r>
  <r>
    <x v="40"/>
    <x v="0"/>
    <x v="2"/>
    <x v="2"/>
    <n v="474.00000000000011"/>
    <x v="1006"/>
    <n v="11904.000000000002"/>
    <n v="13.496598639455783"/>
  </r>
  <r>
    <x v="40"/>
    <x v="0"/>
    <x v="3"/>
    <x v="3"/>
    <n v="786"/>
    <x v="1007"/>
    <n v="21234"/>
    <n v="11.796666666666667"/>
  </r>
  <r>
    <x v="40"/>
    <x v="0"/>
    <x v="1"/>
    <x v="4"/>
    <n v="144"/>
    <x v="707"/>
    <n v="3723"/>
    <n v="13.943820224719101"/>
  </r>
  <r>
    <x v="40"/>
    <x v="0"/>
    <x v="4"/>
    <x v="5"/>
    <n v="135"/>
    <x v="707"/>
    <n v="2730"/>
    <n v="10.224719101123595"/>
  </r>
  <r>
    <x v="40"/>
    <x v="0"/>
    <x v="5"/>
    <x v="6"/>
    <n v="1490.9999999999998"/>
    <x v="1008"/>
    <n v="37686"/>
    <n v="11.850943396226414"/>
  </r>
  <r>
    <x v="40"/>
    <x v="0"/>
    <x v="6"/>
    <x v="7"/>
    <n v="204"/>
    <x v="1009"/>
    <n v="5339.9999999999991"/>
    <n v="11.633986928104575"/>
  </r>
  <r>
    <x v="40"/>
    <x v="0"/>
    <x v="7"/>
    <x v="8"/>
    <n v="168"/>
    <x v="52"/>
    <n v="3807"/>
    <n v="11.75"/>
  </r>
  <r>
    <x v="40"/>
    <x v="0"/>
    <x v="8"/>
    <x v="9"/>
    <n v="1919.9999999999995"/>
    <x v="564"/>
    <n v="52542.000000000015"/>
    <n v="15.764176417641764"/>
  </r>
  <r>
    <x v="40"/>
    <x v="0"/>
    <x v="5"/>
    <x v="10"/>
    <n v="183.00000000000003"/>
    <x v="55"/>
    <n v="3696"/>
    <n v="12.968421052631578"/>
  </r>
  <r>
    <x v="40"/>
    <x v="0"/>
    <x v="9"/>
    <x v="11"/>
    <n v="78"/>
    <x v="351"/>
    <n v="1782"/>
    <n v="10.067796610169491"/>
  </r>
  <r>
    <x v="40"/>
    <x v="0"/>
    <x v="10"/>
    <x v="12"/>
    <n v="63"/>
    <x v="366"/>
    <n v="1272"/>
    <n v="12.848484848484848"/>
  </r>
  <r>
    <x v="40"/>
    <x v="0"/>
    <x v="5"/>
    <x v="13"/>
    <n v="119.99999999999997"/>
    <x v="90"/>
    <n v="2175"/>
    <n v="10.507246376811594"/>
  </r>
  <r>
    <x v="40"/>
    <x v="0"/>
    <x v="5"/>
    <x v="14"/>
    <n v="939"/>
    <x v="1010"/>
    <n v="22190.999999999996"/>
    <n v="12.027642276422764"/>
  </r>
  <r>
    <x v="40"/>
    <x v="0"/>
    <x v="5"/>
    <x v="15"/>
    <n v="2448"/>
    <x v="1011"/>
    <n v="72372"/>
    <n v="12.838744012772752"/>
  </r>
  <r>
    <x v="40"/>
    <x v="0"/>
    <x v="11"/>
    <x v="16"/>
    <n v="144"/>
    <x v="52"/>
    <n v="4557"/>
    <n v="14.064814814814815"/>
  </r>
  <r>
    <x v="40"/>
    <x v="0"/>
    <x v="5"/>
    <x v="17"/>
    <n v="369"/>
    <x v="1012"/>
    <n v="11073"/>
    <n v="14.14176245210728"/>
  </r>
  <r>
    <x v="40"/>
    <x v="0"/>
    <x v="12"/>
    <x v="18"/>
    <n v="17211"/>
    <x v="1013"/>
    <n v="447876"/>
    <n v="13.069421342904667"/>
  </r>
  <r>
    <x v="40"/>
    <x v="0"/>
    <x v="9"/>
    <x v="19"/>
    <n v="108"/>
    <x v="487"/>
    <n v="2502"/>
    <n v="13.238095238095237"/>
  </r>
  <r>
    <x v="40"/>
    <x v="0"/>
    <x v="13"/>
    <x v="20"/>
    <n v="357"/>
    <x v="292"/>
    <n v="8118"/>
    <n v="12.704225352112676"/>
  </r>
  <r>
    <x v="40"/>
    <x v="1"/>
    <x v="0"/>
    <x v="0"/>
    <n v="431"/>
    <x v="1014"/>
    <n v="15802.69"/>
    <n v="16.669504219409284"/>
  </r>
  <r>
    <x v="40"/>
    <x v="1"/>
    <x v="1"/>
    <x v="1"/>
    <n v="302"/>
    <x v="178"/>
    <n v="12289.69"/>
    <n v="18.370239162929746"/>
  </r>
  <r>
    <x v="40"/>
    <x v="1"/>
    <x v="2"/>
    <x v="2"/>
    <n v="1488.9999999999998"/>
    <x v="1015"/>
    <n v="55946.05"/>
    <n v="14.588279009126467"/>
  </r>
  <r>
    <x v="40"/>
    <x v="1"/>
    <x v="3"/>
    <x v="3"/>
    <n v="2970"/>
    <x v="1016"/>
    <n v="102997.35"/>
    <n v="14.198697270471465"/>
  </r>
  <r>
    <x v="40"/>
    <x v="1"/>
    <x v="1"/>
    <x v="4"/>
    <n v="411"/>
    <x v="1017"/>
    <n v="19605.830000000002"/>
    <n v="20.991252676659531"/>
  </r>
  <r>
    <x v="40"/>
    <x v="1"/>
    <x v="4"/>
    <x v="5"/>
    <n v="203"/>
    <x v="244"/>
    <n v="7863.69"/>
    <n v="18.85776978417266"/>
  </r>
  <r>
    <x v="40"/>
    <x v="1"/>
    <x v="5"/>
    <x v="6"/>
    <n v="1793"/>
    <x v="1018"/>
    <n v="70145.399999999994"/>
    <n v="15.884374999999999"/>
  </r>
  <r>
    <x v="40"/>
    <x v="1"/>
    <x v="6"/>
    <x v="7"/>
    <n v="412"/>
    <x v="1019"/>
    <n v="16356.490000000002"/>
    <n v="17.721007583965331"/>
  </r>
  <r>
    <x v="40"/>
    <x v="1"/>
    <x v="7"/>
    <x v="8"/>
    <n v="116"/>
    <x v="1020"/>
    <n v="3610.92"/>
    <n v="14.560161290322581"/>
  </r>
  <r>
    <x v="40"/>
    <x v="1"/>
    <x v="8"/>
    <x v="9"/>
    <n v="6481"/>
    <x v="1021"/>
    <n v="342522.91"/>
    <n v="23.011280483708429"/>
  </r>
  <r>
    <x v="40"/>
    <x v="1"/>
    <x v="5"/>
    <x v="10"/>
    <n v="210"/>
    <x v="503"/>
    <n v="7865.47"/>
    <n v="17.715022522522524"/>
  </r>
  <r>
    <x v="40"/>
    <x v="1"/>
    <x v="9"/>
    <x v="11"/>
    <n v="99"/>
    <x v="242"/>
    <n v="3131"/>
    <n v="16.833333333333332"/>
  </r>
  <r>
    <x v="40"/>
    <x v="1"/>
    <x v="10"/>
    <x v="12"/>
    <n v="35"/>
    <x v="172"/>
    <n v="1471.25"/>
    <n v="19.358552631578949"/>
  </r>
  <r>
    <x v="40"/>
    <x v="1"/>
    <x v="5"/>
    <x v="13"/>
    <n v="64"/>
    <x v="974"/>
    <n v="2208.58"/>
    <n v="14.822684563758388"/>
  </r>
  <r>
    <x v="40"/>
    <x v="1"/>
    <x v="5"/>
    <x v="14"/>
    <n v="751"/>
    <x v="1022"/>
    <n v="25760.23"/>
    <n v="15.688325213154689"/>
  </r>
  <r>
    <x v="40"/>
    <x v="1"/>
    <x v="5"/>
    <x v="15"/>
    <n v="2305.0000000000005"/>
    <x v="1023"/>
    <n v="108557.28"/>
    <n v="16.861957129543335"/>
  </r>
  <r>
    <x v="40"/>
    <x v="1"/>
    <x v="11"/>
    <x v="16"/>
    <n v="351.99999999999994"/>
    <x v="1024"/>
    <n v="12341.14"/>
    <n v="15.142503067484661"/>
  </r>
  <r>
    <x v="40"/>
    <x v="1"/>
    <x v="5"/>
    <x v="17"/>
    <n v="396"/>
    <x v="1025"/>
    <n v="17349.509999999998"/>
    <n v="19.341705685618727"/>
  </r>
  <r>
    <x v="40"/>
    <x v="1"/>
    <x v="12"/>
    <x v="18"/>
    <n v="34663.000000000007"/>
    <x v="1026"/>
    <n v="1422981.36"/>
    <n v="17.714195941740321"/>
  </r>
  <r>
    <x v="40"/>
    <x v="1"/>
    <x v="9"/>
    <x v="19"/>
    <n v="84"/>
    <x v="1027"/>
    <n v="3195.26"/>
    <n v="13.772672413793105"/>
  </r>
  <r>
    <x v="40"/>
    <x v="1"/>
    <x v="13"/>
    <x v="20"/>
    <n v="2500.9999999999995"/>
    <x v="1028"/>
    <n v="93566.44"/>
    <n v="15.091361290322581"/>
  </r>
  <r>
    <x v="41"/>
    <x v="0"/>
    <x v="0"/>
    <x v="0"/>
    <n v="192"/>
    <x v="1029"/>
    <n v="4949.9999999999991"/>
    <n v="13.524590163934427"/>
  </r>
  <r>
    <x v="41"/>
    <x v="0"/>
    <x v="1"/>
    <x v="1"/>
    <n v="210"/>
    <x v="917"/>
    <n v="5343"/>
    <n v="15.222222222222221"/>
  </r>
  <r>
    <x v="41"/>
    <x v="0"/>
    <x v="2"/>
    <x v="2"/>
    <n v="468.00000000000011"/>
    <x v="1030"/>
    <n v="12326.999999999996"/>
    <n v="12.265671641791045"/>
  </r>
  <r>
    <x v="41"/>
    <x v="0"/>
    <x v="3"/>
    <x v="3"/>
    <n v="864"/>
    <x v="1031"/>
    <n v="22410.000000000004"/>
    <n v="11.083086053412464"/>
  </r>
  <r>
    <x v="41"/>
    <x v="0"/>
    <x v="1"/>
    <x v="4"/>
    <n v="108"/>
    <x v="399"/>
    <n v="3647.9999999999991"/>
    <n v="12.936170212765957"/>
  </r>
  <r>
    <x v="41"/>
    <x v="0"/>
    <x v="4"/>
    <x v="5"/>
    <n v="123"/>
    <x v="767"/>
    <n v="2673"/>
    <n v="10.734939759036145"/>
  </r>
  <r>
    <x v="41"/>
    <x v="0"/>
    <x v="5"/>
    <x v="6"/>
    <n v="1490.9999999999998"/>
    <x v="1032"/>
    <n v="39567"/>
    <n v="11.860611510791367"/>
  </r>
  <r>
    <x v="41"/>
    <x v="0"/>
    <x v="6"/>
    <x v="7"/>
    <n v="174"/>
    <x v="203"/>
    <n v="5028"/>
    <n v="12.793893129770993"/>
  </r>
  <r>
    <x v="41"/>
    <x v="0"/>
    <x v="7"/>
    <x v="8"/>
    <n v="189"/>
    <x v="1033"/>
    <n v="4515.0000000000009"/>
    <n v="10.524475524475525"/>
  </r>
  <r>
    <x v="41"/>
    <x v="0"/>
    <x v="8"/>
    <x v="9"/>
    <n v="1869.0000000000005"/>
    <x v="1034"/>
    <n v="54684"/>
    <n v="15.727351164797239"/>
  </r>
  <r>
    <x v="41"/>
    <x v="0"/>
    <x v="5"/>
    <x v="10"/>
    <n v="150"/>
    <x v="153"/>
    <n v="2994"/>
    <n v="11.604651162790697"/>
  </r>
  <r>
    <x v="41"/>
    <x v="0"/>
    <x v="9"/>
    <x v="11"/>
    <n v="39"/>
    <x v="341"/>
    <n v="1158"/>
    <n v="10.722222222222221"/>
  </r>
  <r>
    <x v="41"/>
    <x v="0"/>
    <x v="10"/>
    <x v="12"/>
    <n v="65.999999999999986"/>
    <x v="176"/>
    <n v="1284.0000000000002"/>
    <n v="9.7272727272727266"/>
  </r>
  <r>
    <x v="41"/>
    <x v="0"/>
    <x v="5"/>
    <x v="13"/>
    <n v="81"/>
    <x v="145"/>
    <n v="1715.9999999999995"/>
    <n v="13.619047619047619"/>
  </r>
  <r>
    <x v="41"/>
    <x v="0"/>
    <x v="5"/>
    <x v="14"/>
    <n v="912"/>
    <x v="1035"/>
    <n v="19221"/>
    <n v="11.544144144144145"/>
  </r>
  <r>
    <x v="41"/>
    <x v="0"/>
    <x v="5"/>
    <x v="15"/>
    <n v="2574"/>
    <x v="1036"/>
    <n v="77973"/>
    <n v="12.543918918918919"/>
  </r>
  <r>
    <x v="41"/>
    <x v="0"/>
    <x v="11"/>
    <x v="16"/>
    <n v="204"/>
    <x v="174"/>
    <n v="5700"/>
    <n v="13.669064748201439"/>
  </r>
  <r>
    <x v="41"/>
    <x v="0"/>
    <x v="5"/>
    <x v="17"/>
    <n v="357"/>
    <x v="204"/>
    <n v="8859"/>
    <n v="13.301801801801801"/>
  </r>
  <r>
    <x v="41"/>
    <x v="0"/>
    <x v="12"/>
    <x v="18"/>
    <n v="17100"/>
    <x v="1037"/>
    <n v="451620"/>
    <n v="12.843614026106987"/>
  </r>
  <r>
    <x v="41"/>
    <x v="0"/>
    <x v="9"/>
    <x v="19"/>
    <n v="78"/>
    <x v="238"/>
    <n v="1478.9999999999998"/>
    <n v="10.955555555555556"/>
  </r>
  <r>
    <x v="41"/>
    <x v="0"/>
    <x v="13"/>
    <x v="20"/>
    <n v="303"/>
    <x v="149"/>
    <n v="7170"/>
    <n v="11.773399014778326"/>
  </r>
  <r>
    <x v="41"/>
    <x v="1"/>
    <x v="0"/>
    <x v="0"/>
    <n v="484"/>
    <x v="1038"/>
    <n v="17529.88"/>
    <n v="17.052412451361867"/>
  </r>
  <r>
    <x v="41"/>
    <x v="1"/>
    <x v="1"/>
    <x v="1"/>
    <n v="325"/>
    <x v="1039"/>
    <n v="12720.8"/>
    <n v="18.01813031161473"/>
  </r>
  <r>
    <x v="41"/>
    <x v="1"/>
    <x v="2"/>
    <x v="2"/>
    <n v="1461"/>
    <x v="1040"/>
    <n v="53284.24"/>
    <n v="14.358458636486121"/>
  </r>
  <r>
    <x v="41"/>
    <x v="1"/>
    <x v="3"/>
    <x v="3"/>
    <n v="3040"/>
    <x v="1041"/>
    <n v="106842.60999999999"/>
    <n v="14.804296799224055"/>
  </r>
  <r>
    <x v="41"/>
    <x v="1"/>
    <x v="1"/>
    <x v="4"/>
    <n v="425"/>
    <x v="1042"/>
    <n v="17918.29"/>
    <n v="20.431345496009122"/>
  </r>
  <r>
    <x v="41"/>
    <x v="1"/>
    <x v="4"/>
    <x v="5"/>
    <n v="193"/>
    <x v="1043"/>
    <n v="7446.65"/>
    <n v="19.700132275132272"/>
  </r>
  <r>
    <x v="41"/>
    <x v="1"/>
    <x v="5"/>
    <x v="6"/>
    <n v="1811.0000000000002"/>
    <x v="856"/>
    <n v="66831.009999999995"/>
    <n v="15.814247515380973"/>
  </r>
  <r>
    <x v="41"/>
    <x v="1"/>
    <x v="6"/>
    <x v="7"/>
    <n v="431"/>
    <x v="1044"/>
    <n v="18200.5"/>
    <n v="17.619070667957406"/>
  </r>
  <r>
    <x v="41"/>
    <x v="1"/>
    <x v="7"/>
    <x v="8"/>
    <n v="114"/>
    <x v="767"/>
    <n v="4302.4399999999996"/>
    <n v="17.278875502008031"/>
  </r>
  <r>
    <x v="41"/>
    <x v="1"/>
    <x v="8"/>
    <x v="9"/>
    <n v="6948.9999999999991"/>
    <x v="1045"/>
    <n v="375281.71999999991"/>
    <n v="23.220004949882437"/>
  </r>
  <r>
    <x v="41"/>
    <x v="1"/>
    <x v="5"/>
    <x v="10"/>
    <n v="222.99999999999997"/>
    <x v="1046"/>
    <n v="7124.5400000000009"/>
    <n v="15.974304932735427"/>
  </r>
  <r>
    <x v="41"/>
    <x v="1"/>
    <x v="9"/>
    <x v="11"/>
    <n v="100"/>
    <x v="402"/>
    <n v="3218.75"/>
    <n v="17.493206521739129"/>
  </r>
  <r>
    <x v="41"/>
    <x v="1"/>
    <x v="10"/>
    <x v="12"/>
    <n v="38"/>
    <x v="524"/>
    <n v="1188.2800000000002"/>
    <n v="14.146190476190476"/>
  </r>
  <r>
    <x v="41"/>
    <x v="1"/>
    <x v="5"/>
    <x v="13"/>
    <n v="77"/>
    <x v="431"/>
    <n v="2687.58"/>
    <n v="14.145157894736842"/>
  </r>
  <r>
    <x v="41"/>
    <x v="1"/>
    <x v="5"/>
    <x v="14"/>
    <n v="760"/>
    <x v="1047"/>
    <n v="25462.37"/>
    <n v="15.766173374613002"/>
  </r>
  <r>
    <x v="41"/>
    <x v="1"/>
    <x v="5"/>
    <x v="15"/>
    <n v="2327.9999999999995"/>
    <x v="1048"/>
    <n v="104819.2"/>
    <n v="16.473235895018071"/>
  </r>
  <r>
    <x v="41"/>
    <x v="1"/>
    <x v="11"/>
    <x v="16"/>
    <n v="383"/>
    <x v="1049"/>
    <n v="11829.879999999997"/>
    <n v="14.843011292346297"/>
  </r>
  <r>
    <x v="41"/>
    <x v="1"/>
    <x v="5"/>
    <x v="17"/>
    <n v="415"/>
    <x v="1050"/>
    <n v="18037.13"/>
    <n v="19.908532008830022"/>
  </r>
  <r>
    <x v="41"/>
    <x v="1"/>
    <x v="12"/>
    <x v="18"/>
    <n v="36089"/>
    <x v="1051"/>
    <n v="1482461.76"/>
    <n v="17.947261655427901"/>
  </r>
  <r>
    <x v="41"/>
    <x v="1"/>
    <x v="9"/>
    <x v="19"/>
    <n v="87"/>
    <x v="221"/>
    <n v="2333.54"/>
    <n v="14.584624999999999"/>
  </r>
  <r>
    <x v="41"/>
    <x v="1"/>
    <x v="13"/>
    <x v="20"/>
    <n v="2603"/>
    <x v="1052"/>
    <n v="95802.57"/>
    <n v="15.144257034460956"/>
  </r>
  <r>
    <x v="42"/>
    <x v="0"/>
    <x v="0"/>
    <x v="0"/>
    <n v="150"/>
    <x v="344"/>
    <n v="3024"/>
    <n v="12.6"/>
  </r>
  <r>
    <x v="42"/>
    <x v="0"/>
    <x v="1"/>
    <x v="1"/>
    <n v="231"/>
    <x v="86"/>
    <n v="4749"/>
    <n v="13.302521008403362"/>
  </r>
  <r>
    <x v="42"/>
    <x v="0"/>
    <x v="2"/>
    <x v="2"/>
    <n v="522"/>
    <x v="1053"/>
    <n v="11751"/>
    <n v="11.657738095238095"/>
  </r>
  <r>
    <x v="42"/>
    <x v="0"/>
    <x v="3"/>
    <x v="3"/>
    <n v="840"/>
    <x v="803"/>
    <n v="20244"/>
    <n v="10.954545454545455"/>
  </r>
  <r>
    <x v="42"/>
    <x v="0"/>
    <x v="1"/>
    <x v="4"/>
    <n v="117.00000000000003"/>
    <x v="213"/>
    <n v="2610"/>
    <n v="11.153846153846153"/>
  </r>
  <r>
    <x v="42"/>
    <x v="0"/>
    <x v="4"/>
    <x v="5"/>
    <n v="144"/>
    <x v="153"/>
    <n v="2724"/>
    <n v="10.55813953488372"/>
  </r>
  <r>
    <x v="42"/>
    <x v="0"/>
    <x v="5"/>
    <x v="6"/>
    <n v="1584"/>
    <x v="1054"/>
    <n v="41343"/>
    <n v="11.962673611111111"/>
  </r>
  <r>
    <x v="42"/>
    <x v="0"/>
    <x v="6"/>
    <x v="7"/>
    <n v="219"/>
    <x v="503"/>
    <n v="5517"/>
    <n v="12.425675675675675"/>
  </r>
  <r>
    <x v="42"/>
    <x v="0"/>
    <x v="7"/>
    <x v="8"/>
    <n v="147"/>
    <x v="229"/>
    <n v="3351"/>
    <n v="10.154545454545454"/>
  </r>
  <r>
    <x v="42"/>
    <x v="0"/>
    <x v="8"/>
    <x v="9"/>
    <n v="1905.0000000000005"/>
    <x v="1055"/>
    <n v="53700"/>
    <n v="15.221088435374149"/>
  </r>
  <r>
    <x v="42"/>
    <x v="0"/>
    <x v="5"/>
    <x v="10"/>
    <n v="174"/>
    <x v="170"/>
    <n v="4137"/>
    <n v="13.009433962264151"/>
  </r>
  <r>
    <x v="42"/>
    <x v="0"/>
    <x v="9"/>
    <x v="11"/>
    <n v="51"/>
    <x v="366"/>
    <n v="980.99999999999977"/>
    <n v="9.9090909090909083"/>
  </r>
  <r>
    <x v="42"/>
    <x v="0"/>
    <x v="10"/>
    <x v="12"/>
    <n v="57"/>
    <x v="10"/>
    <n v="1008"/>
    <n v="10.5"/>
  </r>
  <r>
    <x v="42"/>
    <x v="0"/>
    <x v="5"/>
    <x v="13"/>
    <n v="102"/>
    <x v="181"/>
    <n v="2079"/>
    <n v="11.360655737704919"/>
  </r>
  <r>
    <x v="42"/>
    <x v="0"/>
    <x v="5"/>
    <x v="14"/>
    <n v="906"/>
    <x v="1056"/>
    <n v="21600"/>
    <n v="12.392426850258175"/>
  </r>
  <r>
    <x v="42"/>
    <x v="0"/>
    <x v="5"/>
    <x v="15"/>
    <n v="2397.0000000000005"/>
    <x v="1057"/>
    <n v="69888.000000000015"/>
    <n v="11.724207347760442"/>
  </r>
  <r>
    <x v="42"/>
    <x v="0"/>
    <x v="11"/>
    <x v="16"/>
    <n v="207"/>
    <x v="234"/>
    <n v="4581"/>
    <n v="10.907142857142857"/>
  </r>
  <r>
    <x v="42"/>
    <x v="0"/>
    <x v="5"/>
    <x v="17"/>
    <n v="324"/>
    <x v="1058"/>
    <n v="12840"/>
    <n v="16.8503937007874"/>
  </r>
  <r>
    <x v="42"/>
    <x v="0"/>
    <x v="12"/>
    <x v="18"/>
    <n v="17313"/>
    <x v="1059"/>
    <n v="442500"/>
    <n v="12.561744166240844"/>
  </r>
  <r>
    <x v="42"/>
    <x v="0"/>
    <x v="9"/>
    <x v="19"/>
    <n v="72"/>
    <x v="314"/>
    <n v="1302"/>
    <n v="12.4"/>
  </r>
  <r>
    <x v="42"/>
    <x v="0"/>
    <x v="13"/>
    <x v="20"/>
    <n v="417"/>
    <x v="420"/>
    <n v="10593.000000000002"/>
    <n v="14.011904761904763"/>
  </r>
  <r>
    <x v="42"/>
    <x v="1"/>
    <x v="0"/>
    <x v="0"/>
    <n v="473"/>
    <x v="1060"/>
    <n v="17538.36"/>
    <n v="17.451104477611942"/>
  </r>
  <r>
    <x v="42"/>
    <x v="1"/>
    <x v="1"/>
    <x v="1"/>
    <n v="284"/>
    <x v="1061"/>
    <n v="10684.59"/>
    <n v="16.590978260869566"/>
  </r>
  <r>
    <x v="42"/>
    <x v="1"/>
    <x v="2"/>
    <x v="2"/>
    <n v="1522"/>
    <x v="1062"/>
    <n v="58135.34"/>
    <n v="14.2803586342422"/>
  </r>
  <r>
    <x v="42"/>
    <x v="1"/>
    <x v="3"/>
    <x v="3"/>
    <n v="2952"/>
    <x v="1063"/>
    <n v="103851.58"/>
    <n v="14.494288904396372"/>
  </r>
  <r>
    <x v="42"/>
    <x v="1"/>
    <x v="1"/>
    <x v="4"/>
    <n v="442"/>
    <x v="1064"/>
    <n v="17090.79"/>
    <n v="18.637720828789533"/>
  </r>
  <r>
    <x v="42"/>
    <x v="1"/>
    <x v="4"/>
    <x v="5"/>
    <n v="196"/>
    <x v="1065"/>
    <n v="6239.0399999999991"/>
    <n v="16.637440000000002"/>
  </r>
  <r>
    <x v="42"/>
    <x v="1"/>
    <x v="5"/>
    <x v="6"/>
    <n v="1811.0000000000002"/>
    <x v="1066"/>
    <n v="71510.179999999993"/>
    <n v="16.226498751985478"/>
  </r>
  <r>
    <x v="42"/>
    <x v="1"/>
    <x v="6"/>
    <x v="7"/>
    <n v="404"/>
    <x v="1067"/>
    <n v="15406.77"/>
    <n v="15.269345887016849"/>
  </r>
  <r>
    <x v="42"/>
    <x v="1"/>
    <x v="7"/>
    <x v="8"/>
    <n v="77"/>
    <x v="98"/>
    <n v="2583.5"/>
    <n v="15.470059880239521"/>
  </r>
  <r>
    <x v="42"/>
    <x v="1"/>
    <x v="8"/>
    <x v="9"/>
    <n v="7100"/>
    <x v="1068"/>
    <n v="392502.4"/>
    <n v="23.753473735173085"/>
  </r>
  <r>
    <x v="42"/>
    <x v="1"/>
    <x v="5"/>
    <x v="10"/>
    <n v="216"/>
    <x v="307"/>
    <n v="7316.34"/>
    <n v="15.836233766233766"/>
  </r>
  <r>
    <x v="42"/>
    <x v="1"/>
    <x v="9"/>
    <x v="11"/>
    <n v="92"/>
    <x v="378"/>
    <n v="3012.9399999999996"/>
    <n v="19.190700636942676"/>
  </r>
  <r>
    <x v="42"/>
    <x v="1"/>
    <x v="10"/>
    <x v="12"/>
    <n v="49"/>
    <x v="637"/>
    <n v="1601.89"/>
    <n v="16.345816326530613"/>
  </r>
  <r>
    <x v="42"/>
    <x v="1"/>
    <x v="5"/>
    <x v="13"/>
    <n v="82"/>
    <x v="858"/>
    <n v="2625.25"/>
    <n v="14.584722222222222"/>
  </r>
  <r>
    <x v="42"/>
    <x v="1"/>
    <x v="5"/>
    <x v="14"/>
    <n v="751"/>
    <x v="1069"/>
    <n v="24955.990000000005"/>
    <n v="15.25427261613692"/>
  </r>
  <r>
    <x v="42"/>
    <x v="1"/>
    <x v="5"/>
    <x v="15"/>
    <n v="2237.0000000000005"/>
    <x v="1070"/>
    <n v="98410.24000000002"/>
    <n v="15.898261712439419"/>
  </r>
  <r>
    <x v="42"/>
    <x v="1"/>
    <x v="11"/>
    <x v="16"/>
    <n v="369"/>
    <x v="1071"/>
    <n v="11996.68"/>
    <n v="15.128221941992434"/>
  </r>
  <r>
    <x v="42"/>
    <x v="1"/>
    <x v="5"/>
    <x v="17"/>
    <n v="366"/>
    <x v="1072"/>
    <n v="16270.889999999998"/>
    <n v="20.062749691738592"/>
  </r>
  <r>
    <x v="42"/>
    <x v="1"/>
    <x v="12"/>
    <x v="18"/>
    <n v="35712.999999999993"/>
    <x v="1073"/>
    <n v="1473591.19"/>
    <n v="17.858031557133682"/>
  </r>
  <r>
    <x v="42"/>
    <x v="1"/>
    <x v="9"/>
    <x v="19"/>
    <n v="86"/>
    <x v="563"/>
    <n v="3284.5199999999995"/>
    <n v="15.34822429906542"/>
  </r>
  <r>
    <x v="42"/>
    <x v="1"/>
    <x v="13"/>
    <x v="20"/>
    <n v="2590.0000000000005"/>
    <x v="1074"/>
    <n v="99689.749999999985"/>
    <n v="15.605784283030683"/>
  </r>
  <r>
    <x v="43"/>
    <x v="0"/>
    <x v="0"/>
    <x v="0"/>
    <n v="177"/>
    <x v="151"/>
    <n v="3325.4999999999991"/>
    <n v="11.427835051546392"/>
  </r>
  <r>
    <x v="43"/>
    <x v="0"/>
    <x v="1"/>
    <x v="1"/>
    <n v="291"/>
    <x v="9"/>
    <n v="6759"/>
    <n v="15.120805369127517"/>
  </r>
  <r>
    <x v="43"/>
    <x v="0"/>
    <x v="2"/>
    <x v="2"/>
    <n v="612"/>
    <x v="1075"/>
    <n v="15216"/>
    <n v="12.58560794044665"/>
  </r>
  <r>
    <x v="43"/>
    <x v="0"/>
    <x v="3"/>
    <x v="3"/>
    <n v="894"/>
    <x v="1076"/>
    <n v="20821.5"/>
    <n v="10.694144838212635"/>
  </r>
  <r>
    <x v="43"/>
    <x v="0"/>
    <x v="1"/>
    <x v="4"/>
    <n v="135"/>
    <x v="273"/>
    <n v="3978"/>
    <n v="13"/>
  </r>
  <r>
    <x v="43"/>
    <x v="0"/>
    <x v="4"/>
    <x v="5"/>
    <n v="105"/>
    <x v="487"/>
    <n v="2034"/>
    <n v="10.761904761904763"/>
  </r>
  <r>
    <x v="43"/>
    <x v="0"/>
    <x v="5"/>
    <x v="6"/>
    <n v="1674.0000000000005"/>
    <x v="373"/>
    <n v="47839.499999999993"/>
    <n v="12.419392523364486"/>
  </r>
  <r>
    <x v="43"/>
    <x v="0"/>
    <x v="6"/>
    <x v="7"/>
    <n v="219"/>
    <x v="708"/>
    <n v="6709.4999999999982"/>
    <n v="13.805555555555555"/>
  </r>
  <r>
    <x v="43"/>
    <x v="0"/>
    <x v="7"/>
    <x v="8"/>
    <n v="168"/>
    <x v="800"/>
    <n v="3915"/>
    <n v="10.875"/>
  </r>
  <r>
    <x v="43"/>
    <x v="0"/>
    <x v="8"/>
    <x v="9"/>
    <n v="1829.9999999999995"/>
    <x v="1077"/>
    <n v="57731.999999999985"/>
    <n v="16.618307426597582"/>
  </r>
  <r>
    <x v="43"/>
    <x v="0"/>
    <x v="5"/>
    <x v="10"/>
    <n v="174"/>
    <x v="111"/>
    <n v="3847.5000000000009"/>
    <n v="11.056034482758621"/>
  </r>
  <r>
    <x v="43"/>
    <x v="0"/>
    <x v="9"/>
    <x v="11"/>
    <n v="78"/>
    <x v="395"/>
    <n v="1882.5"/>
    <n v="11.205357142857142"/>
  </r>
  <r>
    <x v="43"/>
    <x v="0"/>
    <x v="10"/>
    <x v="12"/>
    <n v="81"/>
    <x v="236"/>
    <n v="1702.5000000000005"/>
    <n v="11.822916666666666"/>
  </r>
  <r>
    <x v="43"/>
    <x v="0"/>
    <x v="5"/>
    <x v="13"/>
    <n v="129"/>
    <x v="320"/>
    <n v="2871"/>
    <n v="11"/>
  </r>
  <r>
    <x v="43"/>
    <x v="0"/>
    <x v="5"/>
    <x v="14"/>
    <n v="981"/>
    <x v="1078"/>
    <n v="22903.5"/>
    <n v="12.745409015025041"/>
  </r>
  <r>
    <x v="43"/>
    <x v="0"/>
    <x v="5"/>
    <x v="15"/>
    <n v="2463"/>
    <x v="1079"/>
    <n v="76995"/>
    <n v="12.250596658711217"/>
  </r>
  <r>
    <x v="43"/>
    <x v="0"/>
    <x v="11"/>
    <x v="16"/>
    <n v="222"/>
    <x v="574"/>
    <n v="4735.5"/>
    <n v="11.958333333333334"/>
  </r>
  <r>
    <x v="43"/>
    <x v="0"/>
    <x v="5"/>
    <x v="17"/>
    <n v="372.00000000000006"/>
    <x v="1080"/>
    <n v="11310"/>
    <n v="13.13588850174216"/>
  </r>
  <r>
    <x v="43"/>
    <x v="0"/>
    <x v="12"/>
    <x v="18"/>
    <n v="18567"/>
    <x v="1081"/>
    <n v="492328.50000000012"/>
    <n v="12.800054597925278"/>
  </r>
  <r>
    <x v="43"/>
    <x v="0"/>
    <x v="9"/>
    <x v="19"/>
    <n v="78"/>
    <x v="145"/>
    <n v="1273.5"/>
    <n v="10.107142857142858"/>
  </r>
  <r>
    <x v="43"/>
    <x v="0"/>
    <x v="13"/>
    <x v="20"/>
    <n v="359.99999999999994"/>
    <x v="14"/>
    <n v="9130.5000000000018"/>
    <n v="12.524691358024691"/>
  </r>
  <r>
    <x v="43"/>
    <x v="1"/>
    <x v="0"/>
    <x v="0"/>
    <n v="518"/>
    <x v="1082"/>
    <n v="17571.87"/>
    <n v="15.46819542253521"/>
  </r>
  <r>
    <x v="43"/>
    <x v="1"/>
    <x v="1"/>
    <x v="1"/>
    <n v="303.00000000000006"/>
    <x v="773"/>
    <n v="12578.139999999998"/>
    <n v="18.098043165467626"/>
  </r>
  <r>
    <x v="43"/>
    <x v="1"/>
    <x v="2"/>
    <x v="2"/>
    <n v="1589"/>
    <x v="1083"/>
    <n v="60791.319999999992"/>
    <n v="14.320687868080094"/>
  </r>
  <r>
    <x v="43"/>
    <x v="1"/>
    <x v="3"/>
    <x v="3"/>
    <n v="3027"/>
    <x v="1084"/>
    <n v="105095.47"/>
    <n v="13.92177374486687"/>
  </r>
  <r>
    <x v="43"/>
    <x v="1"/>
    <x v="1"/>
    <x v="4"/>
    <n v="468"/>
    <x v="1085"/>
    <n v="19045.12"/>
    <n v="18.120951474785919"/>
  </r>
  <r>
    <x v="43"/>
    <x v="1"/>
    <x v="4"/>
    <x v="5"/>
    <n v="204"/>
    <x v="9"/>
    <n v="8985.8799999999992"/>
    <n v="20.102639821029079"/>
  </r>
  <r>
    <x v="43"/>
    <x v="1"/>
    <x v="5"/>
    <x v="6"/>
    <n v="1930"/>
    <x v="1086"/>
    <n v="79344.080000000016"/>
    <n v="17.324034934497817"/>
  </r>
  <r>
    <x v="43"/>
    <x v="1"/>
    <x v="6"/>
    <x v="7"/>
    <n v="468"/>
    <x v="1087"/>
    <n v="17177.38"/>
    <n v="16.791182795698926"/>
  </r>
  <r>
    <x v="43"/>
    <x v="1"/>
    <x v="7"/>
    <x v="8"/>
    <n v="92"/>
    <x v="777"/>
    <n v="2896.95"/>
    <n v="14.631060606060606"/>
  </r>
  <r>
    <x v="43"/>
    <x v="1"/>
    <x v="8"/>
    <x v="9"/>
    <n v="7492.9999999999991"/>
    <x v="1088"/>
    <n v="410017.19999999995"/>
    <n v="23.272630264502215"/>
  </r>
  <r>
    <x v="43"/>
    <x v="1"/>
    <x v="5"/>
    <x v="10"/>
    <n v="204"/>
    <x v="480"/>
    <n v="7158.7799999999988"/>
    <n v="16.571249999999999"/>
  </r>
  <r>
    <x v="43"/>
    <x v="1"/>
    <x v="9"/>
    <x v="11"/>
    <n v="96"/>
    <x v="950"/>
    <n v="2954.14"/>
    <n v="17.377294117647057"/>
  </r>
  <r>
    <x v="43"/>
    <x v="1"/>
    <x v="10"/>
    <x v="12"/>
    <n v="59"/>
    <x v="31"/>
    <n v="1555.1"/>
    <n v="14.00990990990991"/>
  </r>
  <r>
    <x v="43"/>
    <x v="1"/>
    <x v="5"/>
    <x v="13"/>
    <n v="74"/>
    <x v="185"/>
    <n v="2311.4"/>
    <n v="14.537106918238994"/>
  </r>
  <r>
    <x v="43"/>
    <x v="1"/>
    <x v="5"/>
    <x v="14"/>
    <n v="837"/>
    <x v="1089"/>
    <n v="28602.259999999995"/>
    <n v="15.996789709172258"/>
  </r>
  <r>
    <x v="43"/>
    <x v="1"/>
    <x v="5"/>
    <x v="15"/>
    <n v="2404"/>
    <x v="1090"/>
    <n v="108197.21"/>
    <n v="15.988947835082017"/>
  </r>
  <r>
    <x v="43"/>
    <x v="1"/>
    <x v="11"/>
    <x v="16"/>
    <n v="410"/>
    <x v="1091"/>
    <n v="14189.24"/>
    <n v="15.257247311827957"/>
  </r>
  <r>
    <x v="43"/>
    <x v="1"/>
    <x v="5"/>
    <x v="17"/>
    <n v="425"/>
    <x v="1092"/>
    <n v="20237.890000000003"/>
    <n v="21.855172786177103"/>
  </r>
  <r>
    <x v="43"/>
    <x v="1"/>
    <x v="12"/>
    <x v="18"/>
    <n v="38209"/>
    <x v="1093"/>
    <n v="1589203.11"/>
    <n v="17.8397780696437"/>
  </r>
  <r>
    <x v="43"/>
    <x v="1"/>
    <x v="9"/>
    <x v="19"/>
    <n v="95"/>
    <x v="1094"/>
    <n v="3523.5999999999995"/>
    <n v="17.443564356435644"/>
  </r>
  <r>
    <x v="43"/>
    <x v="1"/>
    <x v="13"/>
    <x v="20"/>
    <n v="2619"/>
    <x v="1095"/>
    <n v="95032.219999999987"/>
    <n v="14.694946652234421"/>
  </r>
  <r>
    <x v="44"/>
    <x v="0"/>
    <x v="0"/>
    <x v="0"/>
    <n v="183.00000000000003"/>
    <x v="16"/>
    <n v="3667.5"/>
    <n v="12.734375"/>
  </r>
  <r>
    <x v="44"/>
    <x v="0"/>
    <x v="1"/>
    <x v="1"/>
    <n v="242.99999999999994"/>
    <x v="460"/>
    <n v="6094.5"/>
    <n v="14.721014492753623"/>
  </r>
  <r>
    <x v="44"/>
    <x v="0"/>
    <x v="2"/>
    <x v="2"/>
    <n v="618"/>
    <x v="758"/>
    <n v="16483.5"/>
    <n v="12.837616822429906"/>
  </r>
  <r>
    <x v="44"/>
    <x v="0"/>
    <x v="3"/>
    <x v="3"/>
    <n v="951"/>
    <x v="1096"/>
    <n v="23518.500000000004"/>
    <n v="11.394622093023257"/>
  </r>
  <r>
    <x v="44"/>
    <x v="0"/>
    <x v="1"/>
    <x v="4"/>
    <n v="102"/>
    <x v="351"/>
    <n v="2331"/>
    <n v="13.169491525423728"/>
  </r>
  <r>
    <x v="44"/>
    <x v="0"/>
    <x v="4"/>
    <x v="5"/>
    <n v="144"/>
    <x v="20"/>
    <n v="3334.5"/>
    <n v="13.554878048780488"/>
  </r>
  <r>
    <x v="44"/>
    <x v="0"/>
    <x v="5"/>
    <x v="6"/>
    <n v="1761.0000000000005"/>
    <x v="1097"/>
    <n v="47862"/>
    <n v="13.328320802005013"/>
  </r>
  <r>
    <x v="44"/>
    <x v="0"/>
    <x v="6"/>
    <x v="7"/>
    <n v="216"/>
    <x v="1033"/>
    <n v="5485.5"/>
    <n v="12.786713286713287"/>
  </r>
  <r>
    <x v="44"/>
    <x v="0"/>
    <x v="7"/>
    <x v="8"/>
    <n v="198"/>
    <x v="800"/>
    <n v="4628.9999999999991"/>
    <n v="12.858333333333333"/>
  </r>
  <r>
    <x v="44"/>
    <x v="0"/>
    <x v="8"/>
    <x v="9"/>
    <n v="1752"/>
    <x v="1098"/>
    <n v="54604.500000000015"/>
    <n v="15.295378151260504"/>
  </r>
  <r>
    <x v="44"/>
    <x v="0"/>
    <x v="5"/>
    <x v="10"/>
    <n v="228"/>
    <x v="582"/>
    <n v="5259"/>
    <n v="12.889705882352942"/>
  </r>
  <r>
    <x v="44"/>
    <x v="0"/>
    <x v="9"/>
    <x v="11"/>
    <n v="84"/>
    <x v="236"/>
    <n v="1734"/>
    <n v="12.041666666666666"/>
  </r>
  <r>
    <x v="44"/>
    <x v="0"/>
    <x v="10"/>
    <x v="12"/>
    <n v="65.999999999999986"/>
    <x v="482"/>
    <n v="1191"/>
    <n v="10.179487179487179"/>
  </r>
  <r>
    <x v="44"/>
    <x v="0"/>
    <x v="5"/>
    <x v="13"/>
    <n v="117.00000000000003"/>
    <x v="344"/>
    <n v="2692.4999999999995"/>
    <n v="11.21875"/>
  </r>
  <r>
    <x v="44"/>
    <x v="0"/>
    <x v="5"/>
    <x v="14"/>
    <n v="1047"/>
    <x v="1099"/>
    <n v="27235.5"/>
    <n v="14.364715189873417"/>
  </r>
  <r>
    <x v="44"/>
    <x v="0"/>
    <x v="5"/>
    <x v="15"/>
    <n v="2433"/>
    <x v="1100"/>
    <n v="73476"/>
    <n v="11.994123408423114"/>
  </r>
  <r>
    <x v="44"/>
    <x v="0"/>
    <x v="11"/>
    <x v="16"/>
    <n v="255"/>
    <x v="736"/>
    <n v="5086.5000000000009"/>
    <n v="11.940140845070422"/>
  </r>
  <r>
    <x v="44"/>
    <x v="0"/>
    <x v="5"/>
    <x v="17"/>
    <n v="378"/>
    <x v="1012"/>
    <n v="11082"/>
    <n v="14.153256704980842"/>
  </r>
  <r>
    <x v="44"/>
    <x v="0"/>
    <x v="12"/>
    <x v="18"/>
    <n v="19092"/>
    <x v="1101"/>
    <n v="529650"/>
    <n v="14.014129226861407"/>
  </r>
  <r>
    <x v="44"/>
    <x v="0"/>
    <x v="9"/>
    <x v="19"/>
    <n v="78"/>
    <x v="145"/>
    <n v="1746"/>
    <n v="13.857142857142858"/>
  </r>
  <r>
    <x v="44"/>
    <x v="0"/>
    <x v="13"/>
    <x v="20"/>
    <n v="423"/>
    <x v="1102"/>
    <n v="9186"/>
    <n v="12.497959183673469"/>
  </r>
  <r>
    <x v="44"/>
    <x v="1"/>
    <x v="0"/>
    <x v="0"/>
    <n v="492"/>
    <x v="1103"/>
    <n v="17750.53"/>
    <n v="15.806349065004451"/>
  </r>
  <r>
    <x v="44"/>
    <x v="1"/>
    <x v="1"/>
    <x v="1"/>
    <n v="304"/>
    <x v="795"/>
    <n v="11780.840000000002"/>
    <n v="17.931263318112634"/>
  </r>
  <r>
    <x v="44"/>
    <x v="1"/>
    <x v="2"/>
    <x v="2"/>
    <n v="1656"/>
    <x v="1104"/>
    <n v="62171.360000000008"/>
    <n v="14.512455648926238"/>
  </r>
  <r>
    <x v="44"/>
    <x v="1"/>
    <x v="3"/>
    <x v="3"/>
    <n v="3186"/>
    <x v="1105"/>
    <n v="112553.60000000002"/>
    <n v="14.448472400513479"/>
  </r>
  <r>
    <x v="44"/>
    <x v="1"/>
    <x v="1"/>
    <x v="4"/>
    <n v="459.00000000000006"/>
    <x v="1106"/>
    <n v="18351.88"/>
    <n v="18.861130524152109"/>
  </r>
  <r>
    <x v="44"/>
    <x v="1"/>
    <x v="4"/>
    <x v="5"/>
    <n v="214"/>
    <x v="1107"/>
    <n v="7224.75"/>
    <n v="17.493341404358354"/>
  </r>
  <r>
    <x v="44"/>
    <x v="1"/>
    <x v="5"/>
    <x v="6"/>
    <n v="1990"/>
    <x v="1108"/>
    <n v="83050.39"/>
    <n v="18.034829533116177"/>
  </r>
  <r>
    <x v="44"/>
    <x v="1"/>
    <x v="6"/>
    <x v="7"/>
    <n v="516.99999999999989"/>
    <x v="1109"/>
    <n v="21141.02"/>
    <n v="16.594207221350079"/>
  </r>
  <r>
    <x v="44"/>
    <x v="1"/>
    <x v="7"/>
    <x v="8"/>
    <n v="100"/>
    <x v="223"/>
    <n v="3136.22"/>
    <n v="14.934380952380952"/>
  </r>
  <r>
    <x v="44"/>
    <x v="1"/>
    <x v="8"/>
    <x v="9"/>
    <n v="7595"/>
    <x v="1110"/>
    <n v="418680.17"/>
    <n v="23.553114873987397"/>
  </r>
  <r>
    <x v="44"/>
    <x v="1"/>
    <x v="5"/>
    <x v="10"/>
    <n v="229.99999999999997"/>
    <x v="921"/>
    <n v="8275.34"/>
    <n v="17.133209109730849"/>
  </r>
  <r>
    <x v="44"/>
    <x v="1"/>
    <x v="9"/>
    <x v="11"/>
    <n v="110.99999999999999"/>
    <x v="1111"/>
    <n v="3795.0200000000004"/>
    <n v="18.245288461538461"/>
  </r>
  <r>
    <x v="44"/>
    <x v="1"/>
    <x v="10"/>
    <x v="12"/>
    <n v="53"/>
    <x v="589"/>
    <n v="1654.65"/>
    <n v="13.562704918032788"/>
  </r>
  <r>
    <x v="44"/>
    <x v="1"/>
    <x v="5"/>
    <x v="13"/>
    <n v="76"/>
    <x v="351"/>
    <n v="2876.1399999999994"/>
    <n v="16.249378531073447"/>
  </r>
  <r>
    <x v="44"/>
    <x v="1"/>
    <x v="5"/>
    <x v="14"/>
    <n v="826"/>
    <x v="1112"/>
    <n v="29109.51"/>
    <n v="17.347741358760427"/>
  </r>
  <r>
    <x v="44"/>
    <x v="1"/>
    <x v="5"/>
    <x v="15"/>
    <n v="2352"/>
    <x v="1113"/>
    <n v="100664.69"/>
    <n v="15.427538697318008"/>
  </r>
  <r>
    <x v="44"/>
    <x v="1"/>
    <x v="11"/>
    <x v="16"/>
    <n v="395"/>
    <x v="1114"/>
    <n v="12901.120000000003"/>
    <n v="14.430782997762865"/>
  </r>
  <r>
    <x v="44"/>
    <x v="1"/>
    <x v="5"/>
    <x v="17"/>
    <n v="454"/>
    <x v="1017"/>
    <n v="17568.570000000003"/>
    <n v="18.810032119914347"/>
  </r>
  <r>
    <x v="44"/>
    <x v="1"/>
    <x v="12"/>
    <x v="18"/>
    <n v="39362"/>
    <x v="1115"/>
    <n v="1628296.3100000003"/>
    <n v="18.042064376731304"/>
  </r>
  <r>
    <x v="44"/>
    <x v="1"/>
    <x v="9"/>
    <x v="19"/>
    <n v="101"/>
    <x v="296"/>
    <n v="4239.34"/>
    <n v="19.096126126126126"/>
  </r>
  <r>
    <x v="44"/>
    <x v="1"/>
    <x v="13"/>
    <x v="20"/>
    <n v="2657"/>
    <x v="1116"/>
    <n v="97089.25"/>
    <n v="14.923032585305872"/>
  </r>
  <r>
    <x v="45"/>
    <x v="0"/>
    <x v="0"/>
    <x v="0"/>
    <n v="168"/>
    <x v="346"/>
    <n v="3837.0899999999992"/>
    <n v="11.734220183486238"/>
  </r>
  <r>
    <x v="45"/>
    <x v="0"/>
    <x v="1"/>
    <x v="1"/>
    <n v="273"/>
    <x v="708"/>
    <n v="7195.4999999999982"/>
    <n v="14.805555555555555"/>
  </r>
  <r>
    <x v="45"/>
    <x v="0"/>
    <x v="2"/>
    <x v="2"/>
    <n v="609"/>
    <x v="1117"/>
    <n v="15668.550000000001"/>
    <n v="12.146162790697675"/>
  </r>
  <r>
    <x v="45"/>
    <x v="0"/>
    <x v="3"/>
    <x v="3"/>
    <n v="906"/>
    <x v="1118"/>
    <n v="24404.489999999998"/>
    <n v="11.65448424068768"/>
  </r>
  <r>
    <x v="45"/>
    <x v="0"/>
    <x v="1"/>
    <x v="4"/>
    <n v="102"/>
    <x v="577"/>
    <n v="2204.1600000000003"/>
    <n v="11.303384615384616"/>
  </r>
  <r>
    <x v="45"/>
    <x v="0"/>
    <x v="4"/>
    <x v="5"/>
    <n v="129"/>
    <x v="153"/>
    <n v="2924.4900000000002"/>
    <n v="11.335232558139536"/>
  </r>
  <r>
    <x v="45"/>
    <x v="0"/>
    <x v="5"/>
    <x v="6"/>
    <n v="1629"/>
    <x v="1119"/>
    <n v="39967.47"/>
    <n v="11.338289361702127"/>
  </r>
  <r>
    <x v="45"/>
    <x v="0"/>
    <x v="6"/>
    <x v="7"/>
    <n v="186.00000000000003"/>
    <x v="174"/>
    <n v="5017.5"/>
    <n v="12.032374100719425"/>
  </r>
  <r>
    <x v="45"/>
    <x v="0"/>
    <x v="7"/>
    <x v="8"/>
    <n v="135"/>
    <x v="729"/>
    <n v="3605.2200000000003"/>
    <n v="13.205934065934066"/>
  </r>
  <r>
    <x v="45"/>
    <x v="0"/>
    <x v="8"/>
    <x v="9"/>
    <n v="1764"/>
    <x v="1120"/>
    <n v="55541.67"/>
    <n v="15.570975609756097"/>
  </r>
  <r>
    <x v="45"/>
    <x v="0"/>
    <x v="5"/>
    <x v="10"/>
    <n v="153"/>
    <x v="296"/>
    <n v="3152.5199999999995"/>
    <n v="14.200540540540539"/>
  </r>
  <r>
    <x v="45"/>
    <x v="0"/>
    <x v="9"/>
    <x v="11"/>
    <n v="65.999999999999986"/>
    <x v="130"/>
    <n v="1611.21"/>
    <n v="10.741400000000001"/>
  </r>
  <r>
    <x v="45"/>
    <x v="0"/>
    <x v="10"/>
    <x v="12"/>
    <n v="59.999999999999986"/>
    <x v="363"/>
    <n v="1215.6600000000001"/>
    <n v="10.130500000000001"/>
  </r>
  <r>
    <x v="45"/>
    <x v="0"/>
    <x v="5"/>
    <x v="13"/>
    <n v="96"/>
    <x v="433"/>
    <n v="2286.1499999999996"/>
    <n v="11.206617647058822"/>
  </r>
  <r>
    <x v="45"/>
    <x v="0"/>
    <x v="5"/>
    <x v="14"/>
    <n v="930"/>
    <x v="803"/>
    <n v="22430.219999999998"/>
    <n v="12.137564935064935"/>
  </r>
  <r>
    <x v="45"/>
    <x v="0"/>
    <x v="5"/>
    <x v="15"/>
    <n v="2460"/>
    <x v="1121"/>
    <n v="73762.59"/>
    <n v="11.216938868613138"/>
  </r>
  <r>
    <x v="45"/>
    <x v="0"/>
    <x v="11"/>
    <x v="16"/>
    <n v="207"/>
    <x v="419"/>
    <n v="5430.72"/>
    <n v="11.988344370860927"/>
  </r>
  <r>
    <x v="45"/>
    <x v="0"/>
    <x v="5"/>
    <x v="17"/>
    <n v="363"/>
    <x v="1122"/>
    <n v="10383.900000000001"/>
    <n v="13.110984848484849"/>
  </r>
  <r>
    <x v="45"/>
    <x v="0"/>
    <x v="12"/>
    <x v="18"/>
    <n v="17412"/>
    <x v="1123"/>
    <n v="460736.88"/>
    <n v="12.354513715710722"/>
  </r>
  <r>
    <x v="45"/>
    <x v="0"/>
    <x v="9"/>
    <x v="19"/>
    <n v="81"/>
    <x v="263"/>
    <n v="1632.12"/>
    <n v="12.652093023255814"/>
  </r>
  <r>
    <x v="45"/>
    <x v="0"/>
    <x v="13"/>
    <x v="20"/>
    <n v="390"/>
    <x v="1124"/>
    <n v="9445.02"/>
    <n v="12.016564885496184"/>
  </r>
  <r>
    <x v="45"/>
    <x v="1"/>
    <x v="0"/>
    <x v="0"/>
    <n v="445.99999999999994"/>
    <x v="1125"/>
    <n v="15282.71"/>
    <n v="16.240924548352815"/>
  </r>
  <r>
    <x v="45"/>
    <x v="1"/>
    <x v="1"/>
    <x v="1"/>
    <n v="300.99999999999994"/>
    <x v="864"/>
    <n v="10445.209999999999"/>
    <n v="14.985954088952653"/>
  </r>
  <r>
    <x v="45"/>
    <x v="1"/>
    <x v="2"/>
    <x v="2"/>
    <n v="1615"/>
    <x v="1126"/>
    <n v="61376.17"/>
    <n v="14.151756974867419"/>
  </r>
  <r>
    <x v="45"/>
    <x v="1"/>
    <x v="3"/>
    <x v="3"/>
    <n v="3217"/>
    <x v="1127"/>
    <n v="109881.85000000002"/>
    <n v="13.736948368546068"/>
  </r>
  <r>
    <x v="45"/>
    <x v="1"/>
    <x v="1"/>
    <x v="4"/>
    <n v="445"/>
    <x v="1128"/>
    <n v="17487.54"/>
    <n v="17.935938461538463"/>
  </r>
  <r>
    <x v="45"/>
    <x v="1"/>
    <x v="4"/>
    <x v="5"/>
    <n v="217"/>
    <x v="1129"/>
    <n v="6963.58"/>
    <n v="16.779710843373493"/>
  </r>
  <r>
    <x v="45"/>
    <x v="1"/>
    <x v="5"/>
    <x v="6"/>
    <n v="1877"/>
    <x v="1108"/>
    <n v="68935.69"/>
    <n v="14.969748099891422"/>
  </r>
  <r>
    <x v="45"/>
    <x v="1"/>
    <x v="6"/>
    <x v="7"/>
    <n v="510.99999999999994"/>
    <x v="1130"/>
    <n v="17449.490000000002"/>
    <n v="15.055642795513375"/>
  </r>
  <r>
    <x v="45"/>
    <x v="1"/>
    <x v="7"/>
    <x v="8"/>
    <n v="102"/>
    <x v="471"/>
    <n v="3316.7800000000007"/>
    <n v="14.113957446808511"/>
  </r>
  <r>
    <x v="45"/>
    <x v="1"/>
    <x v="8"/>
    <x v="9"/>
    <n v="7662.0000000000009"/>
    <x v="1131"/>
    <n v="408424.9200000001"/>
    <n v="22.596122821576763"/>
  </r>
  <r>
    <x v="45"/>
    <x v="1"/>
    <x v="5"/>
    <x v="10"/>
    <n v="248.00000000000003"/>
    <x v="1132"/>
    <n v="7648.89"/>
    <n v="14.939238281250001"/>
  </r>
  <r>
    <x v="45"/>
    <x v="1"/>
    <x v="9"/>
    <x v="11"/>
    <n v="106"/>
    <x v="433"/>
    <n v="3167.68"/>
    <n v="15.527843137254902"/>
  </r>
  <r>
    <x v="45"/>
    <x v="1"/>
    <x v="10"/>
    <x v="12"/>
    <n v="57"/>
    <x v="176"/>
    <n v="1687.9599999999998"/>
    <n v="12.787575757575757"/>
  </r>
  <r>
    <x v="45"/>
    <x v="1"/>
    <x v="5"/>
    <x v="13"/>
    <n v="65"/>
    <x v="347"/>
    <n v="2464.4"/>
    <n v="13.76759776536313"/>
  </r>
  <r>
    <x v="45"/>
    <x v="1"/>
    <x v="5"/>
    <x v="14"/>
    <n v="792"/>
    <x v="1133"/>
    <n v="26382.31"/>
    <n v="15.058396118721461"/>
  </r>
  <r>
    <x v="45"/>
    <x v="1"/>
    <x v="5"/>
    <x v="15"/>
    <n v="2329"/>
    <x v="1134"/>
    <n v="98225.25"/>
    <n v="14.968797622676014"/>
  </r>
  <r>
    <x v="45"/>
    <x v="1"/>
    <x v="11"/>
    <x v="16"/>
    <n v="424"/>
    <x v="1135"/>
    <n v="12638.78"/>
    <n v="14.169035874439462"/>
  </r>
  <r>
    <x v="45"/>
    <x v="1"/>
    <x v="5"/>
    <x v="17"/>
    <n v="413"/>
    <x v="1136"/>
    <n v="16843.96"/>
    <n v="19.162639362912401"/>
  </r>
  <r>
    <x v="45"/>
    <x v="1"/>
    <x v="12"/>
    <x v="18"/>
    <n v="38875.000000000007"/>
    <x v="1137"/>
    <n v="1528168.19"/>
    <n v="16.950078086005522"/>
  </r>
  <r>
    <x v="45"/>
    <x v="1"/>
    <x v="9"/>
    <x v="19"/>
    <n v="87.999999999999986"/>
    <x v="777"/>
    <n v="2895.06"/>
    <n v="14.621515151515151"/>
  </r>
  <r>
    <x v="45"/>
    <x v="1"/>
    <x v="13"/>
    <x v="20"/>
    <n v="2679"/>
    <x v="1138"/>
    <n v="96427.95"/>
    <n v="14.47867117117117"/>
  </r>
  <r>
    <x v="46"/>
    <x v="0"/>
    <x v="0"/>
    <x v="0"/>
    <n v="171"/>
    <x v="241"/>
    <n v="3141.6000000000004"/>
    <n v="11.9"/>
  </r>
  <r>
    <x v="46"/>
    <x v="0"/>
    <x v="1"/>
    <x v="1"/>
    <n v="189"/>
    <x v="460"/>
    <n v="5466.18"/>
    <n v="13.203333333333333"/>
  </r>
  <r>
    <x v="46"/>
    <x v="0"/>
    <x v="2"/>
    <x v="2"/>
    <n v="600"/>
    <x v="816"/>
    <n v="17047.739999999998"/>
    <n v="12.326637744034707"/>
  </r>
  <r>
    <x v="46"/>
    <x v="0"/>
    <x v="3"/>
    <x v="3"/>
    <n v="999"/>
    <x v="1139"/>
    <n v="26223.96"/>
    <n v="12.329083215796897"/>
  </r>
  <r>
    <x v="46"/>
    <x v="0"/>
    <x v="1"/>
    <x v="4"/>
    <n v="111"/>
    <x v="17"/>
    <n v="2548.92"/>
    <n v="11.966760563380282"/>
  </r>
  <r>
    <x v="46"/>
    <x v="0"/>
    <x v="4"/>
    <x v="5"/>
    <n v="150"/>
    <x v="320"/>
    <n v="3120.2999999999997"/>
    <n v="11.955172413793102"/>
  </r>
  <r>
    <x v="46"/>
    <x v="0"/>
    <x v="5"/>
    <x v="6"/>
    <n v="1704"/>
    <x v="1140"/>
    <n v="41933.729999999996"/>
    <n v="11.354922826969943"/>
  </r>
  <r>
    <x v="46"/>
    <x v="0"/>
    <x v="6"/>
    <x v="7"/>
    <n v="207"/>
    <x v="639"/>
    <n v="6172.59"/>
    <n v="13.716866666666668"/>
  </r>
  <r>
    <x v="46"/>
    <x v="0"/>
    <x v="7"/>
    <x v="8"/>
    <n v="183.00000000000003"/>
    <x v="180"/>
    <n v="3535.71"/>
    <n v="11.332403846153845"/>
  </r>
  <r>
    <x v="46"/>
    <x v="0"/>
    <x v="8"/>
    <x v="9"/>
    <n v="1767"/>
    <x v="1141"/>
    <n v="56808.600000000006"/>
    <n v="15.004912836767037"/>
  </r>
  <r>
    <x v="46"/>
    <x v="0"/>
    <x v="5"/>
    <x v="10"/>
    <n v="174"/>
    <x v="180"/>
    <n v="4096.0499999999993"/>
    <n v="13.128365384615384"/>
  </r>
  <r>
    <x v="46"/>
    <x v="0"/>
    <x v="9"/>
    <x v="11"/>
    <n v="51"/>
    <x v="314"/>
    <n v="1232.49"/>
    <n v="11.738"/>
  </r>
  <r>
    <x v="46"/>
    <x v="0"/>
    <x v="10"/>
    <x v="12"/>
    <n v="54"/>
    <x v="427"/>
    <n v="1275.0899999999999"/>
    <n v="9.0431914893617016"/>
  </r>
  <r>
    <x v="46"/>
    <x v="0"/>
    <x v="5"/>
    <x v="13"/>
    <n v="111"/>
    <x v="87"/>
    <n v="2783.2499999999995"/>
    <n v="12.885416666666666"/>
  </r>
  <r>
    <x v="46"/>
    <x v="0"/>
    <x v="5"/>
    <x v="14"/>
    <n v="924"/>
    <x v="1056"/>
    <n v="22407.57"/>
    <n v="12.855748709122203"/>
  </r>
  <r>
    <x v="46"/>
    <x v="0"/>
    <x v="5"/>
    <x v="15"/>
    <n v="2604"/>
    <x v="1142"/>
    <n v="76766.25"/>
    <n v="11.106228298611111"/>
  </r>
  <r>
    <x v="46"/>
    <x v="0"/>
    <x v="11"/>
    <x v="16"/>
    <n v="201"/>
    <x v="1143"/>
    <n v="5243.97"/>
    <n v="12.055103448275862"/>
  </r>
  <r>
    <x v="46"/>
    <x v="0"/>
    <x v="5"/>
    <x v="17"/>
    <n v="369"/>
    <x v="1144"/>
    <n v="9718.2899999999972"/>
    <n v="12.604785992217899"/>
  </r>
  <r>
    <x v="46"/>
    <x v="0"/>
    <x v="12"/>
    <x v="18"/>
    <n v="17982"/>
    <x v="1145"/>
    <n v="471858.87"/>
    <n v="12.281275083938471"/>
  </r>
  <r>
    <x v="46"/>
    <x v="0"/>
    <x v="9"/>
    <x v="19"/>
    <n v="69"/>
    <x v="202"/>
    <n v="1473.3899999999999"/>
    <n v="14.445"/>
  </r>
  <r>
    <x v="46"/>
    <x v="0"/>
    <x v="13"/>
    <x v="20"/>
    <n v="402"/>
    <x v="506"/>
    <n v="9668.8200000000015"/>
    <n v="12.443783783783784"/>
  </r>
  <r>
    <x v="46"/>
    <x v="1"/>
    <x v="0"/>
    <x v="0"/>
    <n v="456"/>
    <x v="1146"/>
    <n v="16011.98"/>
    <n v="16.124853977844914"/>
  </r>
  <r>
    <x v="46"/>
    <x v="1"/>
    <x v="1"/>
    <x v="1"/>
    <n v="299.00000000000006"/>
    <x v="1147"/>
    <n v="10246.959999999999"/>
    <n v="15.225794947994055"/>
  </r>
  <r>
    <x v="46"/>
    <x v="1"/>
    <x v="2"/>
    <x v="2"/>
    <n v="1669"/>
    <x v="1148"/>
    <n v="62611.19999999999"/>
    <n v="13.916692598355189"/>
  </r>
  <r>
    <x v="46"/>
    <x v="1"/>
    <x v="3"/>
    <x v="3"/>
    <n v="3270"/>
    <x v="1149"/>
    <n v="118037.86"/>
    <n v="14.160011996161229"/>
  </r>
  <r>
    <x v="46"/>
    <x v="1"/>
    <x v="1"/>
    <x v="4"/>
    <n v="453"/>
    <x v="1150"/>
    <n v="18600.7"/>
    <n v="18.471400198609732"/>
  </r>
  <r>
    <x v="46"/>
    <x v="1"/>
    <x v="4"/>
    <x v="5"/>
    <n v="195"/>
    <x v="1151"/>
    <n v="6467.29"/>
    <n v="15.217152941176471"/>
  </r>
  <r>
    <x v="46"/>
    <x v="1"/>
    <x v="5"/>
    <x v="6"/>
    <n v="1903.0000000000002"/>
    <x v="1152"/>
    <n v="68418.45"/>
    <n v="14.726312957382694"/>
  </r>
  <r>
    <x v="46"/>
    <x v="1"/>
    <x v="6"/>
    <x v="7"/>
    <n v="520"/>
    <x v="702"/>
    <n v="18666.900000000005"/>
    <n v="15.981934931506851"/>
  </r>
  <r>
    <x v="46"/>
    <x v="1"/>
    <x v="7"/>
    <x v="8"/>
    <n v="95"/>
    <x v="402"/>
    <n v="2580.23"/>
    <n v="14.022989130434782"/>
  </r>
  <r>
    <x v="46"/>
    <x v="1"/>
    <x v="8"/>
    <x v="9"/>
    <n v="7991"/>
    <x v="1153"/>
    <n v="444354"/>
    <n v="22.635321685089909"/>
  </r>
  <r>
    <x v="46"/>
    <x v="1"/>
    <x v="5"/>
    <x v="10"/>
    <n v="229.99999999999997"/>
    <x v="1154"/>
    <n v="7155.42"/>
    <n v="15.322098501070665"/>
  </r>
  <r>
    <x v="46"/>
    <x v="1"/>
    <x v="9"/>
    <x v="11"/>
    <n v="93"/>
    <x v="301"/>
    <n v="3367.5"/>
    <n v="17.912234042553191"/>
  </r>
  <r>
    <x v="46"/>
    <x v="1"/>
    <x v="10"/>
    <x v="12"/>
    <n v="51"/>
    <x v="436"/>
    <n v="1620.9200000000003"/>
    <n v="15.291698113207548"/>
  </r>
  <r>
    <x v="46"/>
    <x v="1"/>
    <x v="5"/>
    <x v="13"/>
    <n v="78.000000000000014"/>
    <x v="96"/>
    <n v="2064.7500000000005"/>
    <n v="12.00436046511628"/>
  </r>
  <r>
    <x v="46"/>
    <x v="1"/>
    <x v="5"/>
    <x v="14"/>
    <n v="788"/>
    <x v="1155"/>
    <n v="24319.759999999995"/>
    <n v="14.883574051407587"/>
  </r>
  <r>
    <x v="46"/>
    <x v="1"/>
    <x v="5"/>
    <x v="15"/>
    <n v="2309"/>
    <x v="1156"/>
    <n v="103925.02999999998"/>
    <n v="15.387182410423453"/>
  </r>
  <r>
    <x v="46"/>
    <x v="1"/>
    <x v="11"/>
    <x v="16"/>
    <n v="396.99999999999994"/>
    <x v="1157"/>
    <n v="11106.62"/>
    <n v="13.478907766990293"/>
  </r>
  <r>
    <x v="46"/>
    <x v="1"/>
    <x v="5"/>
    <x v="17"/>
    <n v="398"/>
    <x v="1158"/>
    <n v="16811.14"/>
    <n v="19.942040332147094"/>
  </r>
  <r>
    <x v="46"/>
    <x v="1"/>
    <x v="12"/>
    <x v="18"/>
    <n v="39218"/>
    <x v="1159"/>
    <n v="1583588.91"/>
    <n v="16.972540111250442"/>
  </r>
  <r>
    <x v="46"/>
    <x v="1"/>
    <x v="9"/>
    <x v="19"/>
    <n v="73"/>
    <x v="124"/>
    <n v="2310.15"/>
    <n v="15.099019607843138"/>
  </r>
  <r>
    <x v="46"/>
    <x v="1"/>
    <x v="13"/>
    <x v="20"/>
    <n v="2745"/>
    <x v="1160"/>
    <n v="99959.18"/>
    <n v="14.11852824858757"/>
  </r>
  <r>
    <x v="47"/>
    <x v="0"/>
    <x v="0"/>
    <x v="0"/>
    <n v="186.00000000000003"/>
    <x v="668"/>
    <n v="3424.4700000000007"/>
    <n v="11.647857142857143"/>
  </r>
  <r>
    <x v="47"/>
    <x v="0"/>
    <x v="1"/>
    <x v="1"/>
    <n v="237.00000000000006"/>
    <x v="264"/>
    <n v="5566.35"/>
    <n v="12.048376623376624"/>
  </r>
  <r>
    <x v="47"/>
    <x v="0"/>
    <x v="2"/>
    <x v="2"/>
    <n v="558"/>
    <x v="709"/>
    <n v="15031.650000000001"/>
    <n v="13.433109919571047"/>
  </r>
  <r>
    <x v="47"/>
    <x v="0"/>
    <x v="3"/>
    <x v="3"/>
    <n v="978.00000000000023"/>
    <x v="1161"/>
    <n v="24630.449999999997"/>
    <n v="12.669984567901235"/>
  </r>
  <r>
    <x v="47"/>
    <x v="0"/>
    <x v="1"/>
    <x v="4"/>
    <n v="108"/>
    <x v="444"/>
    <n v="2793.36"/>
    <n v="12.092467532467532"/>
  </r>
  <r>
    <x v="47"/>
    <x v="0"/>
    <x v="4"/>
    <x v="5"/>
    <n v="159"/>
    <x v="508"/>
    <n v="3893.2799999999997"/>
    <n v="13.954408602150538"/>
  </r>
  <r>
    <x v="47"/>
    <x v="0"/>
    <x v="5"/>
    <x v="6"/>
    <n v="1643.9999999999995"/>
    <x v="1162"/>
    <n v="45743.669999999991"/>
    <n v="12.457426470588235"/>
  </r>
  <r>
    <x v="47"/>
    <x v="0"/>
    <x v="6"/>
    <x v="7"/>
    <n v="207"/>
    <x v="1163"/>
    <n v="5898.93"/>
    <n v="12.604551282051281"/>
  </r>
  <r>
    <x v="47"/>
    <x v="0"/>
    <x v="7"/>
    <x v="8"/>
    <n v="150"/>
    <x v="1164"/>
    <n v="3508.4399999999996"/>
    <n v="11.812929292929294"/>
  </r>
  <r>
    <x v="47"/>
    <x v="0"/>
    <x v="8"/>
    <x v="9"/>
    <n v="1550.9999999999995"/>
    <x v="869"/>
    <n v="52884.33"/>
    <n v="16.804680648236417"/>
  </r>
  <r>
    <x v="47"/>
    <x v="0"/>
    <x v="5"/>
    <x v="10"/>
    <n v="168"/>
    <x v="151"/>
    <n v="3871.83"/>
    <n v="13.305257731958761"/>
  </r>
  <r>
    <x v="47"/>
    <x v="0"/>
    <x v="9"/>
    <x v="11"/>
    <n v="59.999999999999986"/>
    <x v="435"/>
    <n v="1394.97"/>
    <n v="9.4895918367346948"/>
  </r>
  <r>
    <x v="47"/>
    <x v="0"/>
    <x v="10"/>
    <x v="12"/>
    <n v="63"/>
    <x v="176"/>
    <n v="1646.5500000000002"/>
    <n v="12.473863636363637"/>
  </r>
  <r>
    <x v="47"/>
    <x v="0"/>
    <x v="5"/>
    <x v="13"/>
    <n v="102"/>
    <x v="181"/>
    <n v="2100.09"/>
    <n v="11.475901639344261"/>
  </r>
  <r>
    <x v="47"/>
    <x v="0"/>
    <x v="5"/>
    <x v="14"/>
    <n v="951"/>
    <x v="1165"/>
    <n v="23821.98"/>
    <n v="12.330217391304348"/>
  </r>
  <r>
    <x v="47"/>
    <x v="0"/>
    <x v="5"/>
    <x v="15"/>
    <n v="2385"/>
    <x v="1166"/>
    <n v="68066.91"/>
    <n v="11.401492462311559"/>
  </r>
  <r>
    <x v="47"/>
    <x v="0"/>
    <x v="11"/>
    <x v="16"/>
    <n v="213"/>
    <x v="867"/>
    <n v="4842.18"/>
    <n v="12.512093023255813"/>
  </r>
  <r>
    <x v="47"/>
    <x v="0"/>
    <x v="5"/>
    <x v="17"/>
    <n v="387.00000000000011"/>
    <x v="318"/>
    <n v="11527.169999999998"/>
    <n v="13.295467128027681"/>
  </r>
  <r>
    <x v="47"/>
    <x v="0"/>
    <x v="12"/>
    <x v="18"/>
    <n v="17550"/>
    <x v="1167"/>
    <n v="469996.82999999996"/>
    <n v="12.995902944836166"/>
  </r>
  <r>
    <x v="47"/>
    <x v="0"/>
    <x v="9"/>
    <x v="19"/>
    <n v="75"/>
    <x v="341"/>
    <n v="1504.53"/>
    <n v="13.930833333333332"/>
  </r>
  <r>
    <x v="47"/>
    <x v="0"/>
    <x v="13"/>
    <x v="20"/>
    <n v="399"/>
    <x v="1168"/>
    <n v="10739.73"/>
    <n v="13.017854545454545"/>
  </r>
  <r>
    <x v="47"/>
    <x v="1"/>
    <x v="0"/>
    <x v="0"/>
    <n v="428"/>
    <x v="1169"/>
    <n v="13559.82"/>
    <n v="15.676092485549132"/>
  </r>
  <r>
    <x v="47"/>
    <x v="1"/>
    <x v="1"/>
    <x v="1"/>
    <n v="294"/>
    <x v="1170"/>
    <n v="8719.2999999999993"/>
    <n v="14.086106623586428"/>
  </r>
  <r>
    <x v="47"/>
    <x v="1"/>
    <x v="2"/>
    <x v="2"/>
    <n v="1584"/>
    <x v="1171"/>
    <n v="53562.43"/>
    <n v="13.570415505447174"/>
  </r>
  <r>
    <x v="47"/>
    <x v="1"/>
    <x v="3"/>
    <x v="3"/>
    <n v="3053"/>
    <x v="1172"/>
    <n v="101436.05"/>
    <n v="13.705722199702743"/>
  </r>
  <r>
    <x v="47"/>
    <x v="1"/>
    <x v="1"/>
    <x v="4"/>
    <n v="412"/>
    <x v="662"/>
    <n v="16023.74"/>
    <n v="17.627876787678769"/>
  </r>
  <r>
    <x v="47"/>
    <x v="1"/>
    <x v="4"/>
    <x v="5"/>
    <n v="211.00000000000003"/>
    <x v="1173"/>
    <n v="7028.0600000000013"/>
    <n v="14.372310838445809"/>
  </r>
  <r>
    <x v="47"/>
    <x v="1"/>
    <x v="5"/>
    <x v="6"/>
    <n v="1901.9999999999998"/>
    <x v="1174"/>
    <n v="64679.71"/>
    <n v="14.800848970251716"/>
  </r>
  <r>
    <x v="47"/>
    <x v="1"/>
    <x v="6"/>
    <x v="7"/>
    <n v="539.00000000000011"/>
    <x v="1175"/>
    <n v="18911.429999999997"/>
    <n v="16.260902837489251"/>
  </r>
  <r>
    <x v="47"/>
    <x v="1"/>
    <x v="7"/>
    <x v="8"/>
    <n v="112.99999999999999"/>
    <x v="1176"/>
    <n v="2911.69"/>
    <n v="13.175067873303167"/>
  </r>
  <r>
    <x v="47"/>
    <x v="1"/>
    <x v="8"/>
    <x v="9"/>
    <n v="7396"/>
    <x v="1177"/>
    <n v="360781.44"/>
    <n v="22.396265441678565"/>
  </r>
  <r>
    <x v="47"/>
    <x v="1"/>
    <x v="5"/>
    <x v="10"/>
    <n v="253"/>
    <x v="69"/>
    <n v="7088.82"/>
    <n v="14.065119047619048"/>
  </r>
  <r>
    <x v="47"/>
    <x v="1"/>
    <x v="9"/>
    <x v="11"/>
    <n v="125"/>
    <x v="1178"/>
    <n v="3850.56"/>
    <n v="16.247088607594936"/>
  </r>
  <r>
    <x v="47"/>
    <x v="1"/>
    <x v="10"/>
    <x v="12"/>
    <n v="52"/>
    <x v="1179"/>
    <n v="1762.01"/>
    <n v="16.165229357798165"/>
  </r>
  <r>
    <x v="47"/>
    <x v="1"/>
    <x v="5"/>
    <x v="13"/>
    <n v="96"/>
    <x v="1180"/>
    <n v="2377.85"/>
    <n v="12.256958762886597"/>
  </r>
  <r>
    <x v="47"/>
    <x v="1"/>
    <x v="5"/>
    <x v="14"/>
    <n v="830"/>
    <x v="977"/>
    <n v="24091.249999999996"/>
    <n v="14.18801531213192"/>
  </r>
  <r>
    <x v="47"/>
    <x v="1"/>
    <x v="5"/>
    <x v="15"/>
    <n v="2083"/>
    <x v="1181"/>
    <n v="79911.25"/>
    <n v="14.375112430293218"/>
  </r>
  <r>
    <x v="47"/>
    <x v="1"/>
    <x v="11"/>
    <x v="16"/>
    <n v="390"/>
    <x v="1182"/>
    <n v="11316.540000000003"/>
    <n v="14.508384615384616"/>
  </r>
  <r>
    <x v="47"/>
    <x v="1"/>
    <x v="5"/>
    <x v="17"/>
    <n v="400"/>
    <x v="1183"/>
    <n v="15007.37"/>
    <n v="18.016050420168067"/>
  </r>
  <r>
    <x v="47"/>
    <x v="1"/>
    <x v="12"/>
    <x v="18"/>
    <n v="37651"/>
    <x v="1184"/>
    <n v="1379368.51"/>
    <n v="16.586125126256555"/>
  </r>
  <r>
    <x v="47"/>
    <x v="1"/>
    <x v="9"/>
    <x v="19"/>
    <n v="100"/>
    <x v="402"/>
    <n v="3197.3"/>
    <n v="17.376630434782609"/>
  </r>
  <r>
    <x v="47"/>
    <x v="1"/>
    <x v="13"/>
    <x v="20"/>
    <n v="2529"/>
    <x v="1185"/>
    <n v="83286.149999999994"/>
    <n v="13.867157842157841"/>
  </r>
  <r>
    <x v="48"/>
    <x v="0"/>
    <x v="0"/>
    <x v="0"/>
    <n v="131.99999999999997"/>
    <x v="153"/>
    <n v="3294.1499999999996"/>
    <n v="12.768023255813953"/>
  </r>
  <r>
    <x v="48"/>
    <x v="0"/>
    <x v="1"/>
    <x v="1"/>
    <n v="186.00000000000003"/>
    <x v="42"/>
    <n v="4800.75"/>
    <n v="14.287946428571429"/>
  </r>
  <r>
    <x v="48"/>
    <x v="0"/>
    <x v="2"/>
    <x v="2"/>
    <n v="546"/>
    <x v="1186"/>
    <n v="15633.900000000001"/>
    <n v="12.710487804878049"/>
  </r>
  <r>
    <x v="48"/>
    <x v="0"/>
    <x v="3"/>
    <x v="3"/>
    <n v="1041"/>
    <x v="1187"/>
    <n v="26508.33"/>
    <n v="11.828795180722892"/>
  </r>
  <r>
    <x v="48"/>
    <x v="0"/>
    <x v="1"/>
    <x v="4"/>
    <n v="123"/>
    <x v="579"/>
    <n v="2574.96"/>
    <n v="13.411250000000001"/>
  </r>
  <r>
    <x v="48"/>
    <x v="0"/>
    <x v="4"/>
    <x v="5"/>
    <n v="138"/>
    <x v="767"/>
    <n v="3273.18"/>
    <n v="13.145301204819276"/>
  </r>
  <r>
    <x v="48"/>
    <x v="0"/>
    <x v="5"/>
    <x v="6"/>
    <n v="1599.0000000000005"/>
    <x v="1188"/>
    <n v="43785.120000000003"/>
    <n v="11.963147540983607"/>
  </r>
  <r>
    <x v="48"/>
    <x v="0"/>
    <x v="6"/>
    <x v="7"/>
    <n v="207"/>
    <x v="1189"/>
    <n v="6963.87"/>
    <n v="14.241042944785276"/>
  </r>
  <r>
    <x v="48"/>
    <x v="0"/>
    <x v="7"/>
    <x v="8"/>
    <n v="123"/>
    <x v="320"/>
    <n v="2871.33"/>
    <n v="11.001264367816091"/>
  </r>
  <r>
    <x v="48"/>
    <x v="0"/>
    <x v="8"/>
    <x v="9"/>
    <n v="1794.0000000000005"/>
    <x v="1054"/>
    <n v="56025.36"/>
    <n v="16.211041666666667"/>
  </r>
  <r>
    <x v="48"/>
    <x v="0"/>
    <x v="5"/>
    <x v="10"/>
    <n v="129"/>
    <x v="90"/>
    <n v="2353.14"/>
    <n v="11.367826086956521"/>
  </r>
  <r>
    <x v="48"/>
    <x v="0"/>
    <x v="9"/>
    <x v="11"/>
    <n v="54"/>
    <x v="113"/>
    <n v="1331.04"/>
    <n v="15.845714285714285"/>
  </r>
  <r>
    <x v="48"/>
    <x v="0"/>
    <x v="10"/>
    <x v="12"/>
    <n v="63"/>
    <x v="145"/>
    <n v="1629.81"/>
    <n v="12.934999999999999"/>
  </r>
  <r>
    <x v="48"/>
    <x v="0"/>
    <x v="5"/>
    <x v="13"/>
    <n v="108"/>
    <x v="296"/>
    <n v="2599.98"/>
    <n v="11.711621621621621"/>
  </r>
  <r>
    <x v="48"/>
    <x v="0"/>
    <x v="5"/>
    <x v="14"/>
    <n v="924"/>
    <x v="1190"/>
    <n v="22224.300000000003"/>
    <n v="13.205169340463458"/>
  </r>
  <r>
    <x v="48"/>
    <x v="0"/>
    <x v="5"/>
    <x v="15"/>
    <n v="2826.0000000000005"/>
    <x v="1191"/>
    <n v="90337.709999999992"/>
    <n v="11.954176260420802"/>
  </r>
  <r>
    <x v="48"/>
    <x v="0"/>
    <x v="11"/>
    <x v="16"/>
    <n v="195"/>
    <x v="1065"/>
    <n v="5491.2300000000005"/>
    <n v="14.643280000000001"/>
  </r>
  <r>
    <x v="48"/>
    <x v="0"/>
    <x v="5"/>
    <x v="17"/>
    <n v="384"/>
    <x v="420"/>
    <n v="10988.849999999999"/>
    <n v="14.535515873015873"/>
  </r>
  <r>
    <x v="48"/>
    <x v="0"/>
    <x v="12"/>
    <x v="18"/>
    <n v="17772"/>
    <x v="1192"/>
    <n v="488815.92000000004"/>
    <n v="13.097961414790998"/>
  </r>
  <r>
    <x v="48"/>
    <x v="0"/>
    <x v="9"/>
    <x v="19"/>
    <n v="69"/>
    <x v="145"/>
    <n v="2008.98"/>
    <n v="15.944285714285714"/>
  </r>
  <r>
    <x v="48"/>
    <x v="0"/>
    <x v="13"/>
    <x v="20"/>
    <n v="410.99999999999989"/>
    <x v="1193"/>
    <n v="10815.390000000001"/>
    <n v="13.157408759124088"/>
  </r>
  <r>
    <x v="48"/>
    <x v="1"/>
    <x v="0"/>
    <x v="0"/>
    <n v="465.99999999999994"/>
    <x v="1194"/>
    <n v="17424.229999999996"/>
    <n v="17.58247225025227"/>
  </r>
  <r>
    <x v="48"/>
    <x v="1"/>
    <x v="1"/>
    <x v="1"/>
    <n v="307.00000000000006"/>
    <x v="484"/>
    <n v="10991.27"/>
    <n v="16.578084464555054"/>
  </r>
  <r>
    <x v="48"/>
    <x v="1"/>
    <x v="2"/>
    <x v="2"/>
    <n v="1566"/>
    <x v="1195"/>
    <n v="58661.48000000001"/>
    <n v="13.497809479981592"/>
  </r>
  <r>
    <x v="48"/>
    <x v="1"/>
    <x v="3"/>
    <x v="3"/>
    <n v="3173"/>
    <x v="1196"/>
    <n v="108862.80999999998"/>
    <n v="13.931764781162016"/>
  </r>
  <r>
    <x v="48"/>
    <x v="1"/>
    <x v="1"/>
    <x v="4"/>
    <n v="421"/>
    <x v="1197"/>
    <n v="16920.599999999999"/>
    <n v="17.408024691358023"/>
  </r>
  <r>
    <x v="48"/>
    <x v="1"/>
    <x v="4"/>
    <x v="5"/>
    <n v="209.00000000000003"/>
    <x v="1065"/>
    <n v="6488.59"/>
    <n v="17.302906666666669"/>
  </r>
  <r>
    <x v="48"/>
    <x v="1"/>
    <x v="5"/>
    <x v="6"/>
    <n v="1919.9999999999998"/>
    <x v="1198"/>
    <n v="75555.11"/>
    <n v="16.075555319148936"/>
  </r>
  <r>
    <x v="48"/>
    <x v="1"/>
    <x v="6"/>
    <x v="7"/>
    <n v="624.00000000000011"/>
    <x v="1199"/>
    <n v="26870.49"/>
    <n v="16.794056250000001"/>
  </r>
  <r>
    <x v="48"/>
    <x v="1"/>
    <x v="7"/>
    <x v="8"/>
    <n v="97"/>
    <x v="1004"/>
    <n v="2582.92"/>
    <n v="14.759542857142858"/>
  </r>
  <r>
    <x v="48"/>
    <x v="1"/>
    <x v="8"/>
    <x v="9"/>
    <n v="8483"/>
    <x v="1200"/>
    <n v="474576.83000000007"/>
    <n v="23.276120947569769"/>
  </r>
  <r>
    <x v="48"/>
    <x v="1"/>
    <x v="5"/>
    <x v="10"/>
    <n v="260"/>
    <x v="1201"/>
    <n v="8900.39"/>
    <n v="15.780833333333332"/>
  </r>
  <r>
    <x v="48"/>
    <x v="1"/>
    <x v="9"/>
    <x v="11"/>
    <n v="112"/>
    <x v="223"/>
    <n v="3080.08"/>
    <n v="14.667047619047619"/>
  </r>
  <r>
    <x v="48"/>
    <x v="1"/>
    <x v="10"/>
    <x v="12"/>
    <n v="51"/>
    <x v="1202"/>
    <n v="1595.1400000000003"/>
    <n v="16.969574468085106"/>
  </r>
  <r>
    <x v="48"/>
    <x v="1"/>
    <x v="5"/>
    <x v="13"/>
    <n v="76"/>
    <x v="185"/>
    <n v="2295.12"/>
    <n v="14.434716981132075"/>
  </r>
  <r>
    <x v="48"/>
    <x v="1"/>
    <x v="5"/>
    <x v="14"/>
    <n v="811"/>
    <x v="1203"/>
    <n v="24415.94"/>
    <n v="14.797539393939394"/>
  </r>
  <r>
    <x v="48"/>
    <x v="1"/>
    <x v="5"/>
    <x v="15"/>
    <n v="2313"/>
    <x v="902"/>
    <n v="103215.16"/>
    <n v="15.18986902133922"/>
  </r>
  <r>
    <x v="48"/>
    <x v="1"/>
    <x v="11"/>
    <x v="16"/>
    <n v="417"/>
    <x v="903"/>
    <n v="12653.249999999998"/>
    <n v="15.506433823529411"/>
  </r>
  <r>
    <x v="48"/>
    <x v="1"/>
    <x v="5"/>
    <x v="17"/>
    <n v="433"/>
    <x v="1204"/>
    <n v="19474.13"/>
    <n v="20.413134171907757"/>
  </r>
  <r>
    <x v="48"/>
    <x v="1"/>
    <x v="12"/>
    <x v="18"/>
    <n v="40220.000000000007"/>
    <x v="1205"/>
    <n v="1654582.3"/>
    <n v="17.573335953182585"/>
  </r>
  <r>
    <x v="48"/>
    <x v="1"/>
    <x v="9"/>
    <x v="19"/>
    <n v="91"/>
    <x v="1094"/>
    <n v="2842.91"/>
    <n v="14.073811881188117"/>
  </r>
  <r>
    <x v="48"/>
    <x v="1"/>
    <x v="13"/>
    <x v="20"/>
    <n v="2622"/>
    <x v="1206"/>
    <n v="94071.09"/>
    <n v="14.251036206635359"/>
  </r>
  <r>
    <x v="49"/>
    <x v="0"/>
    <x v="0"/>
    <x v="0"/>
    <n v="159"/>
    <x v="55"/>
    <n v="3770.79"/>
    <n v="13.230842105263159"/>
  </r>
  <r>
    <x v="49"/>
    <x v="0"/>
    <x v="1"/>
    <x v="1"/>
    <n v="242.99999999999994"/>
    <x v="1207"/>
    <n v="6708.5700000000015"/>
    <n v="13.9761875"/>
  </r>
  <r>
    <x v="49"/>
    <x v="0"/>
    <x v="2"/>
    <x v="2"/>
    <n v="648"/>
    <x v="1208"/>
    <n v="18366.510000000002"/>
    <n v="13.33806100217865"/>
  </r>
  <r>
    <x v="49"/>
    <x v="0"/>
    <x v="3"/>
    <x v="3"/>
    <n v="953.99999999999977"/>
    <x v="938"/>
    <n v="24681.840000000004"/>
    <n v="12.1705325443787"/>
  </r>
  <r>
    <x v="49"/>
    <x v="0"/>
    <x v="1"/>
    <x v="4"/>
    <n v="135"/>
    <x v="598"/>
    <n v="3319.71"/>
    <n v="10.743398058252426"/>
  </r>
  <r>
    <x v="49"/>
    <x v="0"/>
    <x v="4"/>
    <x v="5"/>
    <n v="162"/>
    <x v="20"/>
    <n v="2997.09"/>
    <n v="12.18329268292683"/>
  </r>
  <r>
    <x v="49"/>
    <x v="0"/>
    <x v="5"/>
    <x v="6"/>
    <n v="1737"/>
    <x v="1209"/>
    <n v="47702.07"/>
    <n v="12.4224140625"/>
  </r>
  <r>
    <x v="49"/>
    <x v="0"/>
    <x v="6"/>
    <x v="7"/>
    <n v="228"/>
    <x v="639"/>
    <n v="7032.0300000000007"/>
    <n v="15.626733333333334"/>
  </r>
  <r>
    <x v="49"/>
    <x v="0"/>
    <x v="7"/>
    <x v="8"/>
    <n v="168"/>
    <x v="52"/>
    <n v="3781.1099999999997"/>
    <n v="11.670092592592592"/>
  </r>
  <r>
    <x v="49"/>
    <x v="0"/>
    <x v="8"/>
    <x v="9"/>
    <n v="1808.9999999999995"/>
    <x v="1210"/>
    <n v="64068.930000000015"/>
    <n v="16.802761605035407"/>
  </r>
  <r>
    <x v="49"/>
    <x v="0"/>
    <x v="5"/>
    <x v="10"/>
    <n v="177"/>
    <x v="215"/>
    <n v="4019.25"/>
    <n v="11.856194690265486"/>
  </r>
  <r>
    <x v="49"/>
    <x v="0"/>
    <x v="9"/>
    <x v="11"/>
    <n v="63"/>
    <x v="10"/>
    <n v="1053.21"/>
    <n v="10.9709375"/>
  </r>
  <r>
    <x v="49"/>
    <x v="0"/>
    <x v="10"/>
    <x v="12"/>
    <n v="57"/>
    <x v="145"/>
    <n v="1203.0899999999997"/>
    <n v="9.548333333333332"/>
  </r>
  <r>
    <x v="49"/>
    <x v="0"/>
    <x v="5"/>
    <x v="13"/>
    <n v="131.99999999999997"/>
    <x v="565"/>
    <n v="3097.5599999999995"/>
    <n v="12.147294117647059"/>
  </r>
  <r>
    <x v="49"/>
    <x v="0"/>
    <x v="5"/>
    <x v="14"/>
    <n v="999"/>
    <x v="1211"/>
    <n v="26919.33"/>
    <n v="13.78357910906298"/>
  </r>
  <r>
    <x v="49"/>
    <x v="0"/>
    <x v="5"/>
    <x v="15"/>
    <n v="3159"/>
    <x v="1212"/>
    <n v="105731.01000000001"/>
    <n v="12.787978955007256"/>
  </r>
  <r>
    <x v="49"/>
    <x v="0"/>
    <x v="11"/>
    <x v="16"/>
    <n v="258"/>
    <x v="69"/>
    <n v="6510.27"/>
    <n v="12.917202380952382"/>
  </r>
  <r>
    <x v="49"/>
    <x v="0"/>
    <x v="5"/>
    <x v="17"/>
    <n v="380.99999999999994"/>
    <x v="1012"/>
    <n v="11122.859999999999"/>
    <n v="14.20544061302682"/>
  </r>
  <r>
    <x v="49"/>
    <x v="0"/>
    <x v="12"/>
    <x v="18"/>
    <n v="19685.999999999996"/>
    <x v="1213"/>
    <n v="563296.02"/>
    <n v="13.477271030720642"/>
  </r>
  <r>
    <x v="49"/>
    <x v="0"/>
    <x v="9"/>
    <x v="19"/>
    <n v="75"/>
    <x v="363"/>
    <n v="1947.66"/>
    <n v="16.230499999999999"/>
  </r>
  <r>
    <x v="49"/>
    <x v="0"/>
    <x v="13"/>
    <x v="20"/>
    <n v="479.99999999999989"/>
    <x v="1214"/>
    <n v="11640.570000000002"/>
    <n v="12.598019480519481"/>
  </r>
  <r>
    <x v="49"/>
    <x v="1"/>
    <x v="0"/>
    <x v="0"/>
    <n v="561.99999999999989"/>
    <x v="1215"/>
    <n v="20992.759999999995"/>
    <n v="17.523171953255424"/>
  </r>
  <r>
    <x v="49"/>
    <x v="1"/>
    <x v="1"/>
    <x v="1"/>
    <n v="371"/>
    <x v="1216"/>
    <n v="12512.35"/>
    <n v="14.566181606519208"/>
  </r>
  <r>
    <x v="49"/>
    <x v="1"/>
    <x v="2"/>
    <x v="2"/>
    <n v="1778"/>
    <x v="752"/>
    <n v="71074.38"/>
    <n v="14.146970541401275"/>
  </r>
  <r>
    <x v="49"/>
    <x v="1"/>
    <x v="3"/>
    <x v="3"/>
    <n v="3448"/>
    <x v="1217"/>
    <n v="123067.62"/>
    <n v="14.124597727533571"/>
  </r>
  <r>
    <x v="49"/>
    <x v="1"/>
    <x v="1"/>
    <x v="4"/>
    <n v="422.00000000000006"/>
    <x v="1218"/>
    <n v="16235.940000000002"/>
    <n v="16.66934291581109"/>
  </r>
  <r>
    <x v="49"/>
    <x v="1"/>
    <x v="4"/>
    <x v="5"/>
    <n v="241"/>
    <x v="899"/>
    <n v="8166.18"/>
    <n v="15.734450867052024"/>
  </r>
  <r>
    <x v="49"/>
    <x v="1"/>
    <x v="5"/>
    <x v="6"/>
    <n v="1990"/>
    <x v="1219"/>
    <n v="76311.210000000006"/>
    <n v="15.637543032786887"/>
  </r>
  <r>
    <x v="49"/>
    <x v="1"/>
    <x v="6"/>
    <x v="7"/>
    <n v="609"/>
    <x v="1220"/>
    <n v="24805.78"/>
    <n v="16.851752717391303"/>
  </r>
  <r>
    <x v="49"/>
    <x v="1"/>
    <x v="7"/>
    <x v="8"/>
    <n v="123"/>
    <x v="72"/>
    <n v="3385.18"/>
    <n v="15.112410714285714"/>
  </r>
  <r>
    <x v="49"/>
    <x v="1"/>
    <x v="8"/>
    <x v="9"/>
    <n v="8514"/>
    <x v="1221"/>
    <n v="490871.95000000007"/>
    <n v="23.802160209474859"/>
  </r>
  <r>
    <x v="49"/>
    <x v="1"/>
    <x v="5"/>
    <x v="10"/>
    <n v="257"/>
    <x v="593"/>
    <n v="7872.53"/>
    <n v="15.904101010101009"/>
  </r>
  <r>
    <x v="49"/>
    <x v="1"/>
    <x v="9"/>
    <x v="11"/>
    <n v="118"/>
    <x v="630"/>
    <n v="3422.05"/>
    <n v="15.141814159292036"/>
  </r>
  <r>
    <x v="49"/>
    <x v="1"/>
    <x v="10"/>
    <x v="12"/>
    <n v="50"/>
    <x v="615"/>
    <n v="1660.51"/>
    <n v="15.518785046728972"/>
  </r>
  <r>
    <x v="49"/>
    <x v="1"/>
    <x v="5"/>
    <x v="13"/>
    <n v="73"/>
    <x v="245"/>
    <n v="2083.31"/>
    <n v="13.185506329113924"/>
  </r>
  <r>
    <x v="49"/>
    <x v="1"/>
    <x v="5"/>
    <x v="14"/>
    <n v="858.99999999999989"/>
    <x v="1222"/>
    <n v="27826.400000000005"/>
    <n v="14.992672413793104"/>
  </r>
  <r>
    <x v="49"/>
    <x v="1"/>
    <x v="5"/>
    <x v="15"/>
    <n v="2325"/>
    <x v="1223"/>
    <n v="103268.55"/>
    <n v="15.450112208258528"/>
  </r>
  <r>
    <x v="49"/>
    <x v="1"/>
    <x v="11"/>
    <x v="16"/>
    <n v="424"/>
    <x v="1224"/>
    <n v="13880.010000000002"/>
    <n v="15.613059617547806"/>
  </r>
  <r>
    <x v="49"/>
    <x v="1"/>
    <x v="5"/>
    <x v="17"/>
    <n v="426"/>
    <x v="1225"/>
    <n v="17157.3"/>
    <n v="18.854175824175822"/>
  </r>
  <r>
    <x v="49"/>
    <x v="1"/>
    <x v="12"/>
    <x v="18"/>
    <n v="42054"/>
    <x v="1226"/>
    <n v="1757924.5700000003"/>
    <n v="17.526490962203766"/>
  </r>
  <r>
    <x v="49"/>
    <x v="1"/>
    <x v="9"/>
    <x v="19"/>
    <n v="93"/>
    <x v="997"/>
    <n v="2203.84"/>
    <n v="12.381123595505619"/>
  </r>
  <r>
    <x v="49"/>
    <x v="1"/>
    <x v="13"/>
    <x v="20"/>
    <n v="2809"/>
    <x v="1227"/>
    <n v="105828.88"/>
    <n v="14.159603960396041"/>
  </r>
  <r>
    <x v="50"/>
    <x v="0"/>
    <x v="0"/>
    <x v="0"/>
    <n v="186.00000000000003"/>
    <x v="693"/>
    <n v="5589.54"/>
    <n v="15.789661016949154"/>
  </r>
  <r>
    <x v="50"/>
    <x v="0"/>
    <x v="1"/>
    <x v="1"/>
    <n v="276"/>
    <x v="1228"/>
    <n v="6570.66"/>
    <n v="15.001506849315067"/>
  </r>
  <r>
    <x v="50"/>
    <x v="0"/>
    <x v="2"/>
    <x v="2"/>
    <n v="603"/>
    <x v="1229"/>
    <n v="18958.32"/>
    <n v="14.26510158013544"/>
  </r>
  <r>
    <x v="50"/>
    <x v="0"/>
    <x v="3"/>
    <x v="3"/>
    <n v="975"/>
    <x v="1230"/>
    <n v="27226.409999999996"/>
    <n v="12.330801630434781"/>
  </r>
  <r>
    <x v="50"/>
    <x v="0"/>
    <x v="1"/>
    <x v="4"/>
    <n v="108"/>
    <x v="487"/>
    <n v="2274.7200000000003"/>
    <n v="12.035555555555556"/>
  </r>
  <r>
    <x v="50"/>
    <x v="0"/>
    <x v="4"/>
    <x v="5"/>
    <n v="150"/>
    <x v="215"/>
    <n v="4225.5"/>
    <n v="12.464601769911505"/>
  </r>
  <r>
    <x v="50"/>
    <x v="0"/>
    <x v="5"/>
    <x v="6"/>
    <n v="1899"/>
    <x v="1231"/>
    <n v="50567.100000000006"/>
    <n v="12.750151285930409"/>
  </r>
  <r>
    <x v="50"/>
    <x v="0"/>
    <x v="6"/>
    <x v="7"/>
    <n v="183.00000000000003"/>
    <x v="1033"/>
    <n v="5579.16"/>
    <n v="13.005034965034966"/>
  </r>
  <r>
    <x v="50"/>
    <x v="0"/>
    <x v="7"/>
    <x v="8"/>
    <n v="204"/>
    <x v="42"/>
    <n v="4546.170000000001"/>
    <n v="13.530267857142858"/>
  </r>
  <r>
    <x v="50"/>
    <x v="0"/>
    <x v="8"/>
    <x v="9"/>
    <n v="1725"/>
    <x v="1232"/>
    <n v="56781.09"/>
    <n v="16.401239168110919"/>
  </r>
  <r>
    <x v="50"/>
    <x v="0"/>
    <x v="5"/>
    <x v="10"/>
    <n v="179.99999999999997"/>
    <x v="42"/>
    <n v="4112.82"/>
    <n v="12.240535714285715"/>
  </r>
  <r>
    <x v="50"/>
    <x v="0"/>
    <x v="9"/>
    <x v="11"/>
    <n v="54"/>
    <x v="314"/>
    <n v="1398.2699999999998"/>
    <n v="13.316857142857142"/>
  </r>
  <r>
    <x v="50"/>
    <x v="0"/>
    <x v="10"/>
    <x v="12"/>
    <n v="87"/>
    <x v="242"/>
    <n v="1939.83"/>
    <n v="10.429193548387097"/>
  </r>
  <r>
    <x v="50"/>
    <x v="0"/>
    <x v="5"/>
    <x v="13"/>
    <n v="135"/>
    <x v="375"/>
    <n v="2534.61"/>
    <n v="10.430493827160493"/>
  </r>
  <r>
    <x v="50"/>
    <x v="0"/>
    <x v="5"/>
    <x v="14"/>
    <n v="969"/>
    <x v="1165"/>
    <n v="25307.61"/>
    <n v="13.099177018633542"/>
  </r>
  <r>
    <x v="50"/>
    <x v="0"/>
    <x v="5"/>
    <x v="15"/>
    <n v="3180"/>
    <x v="1233"/>
    <n v="109932.63"/>
    <n v="13.627448865749349"/>
  </r>
  <r>
    <x v="50"/>
    <x v="0"/>
    <x v="11"/>
    <x v="16"/>
    <n v="252"/>
    <x v="1234"/>
    <n v="6758.91"/>
    <n v="12.800965909090907"/>
  </r>
  <r>
    <x v="50"/>
    <x v="0"/>
    <x v="5"/>
    <x v="17"/>
    <n v="402"/>
    <x v="1235"/>
    <n v="11682.719999999998"/>
    <n v="14.058628158844764"/>
  </r>
  <r>
    <x v="50"/>
    <x v="0"/>
    <x v="12"/>
    <x v="18"/>
    <n v="19815"/>
    <x v="1236"/>
    <n v="562142.10000000009"/>
    <n v="13.718478658759793"/>
  </r>
  <r>
    <x v="50"/>
    <x v="0"/>
    <x v="9"/>
    <x v="19"/>
    <n v="65.999999999999986"/>
    <x v="263"/>
    <n v="1577.4900000000002"/>
    <n v="12.228604651162792"/>
  </r>
  <r>
    <x v="50"/>
    <x v="0"/>
    <x v="13"/>
    <x v="20"/>
    <n v="453"/>
    <x v="397"/>
    <n v="11285.16"/>
    <n v="12.838634812286688"/>
  </r>
  <r>
    <x v="50"/>
    <x v="1"/>
    <x v="0"/>
    <x v="0"/>
    <n v="586.00000000000011"/>
    <x v="592"/>
    <n v="19454.86"/>
    <n v="16.025420098846787"/>
  </r>
  <r>
    <x v="50"/>
    <x v="1"/>
    <x v="1"/>
    <x v="1"/>
    <n v="386"/>
    <x v="1237"/>
    <n v="13778.26"/>
    <n v="16.700921212121212"/>
  </r>
  <r>
    <x v="50"/>
    <x v="1"/>
    <x v="2"/>
    <x v="2"/>
    <n v="1760"/>
    <x v="1238"/>
    <n v="65187.29"/>
    <n v="13.703445448812277"/>
  </r>
  <r>
    <x v="50"/>
    <x v="1"/>
    <x v="3"/>
    <x v="3"/>
    <n v="3575"/>
    <x v="1239"/>
    <n v="130249.21"/>
    <n v="14.404911523999116"/>
  </r>
  <r>
    <x v="50"/>
    <x v="1"/>
    <x v="1"/>
    <x v="4"/>
    <n v="506"/>
    <x v="1240"/>
    <n v="20924.400000000001"/>
    <n v="18.732676812891675"/>
  </r>
  <r>
    <x v="50"/>
    <x v="1"/>
    <x v="4"/>
    <x v="5"/>
    <n v="242"/>
    <x v="1241"/>
    <n v="8886.8299999999981"/>
    <n v="18.099450101832993"/>
  </r>
  <r>
    <x v="50"/>
    <x v="1"/>
    <x v="5"/>
    <x v="6"/>
    <n v="2140"/>
    <x v="1242"/>
    <n v="86509.59"/>
    <n v="16.267316660398645"/>
  </r>
  <r>
    <x v="50"/>
    <x v="1"/>
    <x v="6"/>
    <x v="7"/>
    <n v="651.00000000000011"/>
    <x v="1243"/>
    <n v="21794.029999999995"/>
    <n v="15.040738440303658"/>
  </r>
  <r>
    <x v="50"/>
    <x v="1"/>
    <x v="7"/>
    <x v="8"/>
    <n v="109"/>
    <x v="651"/>
    <n v="3194.7"/>
    <n v="15.069339622641509"/>
  </r>
  <r>
    <x v="50"/>
    <x v="1"/>
    <x v="8"/>
    <x v="9"/>
    <n v="8813"/>
    <x v="1244"/>
    <n v="507293.33"/>
    <n v="24.689411106244222"/>
  </r>
  <r>
    <x v="50"/>
    <x v="1"/>
    <x v="5"/>
    <x v="10"/>
    <n v="294"/>
    <x v="1245"/>
    <n v="8910.39"/>
    <n v="16.08373646209386"/>
  </r>
  <r>
    <x v="50"/>
    <x v="1"/>
    <x v="9"/>
    <x v="11"/>
    <n v="121"/>
    <x v="1246"/>
    <n v="4099.83"/>
    <n v="17.748181818181816"/>
  </r>
  <r>
    <x v="50"/>
    <x v="1"/>
    <x v="10"/>
    <x v="12"/>
    <n v="70"/>
    <x v="839"/>
    <n v="2144.65"/>
    <n v="15.769485294117647"/>
  </r>
  <r>
    <x v="50"/>
    <x v="1"/>
    <x v="5"/>
    <x v="13"/>
    <n v="96"/>
    <x v="777"/>
    <n v="2124.85"/>
    <n v="10.731565656565657"/>
  </r>
  <r>
    <x v="50"/>
    <x v="1"/>
    <x v="5"/>
    <x v="14"/>
    <n v="944"/>
    <x v="1247"/>
    <n v="28210.150000000005"/>
    <n v="14.926005291005291"/>
  </r>
  <r>
    <x v="50"/>
    <x v="1"/>
    <x v="5"/>
    <x v="15"/>
    <n v="2539"/>
    <x v="1248"/>
    <n v="117833.72"/>
    <n v="16.284372581536761"/>
  </r>
  <r>
    <x v="50"/>
    <x v="1"/>
    <x v="11"/>
    <x v="16"/>
    <n v="420"/>
    <x v="1249"/>
    <n v="14221.31"/>
    <n v="15.145165069222577"/>
  </r>
  <r>
    <x v="50"/>
    <x v="1"/>
    <x v="5"/>
    <x v="17"/>
    <n v="472"/>
    <x v="1250"/>
    <n v="22498.18"/>
    <n v="22.275425742574257"/>
  </r>
  <r>
    <x v="50"/>
    <x v="1"/>
    <x v="12"/>
    <x v="18"/>
    <n v="44559"/>
    <x v="1251"/>
    <n v="1853513.99"/>
    <n v="17.943888765187086"/>
  </r>
  <r>
    <x v="50"/>
    <x v="1"/>
    <x v="9"/>
    <x v="19"/>
    <n v="110.99999999999999"/>
    <x v="542"/>
    <n v="3385.27"/>
    <n v="15.528761467889908"/>
  </r>
  <r>
    <x v="50"/>
    <x v="1"/>
    <x v="13"/>
    <x v="20"/>
    <n v="3048"/>
    <x v="1252"/>
    <n v="111826.97"/>
    <n v="14.698602786540484"/>
  </r>
  <r>
    <x v="51"/>
    <x v="0"/>
    <x v="0"/>
    <x v="0"/>
    <n v="156"/>
    <x v="508"/>
    <n v="3932.5499999999997"/>
    <n v="14.095161290322579"/>
  </r>
  <r>
    <x v="51"/>
    <x v="0"/>
    <x v="1"/>
    <x v="1"/>
    <n v="201"/>
    <x v="645"/>
    <n v="4990.38"/>
    <n v="13.747603305785125"/>
  </r>
  <r>
    <x v="51"/>
    <x v="0"/>
    <x v="2"/>
    <x v="2"/>
    <n v="410.99999999999989"/>
    <x v="420"/>
    <n v="10366.710000000001"/>
    <n v="13.712579365079366"/>
  </r>
  <r>
    <x v="51"/>
    <x v="0"/>
    <x v="3"/>
    <x v="3"/>
    <n v="804"/>
    <x v="1253"/>
    <n v="20720.88"/>
    <n v="12.558109090909092"/>
  </r>
  <r>
    <x v="51"/>
    <x v="0"/>
    <x v="1"/>
    <x v="4"/>
    <n v="99"/>
    <x v="487"/>
    <n v="2032.23"/>
    <n v="10.752539682539682"/>
  </r>
  <r>
    <x v="51"/>
    <x v="0"/>
    <x v="4"/>
    <x v="5"/>
    <n v="144"/>
    <x v="374"/>
    <n v="3348.81"/>
    <n v="15.291369863013699"/>
  </r>
  <r>
    <x v="51"/>
    <x v="0"/>
    <x v="5"/>
    <x v="6"/>
    <n v="1634.9999999999995"/>
    <x v="1254"/>
    <n v="44588.369999999995"/>
    <n v="13.00331583552056"/>
  </r>
  <r>
    <x v="51"/>
    <x v="0"/>
    <x v="6"/>
    <x v="7"/>
    <n v="189"/>
    <x v="645"/>
    <n v="4755.4500000000007"/>
    <n v="13.100413223140496"/>
  </r>
  <r>
    <x v="51"/>
    <x v="0"/>
    <x v="7"/>
    <x v="8"/>
    <n v="131.99999999999997"/>
    <x v="344"/>
    <n v="3329.3400000000006"/>
    <n v="13.872249999999999"/>
  </r>
  <r>
    <x v="51"/>
    <x v="0"/>
    <x v="8"/>
    <x v="9"/>
    <n v="1335"/>
    <x v="1255"/>
    <n v="40970.12999999999"/>
    <n v="16.493611111111111"/>
  </r>
  <r>
    <x v="51"/>
    <x v="0"/>
    <x v="5"/>
    <x v="10"/>
    <n v="156"/>
    <x v="508"/>
    <n v="3420.09"/>
    <n v="12.258387096774193"/>
  </r>
  <r>
    <x v="51"/>
    <x v="0"/>
    <x v="9"/>
    <x v="11"/>
    <n v="78"/>
    <x v="44"/>
    <n v="1682.7599999999998"/>
    <n v="13.680975609756096"/>
  </r>
  <r>
    <x v="51"/>
    <x v="0"/>
    <x v="10"/>
    <x v="12"/>
    <n v="42"/>
    <x v="266"/>
    <n v="1156.98"/>
    <n v="16.767826086956521"/>
  </r>
  <r>
    <x v="51"/>
    <x v="0"/>
    <x v="5"/>
    <x v="13"/>
    <n v="119.99999999999997"/>
    <x v="374"/>
    <n v="2514.8999999999996"/>
    <n v="11.483561643835616"/>
  </r>
  <r>
    <x v="51"/>
    <x v="0"/>
    <x v="5"/>
    <x v="14"/>
    <n v="978.00000000000023"/>
    <x v="1078"/>
    <n v="24075.270000000004"/>
    <n v="13.397479131886477"/>
  </r>
  <r>
    <x v="51"/>
    <x v="0"/>
    <x v="5"/>
    <x v="15"/>
    <n v="2441.9999999999995"/>
    <x v="1256"/>
    <n v="72895.770000000019"/>
    <n v="13.299720853858785"/>
  </r>
  <r>
    <x v="51"/>
    <x v="0"/>
    <x v="11"/>
    <x v="16"/>
    <n v="204"/>
    <x v="215"/>
    <n v="4453.83"/>
    <n v="13.138141592920354"/>
  </r>
  <r>
    <x v="51"/>
    <x v="0"/>
    <x v="5"/>
    <x v="17"/>
    <n v="348"/>
    <x v="844"/>
    <n v="10057.800000000001"/>
    <n v="14.834513274336283"/>
  </r>
  <r>
    <x v="51"/>
    <x v="0"/>
    <x v="12"/>
    <x v="18"/>
    <n v="15765"/>
    <x v="1257"/>
    <n v="420712.49999999988"/>
    <n v="13.834221169971391"/>
  </r>
  <r>
    <x v="51"/>
    <x v="0"/>
    <x v="9"/>
    <x v="19"/>
    <n v="65.999999999999986"/>
    <x v="366"/>
    <n v="1580.0700000000002"/>
    <n v="15.960303030303033"/>
  </r>
  <r>
    <x v="51"/>
    <x v="0"/>
    <x v="13"/>
    <x v="20"/>
    <n v="336"/>
    <x v="1258"/>
    <n v="9413.64"/>
    <n v="14.594790697674419"/>
  </r>
  <r>
    <x v="51"/>
    <x v="1"/>
    <x v="0"/>
    <x v="0"/>
    <n v="488.00000000000006"/>
    <x v="1259"/>
    <n v="16233.28"/>
    <n v="16.282126379137413"/>
  </r>
  <r>
    <x v="51"/>
    <x v="1"/>
    <x v="1"/>
    <x v="1"/>
    <n v="294"/>
    <x v="1260"/>
    <n v="9752.2800000000007"/>
    <n v="16.473445945945947"/>
  </r>
  <r>
    <x v="51"/>
    <x v="1"/>
    <x v="2"/>
    <x v="2"/>
    <n v="1453"/>
    <x v="1261"/>
    <n v="46569.61"/>
    <n v="13.880658718330849"/>
  </r>
  <r>
    <x v="51"/>
    <x v="1"/>
    <x v="3"/>
    <x v="3"/>
    <n v="2899"/>
    <x v="1262"/>
    <n v="93999.479999999981"/>
    <n v="14.355448992058644"/>
  </r>
  <r>
    <x v="51"/>
    <x v="1"/>
    <x v="1"/>
    <x v="4"/>
    <n v="468"/>
    <x v="1263"/>
    <n v="17456.919999999998"/>
    <n v="17.26698318496538"/>
  </r>
  <r>
    <x v="51"/>
    <x v="1"/>
    <x v="4"/>
    <x v="5"/>
    <n v="200"/>
    <x v="1264"/>
    <n v="6943.53"/>
    <n v="18.417851458885941"/>
  </r>
  <r>
    <x v="51"/>
    <x v="1"/>
    <x v="5"/>
    <x v="6"/>
    <n v="2042"/>
    <x v="104"/>
    <n v="79061.859999999986"/>
    <n v="17.322931638913236"/>
  </r>
  <r>
    <x v="51"/>
    <x v="1"/>
    <x v="6"/>
    <x v="7"/>
    <n v="626.99999999999989"/>
    <x v="816"/>
    <n v="21911.75"/>
    <n v="15.843637020968908"/>
  </r>
  <r>
    <x v="51"/>
    <x v="1"/>
    <x v="7"/>
    <x v="8"/>
    <n v="93"/>
    <x v="950"/>
    <n v="2680.51"/>
    <n v="15.767705882352942"/>
  </r>
  <r>
    <x v="51"/>
    <x v="1"/>
    <x v="8"/>
    <x v="9"/>
    <n v="7890"/>
    <x v="1265"/>
    <n v="395399.7"/>
    <n v="23.862383826191913"/>
  </r>
  <r>
    <x v="51"/>
    <x v="1"/>
    <x v="5"/>
    <x v="10"/>
    <n v="262"/>
    <x v="446"/>
    <n v="8256.4599999999991"/>
    <n v="16.157455968688843"/>
  </r>
  <r>
    <x v="51"/>
    <x v="1"/>
    <x v="9"/>
    <x v="11"/>
    <n v="126.99999999999999"/>
    <x v="1266"/>
    <n v="4260.3100000000004"/>
    <n v="16.385807692307694"/>
  </r>
  <r>
    <x v="51"/>
    <x v="1"/>
    <x v="10"/>
    <x v="12"/>
    <n v="43"/>
    <x v="544"/>
    <n v="1373.25"/>
    <n v="17.834415584415584"/>
  </r>
  <r>
    <x v="51"/>
    <x v="1"/>
    <x v="5"/>
    <x v="13"/>
    <n v="85"/>
    <x v="353"/>
    <n v="2551.65"/>
    <n v="14.097513812154697"/>
  </r>
  <r>
    <x v="51"/>
    <x v="1"/>
    <x v="5"/>
    <x v="14"/>
    <n v="874.00000000000011"/>
    <x v="1267"/>
    <n v="26528.02"/>
    <n v="14.920146231721034"/>
  </r>
  <r>
    <x v="51"/>
    <x v="1"/>
    <x v="5"/>
    <x v="15"/>
    <n v="2066"/>
    <x v="1268"/>
    <n v="88865.55"/>
    <n v="16.833784807728737"/>
  </r>
  <r>
    <x v="51"/>
    <x v="1"/>
    <x v="11"/>
    <x v="16"/>
    <n v="401"/>
    <x v="1269"/>
    <n v="11670.19"/>
    <n v="15.877809523809525"/>
  </r>
  <r>
    <x v="51"/>
    <x v="1"/>
    <x v="5"/>
    <x v="17"/>
    <n v="396.99999999999994"/>
    <x v="818"/>
    <n v="14583.770000000002"/>
    <n v="20.425448179271708"/>
  </r>
  <r>
    <x v="51"/>
    <x v="1"/>
    <x v="12"/>
    <x v="18"/>
    <n v="38680"/>
    <x v="1270"/>
    <n v="1471001.15"/>
    <n v="17.90584708832408"/>
  </r>
  <r>
    <x v="51"/>
    <x v="1"/>
    <x v="9"/>
    <x v="19"/>
    <n v="108"/>
    <x v="1271"/>
    <n v="2700.02"/>
    <n v="14.285820105820106"/>
  </r>
  <r>
    <x v="51"/>
    <x v="1"/>
    <x v="13"/>
    <x v="20"/>
    <n v="2438"/>
    <x v="1272"/>
    <n v="82996.149999999994"/>
    <n v="14.69478576487252"/>
  </r>
  <r>
    <x v="52"/>
    <x v="0"/>
    <x v="0"/>
    <x v="0"/>
    <n v="179.99999999999997"/>
    <x v="52"/>
    <n v="4050.42"/>
    <n v="12.501296296296298"/>
  </r>
  <r>
    <x v="52"/>
    <x v="0"/>
    <x v="1"/>
    <x v="1"/>
    <n v="258"/>
    <x v="1273"/>
    <n v="6665.25"/>
    <n v="15.75709219858156"/>
  </r>
  <r>
    <x v="52"/>
    <x v="0"/>
    <x v="2"/>
    <x v="2"/>
    <n v="318"/>
    <x v="1274"/>
    <n v="8349.9600000000009"/>
    <n v="13.445990338164252"/>
  </r>
  <r>
    <x v="52"/>
    <x v="0"/>
    <x v="3"/>
    <x v="3"/>
    <n v="735"/>
    <x v="781"/>
    <n v="19668.510000000002"/>
    <n v="12.464201520912548"/>
  </r>
  <r>
    <x v="52"/>
    <x v="0"/>
    <x v="1"/>
    <x v="4"/>
    <n v="117.00000000000003"/>
    <x v="579"/>
    <n v="2548.0500000000002"/>
    <n v="13.27109375"/>
  </r>
  <r>
    <x v="52"/>
    <x v="0"/>
    <x v="4"/>
    <x v="5"/>
    <n v="171"/>
    <x v="645"/>
    <n v="4798.2300000000005"/>
    <n v="13.218264462809918"/>
  </r>
  <r>
    <x v="52"/>
    <x v="0"/>
    <x v="5"/>
    <x v="6"/>
    <n v="1452"/>
    <x v="1275"/>
    <n v="39597.360000000001"/>
    <n v="12.266840148698886"/>
  </r>
  <r>
    <x v="52"/>
    <x v="0"/>
    <x v="6"/>
    <x v="7"/>
    <n v="183.00000000000003"/>
    <x v="645"/>
    <n v="4786.47"/>
    <n v="13.185867768595042"/>
  </r>
  <r>
    <x v="52"/>
    <x v="0"/>
    <x v="7"/>
    <x v="8"/>
    <n v="147"/>
    <x v="183"/>
    <n v="4547.37"/>
    <n v="16.842111111111112"/>
  </r>
  <r>
    <x v="52"/>
    <x v="0"/>
    <x v="8"/>
    <x v="9"/>
    <n v="1374"/>
    <x v="1276"/>
    <n v="41130.030000000006"/>
    <n v="16.016366822429905"/>
  </r>
  <r>
    <x v="52"/>
    <x v="0"/>
    <x v="5"/>
    <x v="10"/>
    <n v="183.00000000000003"/>
    <x v="180"/>
    <n v="4952.3999999999996"/>
    <n v="15.873076923076923"/>
  </r>
  <r>
    <x v="52"/>
    <x v="0"/>
    <x v="9"/>
    <x v="11"/>
    <n v="81"/>
    <x v="427"/>
    <n v="1967.52"/>
    <n v="13.95404255319149"/>
  </r>
  <r>
    <x v="52"/>
    <x v="0"/>
    <x v="10"/>
    <x v="12"/>
    <n v="36"/>
    <x v="5"/>
    <n v="902.40000000000009"/>
    <n v="14.323809523809524"/>
  </r>
  <r>
    <x v="52"/>
    <x v="0"/>
    <x v="5"/>
    <x v="13"/>
    <n v="179.99999999999997"/>
    <x v="180"/>
    <n v="3779.7300000000005"/>
    <n v="12.114519230769231"/>
  </r>
  <r>
    <x v="52"/>
    <x v="0"/>
    <x v="5"/>
    <x v="14"/>
    <n v="888"/>
    <x v="315"/>
    <n v="24015.78"/>
    <n v="13.684205128205129"/>
  </r>
  <r>
    <x v="52"/>
    <x v="0"/>
    <x v="5"/>
    <x v="15"/>
    <n v="2028"/>
    <x v="1277"/>
    <n v="60486.990000000005"/>
    <n v="12.858628826530614"/>
  </r>
  <r>
    <x v="52"/>
    <x v="0"/>
    <x v="11"/>
    <x v="16"/>
    <n v="216"/>
    <x v="917"/>
    <n v="5268.99"/>
    <n v="15.011367521367522"/>
  </r>
  <r>
    <x v="52"/>
    <x v="0"/>
    <x v="5"/>
    <x v="17"/>
    <n v="327"/>
    <x v="1278"/>
    <n v="10072.799999999999"/>
    <n v="15.988571428571428"/>
  </r>
  <r>
    <x v="52"/>
    <x v="0"/>
    <x v="12"/>
    <x v="18"/>
    <n v="16335"/>
    <x v="1279"/>
    <n v="445851.57"/>
    <n v="14.017844746274289"/>
  </r>
  <r>
    <x v="52"/>
    <x v="0"/>
    <x v="9"/>
    <x v="19"/>
    <n v="87"/>
    <x v="130"/>
    <n v="1783.5"/>
    <n v="11.89"/>
  </r>
  <r>
    <x v="52"/>
    <x v="0"/>
    <x v="13"/>
    <x v="20"/>
    <n v="354"/>
    <x v="1280"/>
    <n v="8150.0399999999981"/>
    <n v="12.694766355140187"/>
  </r>
  <r>
    <x v="52"/>
    <x v="1"/>
    <x v="0"/>
    <x v="0"/>
    <n v="555"/>
    <x v="1281"/>
    <n v="20292.37"/>
    <n v="16.457721005677211"/>
  </r>
  <r>
    <x v="52"/>
    <x v="1"/>
    <x v="1"/>
    <x v="1"/>
    <n v="368"/>
    <x v="1282"/>
    <n v="12261.53"/>
    <n v="16.436367292225203"/>
  </r>
  <r>
    <x v="52"/>
    <x v="1"/>
    <x v="2"/>
    <x v="2"/>
    <n v="1302.0000000000002"/>
    <x v="1283"/>
    <n v="43036.37"/>
    <n v="13.516447864321609"/>
  </r>
  <r>
    <x v="52"/>
    <x v="1"/>
    <x v="3"/>
    <x v="3"/>
    <n v="2772"/>
    <x v="1284"/>
    <n v="86145.65"/>
    <n v="12.948391702991131"/>
  </r>
  <r>
    <x v="52"/>
    <x v="1"/>
    <x v="1"/>
    <x v="4"/>
    <n v="496.00000000000006"/>
    <x v="1285"/>
    <n v="20055.46"/>
    <n v="17.970842293906809"/>
  </r>
  <r>
    <x v="52"/>
    <x v="1"/>
    <x v="4"/>
    <x v="5"/>
    <n v="239.99999999999997"/>
    <x v="1286"/>
    <n v="8084.9"/>
    <n v="15.429198473282442"/>
  </r>
  <r>
    <x v="52"/>
    <x v="1"/>
    <x v="5"/>
    <x v="6"/>
    <n v="1842"/>
    <x v="337"/>
    <n v="68749.829999999987"/>
    <n v="16.210759254892714"/>
  </r>
  <r>
    <x v="52"/>
    <x v="1"/>
    <x v="6"/>
    <x v="7"/>
    <n v="557.00000000000011"/>
    <x v="1287"/>
    <n v="23644.1"/>
    <n v="17.885098335854764"/>
  </r>
  <r>
    <x v="52"/>
    <x v="1"/>
    <x v="7"/>
    <x v="8"/>
    <n v="107"/>
    <x v="559"/>
    <n v="3584.5500000000006"/>
    <n v="15.721710526315791"/>
  </r>
  <r>
    <x v="52"/>
    <x v="1"/>
    <x v="8"/>
    <x v="9"/>
    <n v="7284"/>
    <x v="1288"/>
    <n v="318428.01"/>
    <n v="20.510660869565218"/>
  </r>
  <r>
    <x v="52"/>
    <x v="1"/>
    <x v="5"/>
    <x v="10"/>
    <n v="304.99999999999994"/>
    <x v="1260"/>
    <n v="9155.9599999999991"/>
    <n v="15.466148648648646"/>
  </r>
  <r>
    <x v="52"/>
    <x v="1"/>
    <x v="9"/>
    <x v="11"/>
    <n v="142"/>
    <x v="399"/>
    <n v="4789.6699999999992"/>
    <n v="16.984645390070924"/>
  </r>
  <r>
    <x v="52"/>
    <x v="1"/>
    <x v="10"/>
    <x v="12"/>
    <n v="57"/>
    <x v="861"/>
    <n v="2061.3000000000002"/>
    <n v="18.404464285714287"/>
  </r>
  <r>
    <x v="52"/>
    <x v="1"/>
    <x v="5"/>
    <x v="13"/>
    <n v="101"/>
    <x v="542"/>
    <n v="2983.21"/>
    <n v="13.684449541284405"/>
  </r>
  <r>
    <x v="52"/>
    <x v="1"/>
    <x v="5"/>
    <x v="14"/>
    <n v="914.00000000000011"/>
    <x v="1289"/>
    <n v="28526.06"/>
    <n v="14.997928496319664"/>
  </r>
  <r>
    <x v="52"/>
    <x v="1"/>
    <x v="5"/>
    <x v="15"/>
    <n v="1783.9999999999998"/>
    <x v="1290"/>
    <n v="66430.740000000005"/>
    <n v="14.264706892849475"/>
  </r>
  <r>
    <x v="52"/>
    <x v="1"/>
    <x v="11"/>
    <x v="16"/>
    <n v="367.00000000000006"/>
    <x v="819"/>
    <n v="11582.94"/>
    <n v="15.220683311432326"/>
  </r>
  <r>
    <x v="52"/>
    <x v="1"/>
    <x v="5"/>
    <x v="17"/>
    <n v="384"/>
    <x v="1291"/>
    <n v="15215.110000000002"/>
    <n v="19.863067885117495"/>
  </r>
  <r>
    <x v="52"/>
    <x v="1"/>
    <x v="12"/>
    <x v="18"/>
    <n v="39179"/>
    <x v="1292"/>
    <n v="1443351.56"/>
    <n v="16.924060316120258"/>
  </r>
  <r>
    <x v="52"/>
    <x v="1"/>
    <x v="9"/>
    <x v="19"/>
    <n v="99"/>
    <x v="242"/>
    <n v="3197.63"/>
    <n v="17.191559139784946"/>
  </r>
  <r>
    <x v="52"/>
    <x v="1"/>
    <x v="13"/>
    <x v="20"/>
    <n v="2243.0000000000005"/>
    <x v="1293"/>
    <n v="76689.899999999994"/>
    <n v="14.7197504798464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7" cacheId="8" dataOnRows="1" applyNumberFormats="0" applyBorderFormats="0" applyFontFormats="0" applyPatternFormats="0" applyAlignmentFormats="0" applyWidthHeightFormats="1" dataCaption="Data" updatedVersion="6" minRefreshableVersion="3" showMemberPropertyTips="0" useAutoFormatting="1" itemPrintTitles="1" createdVersion="4" indent="0" compact="0" compactData="0">
  <location ref="A2:AT25" firstHeaderRow="1" firstDataRow="3" firstDataCol="3"/>
  <pivotFields count="10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 defaultSubtotal="0">
      <items count="21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</items>
    </pivotField>
    <pivotField compact="0" numFmtId="164" outline="0" subtotalTop="0" showAll="0" includeNewItemsInFilter="1"/>
    <pivotField compact="0" outline="0" showAll="0" defaultSubtotal="0"/>
    <pivotField dataField="1" compact="0" outline="0" showAll="0" defaultSubtotal="0"/>
    <pivotField compact="0" outline="0" subtotalTop="0" showAll="0" includeNewItemsInFilter="1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</pivotFields>
  <rowFields count="3">
    <field x="9"/>
    <field x="8"/>
    <field x="0"/>
  </rowFields>
  <rowItems count="21">
    <i>
      <x v="1"/>
      <x v="4"/>
      <x v="12"/>
    </i>
    <i t="default" r="1">
      <x v="4"/>
    </i>
    <i t="default">
      <x v="1"/>
    </i>
    <i>
      <x v="2"/>
      <x v="1"/>
      <x v="1"/>
    </i>
    <i r="2">
      <x v="2"/>
    </i>
    <i r="2">
      <x v="3"/>
    </i>
    <i t="default" r="1">
      <x v="1"/>
    </i>
    <i r="1">
      <x v="2"/>
      <x v="4"/>
    </i>
    <i r="2">
      <x v="5"/>
    </i>
    <i r="2">
      <x v="6"/>
    </i>
    <i t="default" r="1">
      <x v="2"/>
    </i>
    <i r="1">
      <x v="3"/>
      <x v="7"/>
    </i>
    <i r="2">
      <x v="8"/>
    </i>
    <i r="2">
      <x v="9"/>
    </i>
    <i t="default" r="1">
      <x v="3"/>
    </i>
    <i r="1">
      <x v="4"/>
      <x v="10"/>
    </i>
    <i r="2">
      <x v="11"/>
    </i>
    <i r="2">
      <x v="12"/>
    </i>
    <i t="default" r="1">
      <x v="4"/>
    </i>
    <i t="default">
      <x v="2"/>
    </i>
    <i t="grand">
      <x/>
    </i>
  </rowItems>
  <colFields count="2">
    <field x="3"/>
    <field x="1"/>
  </colFields>
  <colItems count="43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  <i>
      <x v="10"/>
      <x/>
    </i>
    <i r="1">
      <x v="1"/>
    </i>
    <i>
      <x v="11"/>
      <x/>
    </i>
    <i r="1">
      <x v="1"/>
    </i>
    <i>
      <x v="12"/>
      <x/>
    </i>
    <i r="1">
      <x v="1"/>
    </i>
    <i>
      <x v="13"/>
      <x/>
    </i>
    <i r="1">
      <x v="1"/>
    </i>
    <i>
      <x v="14"/>
      <x/>
    </i>
    <i r="1">
      <x v="1"/>
    </i>
    <i>
      <x v="15"/>
      <x/>
    </i>
    <i r="1">
      <x v="1"/>
    </i>
    <i>
      <x v="16"/>
      <x/>
    </i>
    <i r="1">
      <x v="1"/>
    </i>
    <i>
      <x v="17"/>
      <x/>
    </i>
    <i r="1">
      <x v="1"/>
    </i>
    <i>
      <x v="18"/>
      <x/>
    </i>
    <i r="1">
      <x v="1"/>
    </i>
    <i>
      <x v="19"/>
      <x/>
    </i>
    <i r="1">
      <x v="1"/>
    </i>
    <i>
      <x v="20"/>
      <x/>
    </i>
    <i r="1">
      <x v="1"/>
    </i>
    <i t="grand">
      <x/>
    </i>
  </colItems>
  <dataFields count="1">
    <dataField name="Sum of Dollars" fld="6" baseField="0" baseItem="0"/>
  </dataFields>
  <formats count="1">
    <format dxfId="15">
      <pivotArea outline="0" fieldPosition="0"/>
    </format>
  </formats>
  <pivotTableStyleInfo name="PivotStyleMedium1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7" cacheId="8" dataOnRows="1" applyNumberFormats="0" applyBorderFormats="0" applyFontFormats="0" applyPatternFormats="0" applyAlignmentFormats="0" applyWidthHeightFormats="1" dataCaption="Data" updatedVersion="6" minRefreshableVersion="3" showMemberPropertyTips="0" useAutoFormatting="1" itemPrintTitles="1" createdVersion="4" indent="0" compact="0" compactData="0">
  <location ref="A2:AT25" firstHeaderRow="1" firstDataRow="3" firstDataCol="3"/>
  <pivotFields count="10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 defaultSubtotal="0">
      <items count="21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</items>
    </pivotField>
    <pivotField compact="0" numFmtId="164" outline="0" subtotalTop="0" showAll="0" includeNewItemsInFilter="1"/>
    <pivotField dataField="1" compact="0" outline="0" showAll="0" defaultSubtotal="0"/>
    <pivotField compact="0" outline="0" showAll="0" defaultSubtotal="0"/>
    <pivotField compact="0" outline="0" subtotalTop="0" showAll="0" includeNewItemsInFilter="1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</pivotFields>
  <rowFields count="3">
    <field x="9"/>
    <field x="8"/>
    <field x="0"/>
  </rowFields>
  <rowItems count="21">
    <i>
      <x v="1"/>
      <x v="4"/>
      <x v="12"/>
    </i>
    <i t="default" r="1">
      <x v="4"/>
    </i>
    <i t="default">
      <x v="1"/>
    </i>
    <i>
      <x v="2"/>
      <x v="1"/>
      <x v="1"/>
    </i>
    <i r="2">
      <x v="2"/>
    </i>
    <i r="2">
      <x v="3"/>
    </i>
    <i t="default" r="1">
      <x v="1"/>
    </i>
    <i r="1">
      <x v="2"/>
      <x v="4"/>
    </i>
    <i r="2">
      <x v="5"/>
    </i>
    <i r="2">
      <x v="6"/>
    </i>
    <i t="default" r="1">
      <x v="2"/>
    </i>
    <i r="1">
      <x v="3"/>
      <x v="7"/>
    </i>
    <i r="2">
      <x v="8"/>
    </i>
    <i r="2">
      <x v="9"/>
    </i>
    <i t="default" r="1">
      <x v="3"/>
    </i>
    <i r="1">
      <x v="4"/>
      <x v="10"/>
    </i>
    <i r="2">
      <x v="11"/>
    </i>
    <i r="2">
      <x v="12"/>
    </i>
    <i t="default" r="1">
      <x v="4"/>
    </i>
    <i t="default">
      <x v="2"/>
    </i>
    <i t="grand">
      <x/>
    </i>
  </rowItems>
  <colFields count="2">
    <field x="3"/>
    <field x="1"/>
  </colFields>
  <colItems count="43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  <i>
      <x v="10"/>
      <x/>
    </i>
    <i r="1">
      <x v="1"/>
    </i>
    <i>
      <x v="11"/>
      <x/>
    </i>
    <i r="1">
      <x v="1"/>
    </i>
    <i>
      <x v="12"/>
      <x/>
    </i>
    <i r="1">
      <x v="1"/>
    </i>
    <i>
      <x v="13"/>
      <x/>
    </i>
    <i r="1">
      <x v="1"/>
    </i>
    <i>
      <x v="14"/>
      <x/>
    </i>
    <i r="1">
      <x v="1"/>
    </i>
    <i>
      <x v="15"/>
      <x/>
    </i>
    <i r="1">
      <x v="1"/>
    </i>
    <i>
      <x v="16"/>
      <x/>
    </i>
    <i r="1">
      <x v="1"/>
    </i>
    <i>
      <x v="17"/>
      <x/>
    </i>
    <i r="1">
      <x v="1"/>
    </i>
    <i>
      <x v="18"/>
      <x/>
    </i>
    <i r="1">
      <x v="1"/>
    </i>
    <i>
      <x v="19"/>
      <x/>
    </i>
    <i r="1">
      <x v="1"/>
    </i>
    <i>
      <x v="20"/>
      <x/>
    </i>
    <i r="1">
      <x v="1"/>
    </i>
    <i t="grand">
      <x/>
    </i>
  </colItems>
  <dataFields count="1">
    <dataField name="Sum of Transactions" fld="5" baseField="0" baseItem="30" numFmtId="3"/>
  </dataFields>
  <formats count="2">
    <format dxfId="14">
      <pivotArea outline="0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7" cacheId="8" dataOnRows="1" applyNumberFormats="0" applyBorderFormats="0" applyFontFormats="0" applyPatternFormats="0" applyAlignmentFormats="0" applyWidthHeightFormats="1" dataCaption="Data" updatedVersion="6" minRefreshableVersion="3" showMemberPropertyTips="0" useAutoFormatting="1" itemPrintTitles="1" createdVersion="4" indent="0" compact="0" compactData="0">
  <location ref="A2:AT25" firstHeaderRow="1" firstDataRow="3" firstDataCol="3"/>
  <pivotFields count="10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 defaultSubtotal="0">
      <items count="21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</items>
    </pivotField>
    <pivotField dataField="1" compact="0" numFmtId="164" outline="0" subtotalTop="0" showAll="0" includeNewItemsInFilter="1"/>
    <pivotField compact="0" outline="0" showAll="0" defaultSubtotal="0"/>
    <pivotField compact="0" outline="0" showAll="0" defaultSubtotal="0"/>
    <pivotField compact="0" outline="0" subtotalTop="0" showAll="0" includeNewItemsInFilter="1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</pivotFields>
  <rowFields count="3">
    <field x="9"/>
    <field x="8"/>
    <field x="0"/>
  </rowFields>
  <rowItems count="21">
    <i>
      <x v="1"/>
      <x v="4"/>
      <x v="12"/>
    </i>
    <i t="default" r="1">
      <x v="4"/>
    </i>
    <i t="default">
      <x v="1"/>
    </i>
    <i>
      <x v="2"/>
      <x v="1"/>
      <x v="1"/>
    </i>
    <i r="2">
      <x v="2"/>
    </i>
    <i r="2">
      <x v="3"/>
    </i>
    <i t="default" r="1">
      <x v="1"/>
    </i>
    <i r="1">
      <x v="2"/>
      <x v="4"/>
    </i>
    <i r="2">
      <x v="5"/>
    </i>
    <i r="2">
      <x v="6"/>
    </i>
    <i t="default" r="1">
      <x v="2"/>
    </i>
    <i r="1">
      <x v="3"/>
      <x v="7"/>
    </i>
    <i r="2">
      <x v="8"/>
    </i>
    <i r="2">
      <x v="9"/>
    </i>
    <i t="default" r="1">
      <x v="3"/>
    </i>
    <i r="1">
      <x v="4"/>
      <x v="10"/>
    </i>
    <i r="2">
      <x v="11"/>
    </i>
    <i r="2">
      <x v="12"/>
    </i>
    <i t="default" r="1">
      <x v="4"/>
    </i>
    <i t="default">
      <x v="2"/>
    </i>
    <i t="grand">
      <x/>
    </i>
  </rowItems>
  <colFields count="2">
    <field x="3"/>
    <field x="1"/>
  </colFields>
  <colItems count="43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  <i>
      <x v="10"/>
      <x/>
    </i>
    <i r="1">
      <x v="1"/>
    </i>
    <i>
      <x v="11"/>
      <x/>
    </i>
    <i r="1">
      <x v="1"/>
    </i>
    <i>
      <x v="12"/>
      <x/>
    </i>
    <i r="1">
      <x v="1"/>
    </i>
    <i>
      <x v="13"/>
      <x/>
    </i>
    <i r="1">
      <x v="1"/>
    </i>
    <i>
      <x v="14"/>
      <x/>
    </i>
    <i r="1">
      <x v="1"/>
    </i>
    <i>
      <x v="15"/>
      <x/>
    </i>
    <i r="1">
      <x v="1"/>
    </i>
    <i>
      <x v="16"/>
      <x/>
    </i>
    <i r="1">
      <x v="1"/>
    </i>
    <i>
      <x v="17"/>
      <x/>
    </i>
    <i r="1">
      <x v="1"/>
    </i>
    <i>
      <x v="18"/>
      <x/>
    </i>
    <i r="1">
      <x v="1"/>
    </i>
    <i>
      <x v="19"/>
      <x/>
    </i>
    <i r="1">
      <x v="1"/>
    </i>
    <i>
      <x v="20"/>
      <x/>
    </i>
    <i r="1">
      <x v="1"/>
    </i>
    <i t="grand">
      <x/>
    </i>
  </colItems>
  <dataFields count="1">
    <dataField name="Sum of Users" fld="4" baseField="0" baseItem="40" numFmtId="3"/>
  </dataFields>
  <formats count="2">
    <format dxfId="12">
      <pivotArea outline="0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7" cacheId="8" dataOnRows="1" applyNumberFormats="0" applyBorderFormats="0" applyFontFormats="0" applyPatternFormats="0" applyAlignmentFormats="0" applyWidthHeightFormats="1" dataCaption="Data" updatedVersion="6" minRefreshableVersion="3" showMemberPropertyTips="0" useAutoFormatting="1" itemPrintTitles="1" createdVersion="4" indent="0" compact="0" compactData="0">
  <location ref="A2:AT25" firstHeaderRow="1" firstDataRow="3" firstDataCol="3"/>
  <pivotFields count="10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 defaultSubtotal="0">
      <items count="21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</items>
    </pivotField>
    <pivotField compact="0" numFmtId="164" outline="0" subtotalTop="0" showAll="0" includeNewItemsInFilter="1"/>
    <pivotField compact="0" outline="0" showAll="0" defaultSubtotal="0"/>
    <pivotField compact="0" outline="0" showAll="0" defaultSubtotal="0"/>
    <pivotField dataField="1" compact="0" outline="0" subtotalTop="0" showAll="0" includeNewItemsInFilter="1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</pivotFields>
  <rowFields count="3">
    <field x="9"/>
    <field x="8"/>
    <field x="0"/>
  </rowFields>
  <rowItems count="21">
    <i>
      <x v="1"/>
      <x v="4"/>
      <x v="12"/>
    </i>
    <i t="default" r="1">
      <x v="4"/>
    </i>
    <i t="default">
      <x v="1"/>
    </i>
    <i>
      <x v="2"/>
      <x v="1"/>
      <x v="1"/>
    </i>
    <i r="2">
      <x v="2"/>
    </i>
    <i r="2">
      <x v="3"/>
    </i>
    <i t="default" r="1">
      <x v="1"/>
    </i>
    <i r="1">
      <x v="2"/>
      <x v="4"/>
    </i>
    <i r="2">
      <x v="5"/>
    </i>
    <i r="2">
      <x v="6"/>
    </i>
    <i t="default" r="1">
      <x v="2"/>
    </i>
    <i r="1">
      <x v="3"/>
      <x v="7"/>
    </i>
    <i r="2">
      <x v="8"/>
    </i>
    <i r="2">
      <x v="9"/>
    </i>
    <i t="default" r="1">
      <x v="3"/>
    </i>
    <i r="1">
      <x v="4"/>
      <x v="10"/>
    </i>
    <i r="2">
      <x v="11"/>
    </i>
    <i r="2">
      <x v="12"/>
    </i>
    <i t="default" r="1">
      <x v="4"/>
    </i>
    <i t="default">
      <x v="2"/>
    </i>
    <i t="grand">
      <x/>
    </i>
  </rowItems>
  <colFields count="2">
    <field x="3"/>
    <field x="1"/>
  </colFields>
  <colItems count="43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  <i>
      <x v="10"/>
      <x/>
    </i>
    <i r="1">
      <x v="1"/>
    </i>
    <i>
      <x v="11"/>
      <x/>
    </i>
    <i r="1">
      <x v="1"/>
    </i>
    <i>
      <x v="12"/>
      <x/>
    </i>
    <i r="1">
      <x v="1"/>
    </i>
    <i>
      <x v="13"/>
      <x/>
    </i>
    <i r="1">
      <x v="1"/>
    </i>
    <i>
      <x v="14"/>
      <x/>
    </i>
    <i r="1">
      <x v="1"/>
    </i>
    <i>
      <x v="15"/>
      <x/>
    </i>
    <i r="1">
      <x v="1"/>
    </i>
    <i>
      <x v="16"/>
      <x/>
    </i>
    <i r="1">
      <x v="1"/>
    </i>
    <i>
      <x v="17"/>
      <x/>
    </i>
    <i r="1">
      <x v="1"/>
    </i>
    <i>
      <x v="18"/>
      <x/>
    </i>
    <i r="1">
      <x v="1"/>
    </i>
    <i>
      <x v="19"/>
      <x/>
    </i>
    <i r="1">
      <x v="1"/>
    </i>
    <i>
      <x v="20"/>
      <x/>
    </i>
    <i r="1">
      <x v="1"/>
    </i>
    <i t="grand">
      <x/>
    </i>
  </colItems>
  <dataFields count="1">
    <dataField name="Average of ASP" fld="7" subtotal="average" baseField="0" baseItem="0"/>
  </dataFields>
  <formats count="1">
    <format dxfId="10">
      <pivotArea outline="0" fieldPosition="0"/>
    </format>
  </formats>
  <pivotTableStyleInfo name="PivotStyleMedium1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F47662-4B6D-4ADC-AA20-08FAEF0FEA90}" name="PivotTable1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4" indent="0" outline="1" outlineData="1" multipleFieldFilters="0">
  <location ref="A3:C19" firstHeaderRow="1" firstDataRow="2" firstDataCol="1"/>
  <pivotFields count="10"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2">
        <item x="0"/>
        <item x="1"/>
      </items>
    </pivotField>
    <pivotField showAll="0" defaultSubtotal="0"/>
    <pivotField showAll="0" defaultSubtotal="0"/>
    <pivotField numFmtId="166" showAll="0" defaultSubtotal="0"/>
    <pivotField numFmtId="166" showAll="0" defaultSubtotal="0"/>
    <pivotField dataField="1" numFmtId="166" showAll="0" defaultSubtotal="0"/>
    <pivotField numFmtId="164" showAll="0" defaultSubtota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9"/>
    <field x="0"/>
  </rowFields>
  <rowItems count="15">
    <i>
      <x v="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Fields count="1">
    <field x="1"/>
  </colFields>
  <colItems count="2">
    <i>
      <x/>
    </i>
    <i>
      <x v="1"/>
    </i>
  </colItems>
  <dataFields count="1">
    <dataField name="Sum of Dollar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E7D45-C268-4EDB-BB96-1A6266C5FC0C}" name="PivotTable13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4" indent="0" outline="1" outlineData="1" multipleFieldFilters="0" rowHeaderCaption="Cities">
  <location ref="B130:C135" firstHeaderRow="1" firstDataRow="1" firstDataCol="1"/>
  <pivotFields count="10">
    <pivotField numFmtId="14" showAll="0"/>
    <pivotField showAll="0"/>
    <pivotField showAll="0"/>
    <pivotField axis="axisRow" showAll="0" measure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166" showAll="0"/>
    <pivotField numFmtId="166" showAll="0"/>
    <pivotField dataField="1" numFmtId="166" showAll="0"/>
    <pivotField numFmtId="164" showAll="0"/>
    <pivotField showAll="0" defaultSubtotal="0"/>
    <pivotField showAll="0" defaultSubtotal="0"/>
  </pivotFields>
  <rowFields count="1">
    <field x="3"/>
  </rowFields>
  <rowItems count="5">
    <i>
      <x v="3"/>
    </i>
    <i>
      <x v="6"/>
    </i>
    <i>
      <x v="9"/>
    </i>
    <i>
      <x v="15"/>
    </i>
    <i>
      <x v="18"/>
    </i>
  </rowItems>
  <colItems count="1">
    <i/>
  </colItems>
  <dataFields count="1">
    <dataField name="Sum of Dollars" fld="6" baseField="0" baseItem="0"/>
  </dataField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BED0B8-0AA2-41CA-BB2E-D66CEF00E461}" name="PivotTable10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rowHeaderCaption="State">
  <location ref="B108:C114" firstHeaderRow="1" firstDataRow="1" firstDataCol="1"/>
  <pivotFields count="10">
    <pivotField numFmtId="14" showAll="0"/>
    <pivotField showAll="0"/>
    <pivotField axis="axisRow" showAll="0" measureFilter="1">
      <items count="15">
        <item x="9"/>
        <item x="5"/>
        <item x="4"/>
        <item x="13"/>
        <item x="6"/>
        <item x="0"/>
        <item x="3"/>
        <item x="2"/>
        <item x="8"/>
        <item x="10"/>
        <item x="7"/>
        <item x="12"/>
        <item x="1"/>
        <item x="11"/>
        <item t="default"/>
      </items>
    </pivotField>
    <pivotField showAll="0"/>
    <pivotField numFmtId="166" showAll="0"/>
    <pivotField dataField="1" numFmtId="166" showAll="0">
      <items count="1295">
        <item x="67"/>
        <item x="371"/>
        <item x="209"/>
        <item x="195"/>
        <item x="110"/>
        <item x="166"/>
        <item x="32"/>
        <item x="116"/>
        <item x="101"/>
        <item x="12"/>
        <item x="8"/>
        <item x="282"/>
        <item x="356"/>
        <item x="1"/>
        <item x="19"/>
        <item x="255"/>
        <item x="63"/>
        <item x="89"/>
        <item x="29"/>
        <item x="83"/>
        <item x="474"/>
        <item x="134"/>
        <item x="49"/>
        <item x="74"/>
        <item x="117"/>
        <item x="497"/>
        <item x="68"/>
        <item x="48"/>
        <item x="543"/>
        <item x="192"/>
        <item x="386"/>
        <item x="11"/>
        <item x="412"/>
        <item x="165"/>
        <item x="7"/>
        <item x="131"/>
        <item x="66"/>
        <item x="81"/>
        <item x="108"/>
        <item x="102"/>
        <item x="13"/>
        <item x="330"/>
        <item x="141"/>
        <item x="46"/>
        <item x="39"/>
        <item x="681"/>
        <item x="100"/>
        <item x="79"/>
        <item x="254"/>
        <item x="133"/>
        <item x="370"/>
        <item x="194"/>
        <item x="33"/>
        <item x="5"/>
        <item x="413"/>
        <item x="441"/>
        <item x="143"/>
        <item x="478"/>
        <item x="162"/>
        <item x="266"/>
        <item x="434"/>
        <item x="336"/>
        <item x="147"/>
        <item x="135"/>
        <item x="62"/>
        <item x="283"/>
        <item x="206"/>
        <item x="172"/>
        <item x="544"/>
        <item x="65"/>
        <item x="76"/>
        <item x="231"/>
        <item x="417"/>
        <item x="208"/>
        <item x="408"/>
        <item x="524"/>
        <item x="113"/>
        <item x="261"/>
        <item x="701"/>
        <item x="28"/>
        <item x="233"/>
        <item x="92"/>
        <item x="411"/>
        <item x="4"/>
        <item x="385"/>
        <item x="840"/>
        <item x="367"/>
        <item x="1202"/>
        <item x="572"/>
        <item x="631"/>
        <item x="10"/>
        <item x="164"/>
        <item x="637"/>
        <item x="366"/>
        <item x="22"/>
        <item x="202"/>
        <item x="361"/>
        <item x="314"/>
        <item x="751"/>
        <item x="436"/>
        <item x="615"/>
        <item x="341"/>
        <item x="1179"/>
        <item x="31"/>
        <item x="861"/>
        <item x="225"/>
        <item x="656"/>
        <item x="0"/>
        <item x="770"/>
        <item x="482"/>
        <item x="798"/>
        <item x="329"/>
        <item x="518"/>
        <item x="680"/>
        <item x="363"/>
        <item x="515"/>
        <item x="589"/>
        <item x="355"/>
        <item x="44"/>
        <item x="595"/>
        <item x="540"/>
        <item x="145"/>
        <item x="821"/>
        <item x="275"/>
        <item x="263"/>
        <item x="253"/>
        <item x="489"/>
        <item x="176"/>
        <item x="473"/>
        <item x="447"/>
        <item x="238"/>
        <item x="839"/>
        <item x="454"/>
        <item x="122"/>
        <item x="159"/>
        <item x="427"/>
        <item x="957"/>
        <item x="236"/>
        <item x="410"/>
        <item x="435"/>
        <item x="888"/>
        <item x="974"/>
        <item x="130"/>
        <item x="217"/>
        <item x="26"/>
        <item x="41"/>
        <item x="124"/>
        <item x="60"/>
        <item x="746"/>
        <item x="323"/>
        <item x="311"/>
        <item x="378"/>
        <item x="245"/>
        <item x="185"/>
        <item x="221"/>
        <item x="303"/>
        <item x="155"/>
        <item x="161"/>
        <item x="711"/>
        <item x="191"/>
        <item x="98"/>
        <item x="511"/>
        <item x="395"/>
        <item x="496"/>
        <item x="950"/>
        <item x="316"/>
        <item x="96"/>
        <item x="1000"/>
        <item x="128"/>
        <item x="120"/>
        <item x="1004"/>
        <item x="251"/>
        <item x="351"/>
        <item x="997"/>
        <item x="347"/>
        <item x="53"/>
        <item x="858"/>
        <item x="353"/>
        <item x="517"/>
        <item x="181"/>
        <item x="402"/>
        <item x="534"/>
        <item x="242"/>
        <item x="301"/>
        <item x="487"/>
        <item x="1271"/>
        <item x="431"/>
        <item x="280"/>
        <item x="579"/>
        <item x="1180"/>
        <item x="577"/>
        <item x="189"/>
        <item x="777"/>
        <item x="326"/>
        <item x="982"/>
        <item x="757"/>
        <item x="1094"/>
        <item x="609"/>
        <item x="433"/>
        <item x="451"/>
        <item x="90"/>
        <item x="382"/>
        <item x="1111"/>
        <item x="249"/>
        <item x="340"/>
        <item x="223"/>
        <item x="651"/>
        <item x="17"/>
        <item x="563"/>
        <item x="87"/>
        <item x="542"/>
        <item x="374"/>
        <item x="106"/>
        <item x="1176"/>
        <item x="296"/>
        <item x="72"/>
        <item x="728"/>
        <item x="626"/>
        <item x="630"/>
        <item x="567"/>
        <item x="559"/>
        <item x="756"/>
        <item x="444"/>
        <item x="1246"/>
        <item x="1027"/>
        <item x="679"/>
        <item x="213"/>
        <item x="471"/>
        <item x="212"/>
        <item x="1178"/>
        <item x="655"/>
        <item x="406"/>
        <item x="344"/>
        <item x="493"/>
        <item x="375"/>
        <item x="628"/>
        <item x="647"/>
        <item x="20"/>
        <item x="1020"/>
        <item x="767"/>
        <item x="37"/>
        <item x="295"/>
        <item x="565"/>
        <item x="153"/>
        <item x="700"/>
        <item x="1266"/>
        <item x="320"/>
        <item x="671"/>
        <item x="241"/>
        <item x="675"/>
        <item x="707"/>
        <item x="139"/>
        <item x="183"/>
        <item x="653"/>
        <item x="729"/>
        <item x="591"/>
        <item x="937"/>
        <item x="508"/>
        <item x="399"/>
        <item x="55"/>
        <item x="16"/>
        <item x="539"/>
        <item x="151"/>
        <item x="668"/>
        <item x="1164"/>
        <item x="465"/>
        <item x="962"/>
        <item x="273"/>
        <item x="879"/>
        <item x="598"/>
        <item x="745"/>
        <item x="180"/>
        <item x="271"/>
        <item x="259"/>
        <item x="170"/>
        <item x="199"/>
        <item x="834"/>
        <item x="439"/>
        <item x="667"/>
        <item x="52"/>
        <item x="346"/>
        <item x="717"/>
        <item x="229"/>
        <item x="890"/>
        <item x="738"/>
        <item x="42"/>
        <item x="698"/>
        <item x="215"/>
        <item x="677"/>
        <item x="115"/>
        <item x="763"/>
        <item x="56"/>
        <item x="2"/>
        <item x="786"/>
        <item x="111"/>
        <item x="917"/>
        <item x="693"/>
        <item x="812"/>
        <item x="86"/>
        <item x="838"/>
        <item x="800"/>
        <item x="860"/>
        <item x="924"/>
        <item x="645"/>
        <item x="359"/>
        <item x="1029"/>
        <item x="127"/>
        <item x="91"/>
        <item x="893"/>
        <item x="59"/>
        <item x="904"/>
        <item x="830"/>
        <item x="289"/>
        <item x="1065"/>
        <item x="1264"/>
        <item x="532"/>
        <item x="1043"/>
        <item x="334"/>
        <item x="308"/>
        <item x="312"/>
        <item x="927"/>
        <item x="867"/>
        <item x="286"/>
        <item x="602"/>
        <item x="203"/>
        <item x="216"/>
        <item x="574"/>
        <item x="154"/>
        <item x="123"/>
        <item x="959"/>
        <item x="188"/>
        <item x="425"/>
        <item x="791"/>
        <item x="582"/>
        <item x="184"/>
        <item x="550"/>
        <item x="298"/>
        <item x="1107"/>
        <item x="460"/>
        <item x="1129"/>
        <item x="390"/>
        <item x="174"/>
        <item x="244"/>
        <item x="999"/>
        <item x="220"/>
        <item x="234"/>
        <item x="71"/>
        <item x="1273"/>
        <item x="1151"/>
        <item x="736"/>
        <item x="274"/>
        <item x="1033"/>
        <item x="95"/>
        <item x="480"/>
        <item x="36"/>
        <item x="21"/>
        <item x="158"/>
        <item x="1143"/>
        <item x="743"/>
        <item x="1228"/>
        <item x="322"/>
        <item x="377"/>
        <item x="988"/>
        <item x="704"/>
        <item x="503"/>
        <item x="1046"/>
        <item x="9"/>
        <item x="639"/>
        <item x="768"/>
        <item x="419"/>
        <item x="556"/>
        <item x="876"/>
        <item x="1009"/>
        <item x="169"/>
        <item x="500"/>
        <item x="264"/>
        <item x="307"/>
        <item x="659"/>
        <item x="801"/>
        <item x="1154"/>
        <item x="1163"/>
        <item x="976"/>
        <item x="734"/>
        <item x="248"/>
        <item x="753"/>
        <item x="148"/>
        <item x="450"/>
        <item x="1207"/>
        <item x="836"/>
        <item x="285"/>
        <item x="921"/>
        <item x="105"/>
        <item x="708"/>
        <item x="570"/>
        <item x="300"/>
        <item x="1173"/>
        <item x="1189"/>
        <item x="522"/>
        <item x="1241"/>
        <item x="943"/>
        <item x="593"/>
        <item x="635"/>
        <item x="469"/>
        <item x="112"/>
        <item x="969"/>
        <item x="69"/>
        <item x="685"/>
        <item x="278"/>
        <item x="814"/>
        <item x="381"/>
        <item x="446"/>
        <item x="1132"/>
        <item x="422"/>
        <item x="457"/>
        <item x="466"/>
        <item x="899"/>
        <item x="778"/>
        <item x="333"/>
        <item x="1286"/>
        <item x="806"/>
        <item x="426"/>
        <item x="1234"/>
        <item x="138"/>
        <item x="438"/>
        <item x="207"/>
        <item x="547"/>
        <item x="873"/>
        <item x="940"/>
        <item x="401"/>
        <item x="317"/>
        <item x="198"/>
        <item x="510"/>
        <item x="872"/>
        <item x="857"/>
        <item x="389"/>
        <item x="77"/>
        <item x="118"/>
        <item x="228"/>
        <item x="268"/>
        <item x="258"/>
        <item x="1245"/>
        <item x="492"/>
        <item x="604"/>
        <item x="558"/>
        <item x="526"/>
        <item x="1201"/>
        <item x="405"/>
        <item x="991"/>
        <item x="82"/>
        <item x="364"/>
        <item x="521"/>
        <item x="584"/>
        <item x="941"/>
        <item x="430"/>
        <item x="78"/>
        <item x="634"/>
        <item x="533"/>
        <item x="587"/>
        <item x="50"/>
        <item x="607"/>
        <item x="43"/>
        <item x="1260"/>
        <item x="537"/>
        <item x="967"/>
        <item x="623"/>
        <item x="25"/>
        <item x="562"/>
        <item x="720"/>
        <item x="613"/>
        <item x="897"/>
        <item x="149"/>
        <item x="136"/>
        <item x="47"/>
        <item x="774"/>
        <item x="918"/>
        <item x="1170"/>
        <item x="766"/>
        <item x="350"/>
        <item x="1274"/>
        <item x="696"/>
        <item x="789"/>
        <item x="749"/>
        <item x="1278"/>
        <item x="646"/>
        <item x="396"/>
        <item x="650"/>
        <item x="144"/>
        <item x="292"/>
        <item x="103"/>
        <item x="1280"/>
        <item x="1061"/>
        <item x="1258"/>
        <item x="684"/>
        <item x="670"/>
        <item x="3"/>
        <item x="886"/>
        <item x="795"/>
        <item x="84"/>
        <item x="741"/>
        <item x="796"/>
        <item x="484"/>
        <item x="725"/>
        <item x="204"/>
        <item x="178"/>
        <item x="881"/>
        <item x="1147"/>
        <item x="844"/>
        <item x="885"/>
        <item x="674"/>
        <item x="196"/>
        <item x="269"/>
        <item x="737"/>
        <item x="773"/>
        <item x="167"/>
        <item x="864"/>
        <item x="965"/>
        <item x="811"/>
        <item x="372"/>
        <item x="833"/>
        <item x="369"/>
        <item x="1039"/>
        <item x="865"/>
        <item x="818"/>
        <item x="979"/>
        <item x="313"/>
        <item x="910"/>
        <item x="14"/>
        <item x="843"/>
        <item x="716"/>
        <item x="1102"/>
        <item x="1269"/>
        <item x="785"/>
        <item x="393"/>
        <item x="1282"/>
        <item x="933"/>
        <item x="949"/>
        <item x="226"/>
        <item x="762"/>
        <item x="420"/>
        <item x="855"/>
        <item x="575"/>
        <item x="819"/>
        <item x="1058"/>
        <item x="954"/>
        <item x="265"/>
        <item x="1291"/>
        <item x="878"/>
        <item x="1144"/>
        <item x="829"/>
        <item x="506"/>
        <item x="1182"/>
        <item x="1012"/>
        <item x="1124"/>
        <item x="906"/>
        <item x="1122"/>
        <item x="1071"/>
        <item x="461"/>
        <item x="1049"/>
        <item x="175"/>
        <item x="930"/>
        <item x="973"/>
        <item x="290"/>
        <item x="210"/>
        <item x="996"/>
        <item x="1072"/>
        <item x="284"/>
        <item x="114"/>
        <item x="1024"/>
        <item x="903"/>
        <item x="235"/>
        <item x="387"/>
        <item x="1193"/>
        <item x="1157"/>
        <item x="1168"/>
        <item x="1237"/>
        <item x="920"/>
        <item x="527"/>
        <item x="955"/>
        <item x="1235"/>
        <item x="1183"/>
        <item x="504"/>
        <item x="485"/>
        <item x="455"/>
        <item x="1158"/>
        <item x="947"/>
        <item x="994"/>
        <item x="256"/>
        <item x="551"/>
        <item x="1216"/>
        <item x="875"/>
        <item x="1080"/>
        <item x="808"/>
        <item x="365"/>
        <item x="1169"/>
        <item x="318"/>
        <item x="980"/>
        <item x="34"/>
        <item x="305"/>
        <item x="1042"/>
        <item x="1136"/>
        <item x="397"/>
        <item x="1006"/>
        <item x="545"/>
        <item x="481"/>
        <item x="553"/>
        <item x="1224"/>
        <item x="578"/>
        <item x="1135"/>
        <item x="1114"/>
        <item x="1025"/>
        <item x="338"/>
        <item x="852"/>
        <item x="1050"/>
        <item x="293"/>
        <item x="662"/>
        <item x="1225"/>
        <item x="331"/>
        <item x="475"/>
        <item x="1064"/>
        <item x="1019"/>
        <item x="1214"/>
        <item x="1092"/>
        <item x="239"/>
        <item x="1091"/>
        <item x="1017"/>
        <item x="1249"/>
        <item x="1125"/>
        <item x="529"/>
        <item x="990"/>
        <item x="688"/>
        <item x="1014"/>
        <item x="944"/>
        <item x="1204"/>
        <item x="900"/>
        <item x="596"/>
        <item x="414"/>
        <item x="357"/>
        <item x="342"/>
        <item x="1197"/>
        <item x="1106"/>
        <item x="1218"/>
        <item x="1128"/>
        <item x="498"/>
        <item x="968"/>
        <item x="640"/>
        <item x="1194"/>
        <item x="1146"/>
        <item x="617"/>
        <item x="1259"/>
        <item x="1060"/>
        <item x="1030"/>
        <item x="1150"/>
        <item x="1053"/>
        <item x="1067"/>
        <item x="1250"/>
        <item x="1263"/>
        <item x="1087"/>
        <item x="1038"/>
        <item x="1044"/>
        <item x="519"/>
        <item x="611"/>
        <item x="1085"/>
        <item x="754"/>
        <item x="599"/>
        <item x="619"/>
        <item x="568"/>
        <item x="632"/>
        <item x="779"/>
        <item x="146"/>
        <item x="657"/>
        <item x="1285"/>
        <item x="1240"/>
        <item x="709"/>
        <item x="1103"/>
        <item x="731"/>
        <item x="1082"/>
        <item x="664"/>
        <item x="45"/>
        <item x="712"/>
        <item x="1130"/>
        <item x="1175"/>
        <item x="642"/>
        <item x="702"/>
        <item x="554"/>
        <item x="600"/>
        <item x="682"/>
        <item x="730"/>
        <item x="868"/>
        <item x="80"/>
        <item x="1215"/>
        <item x="1075"/>
        <item x="592"/>
        <item x="747"/>
        <item x="620"/>
        <item x="1186"/>
        <item x="1281"/>
        <item x="665"/>
        <item x="847"/>
        <item x="960"/>
        <item x="823"/>
        <item x="934"/>
        <item x="1109"/>
        <item x="758"/>
        <item x="1117"/>
        <item x="177"/>
        <item x="723"/>
        <item x="1287"/>
        <item x="1229"/>
        <item x="580"/>
        <item x="862"/>
        <item x="913"/>
        <item x="793"/>
        <item x="1208"/>
        <item x="816"/>
        <item x="928"/>
        <item x="732"/>
        <item x="6"/>
        <item x="883"/>
        <item x="891"/>
        <item x="23"/>
        <item x="771"/>
        <item x="841"/>
        <item x="690"/>
        <item x="1243"/>
        <item x="237"/>
        <item x="1220"/>
        <item x="267"/>
        <item x="205"/>
        <item x="713"/>
        <item x="368"/>
        <item x="57"/>
        <item x="952"/>
        <item x="781"/>
        <item x="421"/>
        <item x="804"/>
        <item x="782"/>
        <item x="1199"/>
        <item x="443"/>
        <item x="1047"/>
        <item x="291"/>
        <item x="394"/>
        <item x="1155"/>
        <item x="826"/>
        <item x="1001"/>
        <item x="1069"/>
        <item x="1022"/>
        <item x="1253"/>
        <item x="1203"/>
        <item x="129"/>
        <item x="1035"/>
        <item x="1112"/>
        <item x="1190"/>
        <item x="977"/>
        <item x="908"/>
        <item x="125"/>
        <item x="1056"/>
        <item x="759"/>
        <item x="1133"/>
        <item x="315"/>
        <item x="915"/>
        <item x="339"/>
        <item x="462"/>
        <item x="1267"/>
        <item x="1089"/>
        <item x="1078"/>
        <item x="1007"/>
        <item x="483"/>
        <item x="1010"/>
        <item x="803"/>
        <item x="1222"/>
        <item x="61"/>
        <item x="1247"/>
        <item x="1099"/>
        <item x="986"/>
        <item x="1289"/>
        <item x="93"/>
        <item x="1165"/>
        <item x="1161"/>
        <item x="1076"/>
        <item x="1211"/>
        <item x="1031"/>
        <item x="938"/>
        <item x="505"/>
        <item x="1096"/>
        <item x="895"/>
        <item x="1118"/>
        <item x="963"/>
        <item x="1139"/>
        <item x="1230"/>
        <item x="1187"/>
        <item x="528"/>
        <item x="97"/>
        <item x="27"/>
        <item x="156"/>
        <item x="246"/>
        <item x="694"/>
        <item x="186"/>
        <item x="689"/>
        <item x="849"/>
        <item x="780"/>
        <item x="324"/>
        <item x="624"/>
        <item x="276"/>
        <item x="222"/>
        <item x="552"/>
        <item x="802"/>
        <item x="190"/>
        <item x="1255"/>
        <item x="160"/>
        <item x="663"/>
        <item x="597"/>
        <item x="119"/>
        <item x="218"/>
        <item x="618"/>
        <item x="641"/>
        <item x="648"/>
        <item x="1276"/>
        <item x="576"/>
        <item x="718"/>
        <item x="279"/>
        <item x="605"/>
        <item x="327"/>
        <item x="348"/>
        <item x="379"/>
        <item x="848"/>
        <item x="870"/>
        <item x="452"/>
        <item x="250"/>
        <item x="710"/>
        <item x="302"/>
        <item x="432"/>
        <item x="585"/>
        <item x="755"/>
        <item x="352"/>
        <item x="672"/>
        <item x="490"/>
        <item x="512"/>
        <item x="383"/>
        <item x="448"/>
        <item x="467"/>
        <item x="936"/>
        <item x="764"/>
        <item x="535"/>
        <item x="739"/>
        <item x="825"/>
        <item x="428"/>
        <item x="494"/>
        <item x="407"/>
        <item x="470"/>
        <item x="403"/>
        <item x="809"/>
        <item x="853"/>
        <item x="787"/>
        <item x="560"/>
        <item x="514"/>
        <item x="608"/>
        <item x="831"/>
        <item x="150"/>
        <item x="652"/>
        <item x="40"/>
        <item x="824"/>
        <item x="869"/>
        <item x="892"/>
        <item x="961"/>
        <item x="1008"/>
        <item x="914"/>
        <item x="1283"/>
        <item x="15"/>
        <item x="984"/>
        <item x="142"/>
        <item x="935"/>
        <item x="1275"/>
        <item x="51"/>
        <item x="240"/>
        <item x="538"/>
        <item x="588"/>
        <item x="35"/>
        <item x="564"/>
        <item x="1032"/>
        <item x="1261"/>
        <item x="676"/>
        <item x="894"/>
        <item x="75"/>
        <item x="985"/>
        <item x="697"/>
        <item x="901"/>
        <item x="922"/>
        <item x="1254"/>
        <item x="627"/>
        <item x="970"/>
        <item x="1054"/>
        <item x="1232"/>
        <item x="1077"/>
        <item x="1034"/>
        <item x="85"/>
        <item x="179"/>
        <item x="1119"/>
        <item x="1055"/>
        <item x="742"/>
        <item x="126"/>
        <item x="463"/>
        <item x="945"/>
        <item x="1120"/>
        <item x="1098"/>
        <item x="211"/>
        <item x="1097"/>
        <item x="1188"/>
        <item x="319"/>
        <item x="1162"/>
        <item x="1140"/>
        <item x="423"/>
        <item x="1040"/>
        <item x="992"/>
        <item x="581"/>
        <item x="24"/>
        <item x="70"/>
        <item x="398"/>
        <item x="691"/>
        <item x="1141"/>
        <item x="137"/>
        <item x="270"/>
        <item x="790"/>
        <item x="343"/>
        <item x="1210"/>
        <item x="294"/>
        <item x="1015"/>
        <item x="721"/>
        <item x="1209"/>
        <item x="373"/>
        <item x="109"/>
        <item x="1171"/>
        <item x="1231"/>
        <item x="813"/>
        <item x="1062"/>
        <item x="486"/>
        <item x="58"/>
        <item x="507"/>
        <item x="835"/>
        <item x="530"/>
        <item x="995"/>
        <item x="232"/>
        <item x="856"/>
        <item x="262"/>
        <item x="337"/>
        <item x="1083"/>
        <item x="805"/>
        <item x="201"/>
        <item x="1104"/>
        <item x="94"/>
        <item x="288"/>
        <item x="1126"/>
        <item x="1195"/>
        <item x="880"/>
        <item x="173"/>
        <item x="30"/>
        <item x="616"/>
        <item x="1174"/>
        <item x="555"/>
        <item x="643"/>
        <item x="706"/>
        <item x="621"/>
        <item x="666"/>
        <item x="362"/>
        <item x="1066"/>
        <item x="1018"/>
        <item x="132"/>
        <item x="459"/>
        <item x="310"/>
        <item x="661"/>
        <item x="850"/>
        <item x="442"/>
        <item x="479"/>
        <item x="1148"/>
        <item x="783"/>
        <item x="418"/>
        <item x="972"/>
        <item x="733"/>
        <item x="948"/>
        <item x="104"/>
        <item x="714"/>
        <item x="1086"/>
        <item x="638"/>
        <item x="760"/>
        <item x="525"/>
        <item x="1108"/>
        <item x="925"/>
        <item x="1152"/>
        <item x="1290"/>
        <item x="168"/>
        <item x="601"/>
        <item x="905"/>
        <item x="1198"/>
        <item x="1277"/>
        <item x="257"/>
        <item x="392"/>
        <item x="1238"/>
        <item x="687"/>
        <item x="332"/>
        <item x="896"/>
        <item x="871"/>
        <item x="1219"/>
        <item x="227"/>
        <item x="187"/>
        <item x="776"/>
        <item x="573"/>
        <item x="219"/>
        <item x="247"/>
        <item x="449"/>
        <item x="277"/>
        <item x="502"/>
        <item x="703"/>
        <item x="549"/>
        <item x="325"/>
        <item x="752"/>
        <item x="468"/>
        <item x="520"/>
        <item x="827"/>
        <item x="157"/>
        <item x="429"/>
        <item x="727"/>
        <item x="586"/>
        <item x="822"/>
        <item x="197"/>
        <item x="456"/>
        <item x="388"/>
        <item x="299"/>
        <item x="476"/>
        <item x="1293"/>
        <item x="306"/>
        <item x="349"/>
        <item x="846"/>
        <item x="939"/>
        <item x="380"/>
        <item x="987"/>
        <item x="695"/>
        <item x="916"/>
        <item x="1268"/>
        <item x="358"/>
        <item x="64"/>
        <item x="569"/>
        <item x="1242"/>
        <item x="799"/>
        <item x="513"/>
        <item x="437"/>
        <item x="404"/>
        <item x="536"/>
        <item x="491"/>
        <item x="633"/>
        <item x="625"/>
        <item x="415"/>
        <item x="606"/>
        <item x="99"/>
        <item x="499"/>
        <item x="964"/>
        <item x="561"/>
        <item x="658"/>
        <item x="1256"/>
        <item x="649"/>
        <item x="889"/>
        <item x="612"/>
        <item x="1181"/>
        <item x="546"/>
        <item x="673"/>
        <item x="958"/>
        <item x="932"/>
        <item x="683"/>
        <item x="1011"/>
        <item x="748"/>
        <item x="1272"/>
        <item x="724"/>
        <item x="842"/>
        <item x="912"/>
        <item x="909"/>
        <item x="794"/>
        <item x="884"/>
        <item x="983"/>
        <item x="740"/>
        <item x="1005"/>
        <item x="1057"/>
        <item x="1166"/>
        <item x="817"/>
        <item x="772"/>
        <item x="1185"/>
        <item x="863"/>
        <item x="719"/>
        <item x="765"/>
        <item x="1100"/>
        <item x="1070"/>
        <item x="1028"/>
        <item x="1036"/>
        <item x="788"/>
        <item x="1079"/>
        <item x="810"/>
        <item x="1052"/>
        <item x="1048"/>
        <item x="252"/>
        <item x="1074"/>
        <item x="1023"/>
        <item x="163"/>
        <item x="1095"/>
        <item x="1116"/>
        <item x="929"/>
        <item x="1113"/>
        <item x="923"/>
        <item x="1262"/>
        <item x="1134"/>
        <item x="1121"/>
        <item x="1002"/>
        <item x="1206"/>
        <item x="953"/>
        <item x="1284"/>
        <item x="1138"/>
        <item x="1223"/>
        <item x="193"/>
        <item x="281"/>
        <item x="877"/>
        <item x="832"/>
        <item x="354"/>
        <item x="328"/>
        <item x="854"/>
        <item x="224"/>
        <item x="1156"/>
        <item x="1090"/>
        <item x="902"/>
        <item x="946"/>
        <item x="978"/>
        <item x="1142"/>
        <item x="993"/>
        <item x="971"/>
        <item x="1160"/>
        <item x="699"/>
        <item x="1063"/>
        <item x="384"/>
        <item x="1041"/>
        <item x="1248"/>
        <item x="1016"/>
        <item x="453"/>
        <item x="1172"/>
        <item x="304"/>
        <item x="472"/>
        <item x="1227"/>
        <item x="1084"/>
        <item x="1191"/>
        <item x="590"/>
        <item x="1252"/>
        <item x="409"/>
        <item x="678"/>
        <item x="1105"/>
        <item x="1196"/>
        <item x="516"/>
        <item x="654"/>
        <item x="610"/>
        <item x="1127"/>
        <item x="1233"/>
        <item x="541"/>
        <item x="629"/>
        <item x="566"/>
        <item x="1212"/>
        <item x="1149"/>
        <item x="121"/>
        <item x="495"/>
        <item x="1217"/>
        <item x="1239"/>
        <item x="722"/>
        <item x="769"/>
        <item x="54"/>
        <item x="744"/>
        <item x="792"/>
        <item x="152"/>
        <item x="815"/>
        <item x="837"/>
        <item x="88"/>
        <item x="18"/>
        <item x="859"/>
        <item x="182"/>
        <item x="882"/>
        <item x="214"/>
        <item x="243"/>
        <item x="907"/>
        <item x="272"/>
        <item x="321"/>
        <item x="297"/>
        <item x="424"/>
        <item x="376"/>
        <item x="400"/>
        <item x="926"/>
        <item x="445"/>
        <item x="951"/>
        <item x="975"/>
        <item x="345"/>
        <item x="464"/>
        <item x="998"/>
        <item x="1021"/>
        <item x="488"/>
        <item x="1288"/>
        <item x="1177"/>
        <item x="1045"/>
        <item x="509"/>
        <item x="1068"/>
        <item x="1265"/>
        <item x="531"/>
        <item x="1088"/>
        <item x="1110"/>
        <item x="1131"/>
        <item x="583"/>
        <item x="557"/>
        <item x="692"/>
        <item x="622"/>
        <item x="1153"/>
        <item x="644"/>
        <item x="603"/>
        <item x="1200"/>
        <item x="1244"/>
        <item x="1221"/>
        <item x="669"/>
        <item x="735"/>
        <item x="715"/>
        <item x="761"/>
        <item x="784"/>
        <item x="807"/>
        <item x="851"/>
        <item x="828"/>
        <item x="874"/>
        <item x="140"/>
        <item x="73"/>
        <item x="38"/>
        <item x="1257"/>
        <item x="919"/>
        <item x="898"/>
        <item x="1279"/>
        <item x="942"/>
        <item x="989"/>
        <item x="966"/>
        <item x="107"/>
        <item x="1013"/>
        <item x="1037"/>
        <item x="1059"/>
        <item x="1167"/>
        <item x="1123"/>
        <item x="1192"/>
        <item x="171"/>
        <item x="1101"/>
        <item x="1145"/>
        <item x="1081"/>
        <item x="200"/>
        <item x="230"/>
        <item x="260"/>
        <item x="287"/>
        <item x="335"/>
        <item x="1236"/>
        <item x="309"/>
        <item x="1213"/>
        <item x="360"/>
        <item x="458"/>
        <item x="391"/>
        <item x="440"/>
        <item x="477"/>
        <item x="416"/>
        <item x="523"/>
        <item x="594"/>
        <item x="501"/>
        <item x="614"/>
        <item x="548"/>
        <item x="705"/>
        <item x="636"/>
        <item x="571"/>
        <item x="660"/>
        <item x="686"/>
        <item x="726"/>
        <item x="750"/>
        <item x="775"/>
        <item x="797"/>
        <item x="820"/>
        <item x="845"/>
        <item x="866"/>
        <item x="887"/>
        <item x="931"/>
        <item x="911"/>
        <item x="956"/>
        <item x="981"/>
        <item x="1003"/>
        <item x="1026"/>
        <item x="1270"/>
        <item x="1073"/>
        <item x="1051"/>
        <item x="1184"/>
        <item x="1292"/>
        <item x="1093"/>
        <item x="1137"/>
        <item x="1115"/>
        <item x="1159"/>
        <item x="1205"/>
        <item x="1226"/>
        <item x="1251"/>
        <item t="default"/>
      </items>
    </pivotField>
    <pivotField numFmtId="166" showAll="0"/>
    <pivotField numFmtId="164" showAll="0"/>
    <pivotField showAll="0" defaultSubtotal="0"/>
    <pivotField showAll="0" defaultSubtotal="0"/>
  </pivotFields>
  <rowFields count="1">
    <field x="2"/>
  </rowFields>
  <rowItems count="6">
    <i>
      <x v="1"/>
    </i>
    <i>
      <x v="3"/>
    </i>
    <i>
      <x v="6"/>
    </i>
    <i>
      <x v="8"/>
    </i>
    <i>
      <x v="11"/>
    </i>
    <i t="grand">
      <x/>
    </i>
  </rowItems>
  <colItems count="1">
    <i/>
  </colItems>
  <dataFields count="1">
    <dataField name="Sum of Transactions" fld="5" showDataAs="percentOfTotal" baseField="2" baseItem="1" numFmtId="10"/>
  </dataField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I2221" totalsRowShown="0" headerRowDxfId="9" dataDxfId="7" headerRowBorderDxfId="8" headerRowCellStyle="Comma" dataCellStyle="Comma">
  <sortState xmlns:xlrd2="http://schemas.microsoft.com/office/spreadsheetml/2017/richdata2" ref="A2:I2221">
    <sortCondition ref="A1:A2221"/>
  </sortState>
  <tableColumns count="9">
    <tableColumn id="1" xr3:uid="{00000000-0010-0000-0000-000001000000}" name="Week Starting" dataDxfId="6"/>
    <tableColumn id="2" xr3:uid="{00000000-0010-0000-0000-000002000000}" name="Company"/>
    <tableColumn id="3" xr3:uid="{00000000-0010-0000-0000-000003000000}" name="State"/>
    <tableColumn id="4" xr3:uid="{00000000-0010-0000-0000-000004000000}" name="City"/>
    <tableColumn id="5" xr3:uid="{00000000-0010-0000-0000-000005000000}" name="Users" dataDxfId="5" dataCellStyle="Comma"/>
    <tableColumn id="6" xr3:uid="{00000000-0010-0000-0000-000006000000}" name="Transactions" dataDxfId="4" dataCellStyle="Comma"/>
    <tableColumn id="7" xr3:uid="{00000000-0010-0000-0000-000007000000}" name="Dollars" dataDxfId="3" dataCellStyle="Comma"/>
    <tableColumn id="8" xr3:uid="{00000000-0010-0000-0000-000008000000}" name="ASP" dataDxfId="2" dataCellStyle="Comma"/>
    <tableColumn id="9" xr3:uid="{00000000-0010-0000-0000-000009000000}" name="Column1" dataDxfId="1" dataCellStyle="Comma">
      <calculatedColumnFormula>Table3[[#This Row],[Dollars]]/Table3[[#This Row],[Transactions]]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B22" totalsRowShown="0">
  <autoFilter ref="A1:B22" xr:uid="{00000000-0009-0000-0100-000001000000}"/>
  <sortState xmlns:xlrd2="http://schemas.microsoft.com/office/spreadsheetml/2017/richdata2" ref="A2:B22">
    <sortCondition descending="1" ref="B7"/>
  </sortState>
  <tableColumns count="2">
    <tableColumn id="1" xr3:uid="{00000000-0010-0000-0100-000001000000}" name="City"/>
    <tableColumn id="2" xr3:uid="{00000000-0010-0000-0100-000002000000}" name="Population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tabColor rgb="FF185D6E"/>
    <pageSetUpPr fitToPage="1"/>
  </sheetPr>
  <dimension ref="A13:I21"/>
  <sheetViews>
    <sheetView workbookViewId="0">
      <selection activeCell="B14" sqref="B14"/>
    </sheetView>
  </sheetViews>
  <sheetFormatPr defaultColWidth="9.1796875" defaultRowHeight="12.5" x14ac:dyDescent="0.25"/>
  <cols>
    <col min="1" max="1" width="31.81640625" style="6" customWidth="1"/>
    <col min="2" max="2" width="100.54296875" style="6" customWidth="1"/>
    <col min="3" max="3" width="11.1796875" style="6" customWidth="1"/>
    <col min="4" max="16384" width="9.1796875" style="6"/>
  </cols>
  <sheetData>
    <row r="13" spans="1:9" s="12" customFormat="1" ht="15.5" x14ac:dyDescent="0.35">
      <c r="A13" s="10" t="s">
        <v>28</v>
      </c>
      <c r="B13" s="10" t="s">
        <v>65</v>
      </c>
      <c r="C13" s="10"/>
      <c r="D13" s="10"/>
      <c r="E13" s="10"/>
      <c r="F13" s="10"/>
      <c r="G13" s="10"/>
      <c r="H13" s="10"/>
      <c r="I13" s="11"/>
    </row>
    <row r="14" spans="1:9" s="12" customFormat="1" ht="15.5" x14ac:dyDescent="0.35">
      <c r="A14" s="10"/>
      <c r="B14" s="10"/>
      <c r="C14" s="10"/>
      <c r="D14" s="10"/>
      <c r="E14" s="10"/>
      <c r="F14" s="10"/>
      <c r="G14" s="10"/>
      <c r="H14" s="10"/>
      <c r="I14" s="11"/>
    </row>
    <row r="15" spans="1:9" s="12" customFormat="1" ht="15.5" x14ac:dyDescent="0.35">
      <c r="A15" s="10"/>
      <c r="B15" s="11"/>
      <c r="C15" s="11"/>
      <c r="D15" s="11"/>
      <c r="E15" s="11"/>
      <c r="F15" s="11"/>
      <c r="G15" s="11"/>
      <c r="H15" s="11"/>
      <c r="I15" s="11"/>
    </row>
    <row r="16" spans="1:9" s="12" customFormat="1" ht="15.5" x14ac:dyDescent="0.35">
      <c r="A16" s="10" t="s">
        <v>29</v>
      </c>
      <c r="B16" s="13">
        <v>42143</v>
      </c>
      <c r="C16" s="13"/>
      <c r="D16" s="13"/>
      <c r="E16" s="13"/>
      <c r="F16" s="13"/>
      <c r="G16" s="13"/>
      <c r="H16" s="13"/>
      <c r="I16" s="13"/>
    </row>
    <row r="17" spans="1:9" ht="15.5" x14ac:dyDescent="0.35">
      <c r="A17" s="4"/>
      <c r="B17" s="7"/>
      <c r="C17" s="7"/>
      <c r="D17" s="7"/>
      <c r="E17" s="7"/>
      <c r="F17" s="7"/>
      <c r="G17" s="7"/>
      <c r="H17" s="7"/>
      <c r="I17" s="7"/>
    </row>
    <row r="18" spans="1:9" ht="15.5" x14ac:dyDescent="0.35">
      <c r="A18" s="8"/>
      <c r="B18" s="5"/>
      <c r="C18" s="9"/>
      <c r="D18" s="9"/>
      <c r="E18" s="9"/>
      <c r="F18" s="9"/>
      <c r="G18" s="9"/>
      <c r="H18" s="9"/>
      <c r="I18" s="9"/>
    </row>
    <row r="19" spans="1:9" ht="15.5" x14ac:dyDescent="0.35">
      <c r="A19" s="4"/>
      <c r="B19" s="7"/>
      <c r="C19" s="9"/>
      <c r="D19" s="9"/>
      <c r="E19" s="9"/>
      <c r="F19" s="9"/>
      <c r="G19" s="9"/>
      <c r="H19" s="9"/>
      <c r="I19" s="9"/>
    </row>
    <row r="20" spans="1:9" ht="15.5" x14ac:dyDescent="0.35">
      <c r="A20" s="8"/>
      <c r="B20" s="5"/>
      <c r="C20" s="9"/>
      <c r="D20" s="9"/>
      <c r="E20" s="9"/>
      <c r="F20" s="9"/>
      <c r="G20" s="9"/>
      <c r="H20" s="9"/>
      <c r="I20" s="9"/>
    </row>
    <row r="21" spans="1:9" ht="13" x14ac:dyDescent="0.3">
      <c r="A21" s="8"/>
    </row>
  </sheetData>
  <pageMargins left="0.75" right="0.75" top="1" bottom="1" header="0.5" footer="0.5"/>
  <pageSetup scale="6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B327C-CBC7-4D5C-86A5-0432A1C84A20}">
  <sheetPr codeName="Sheet9"/>
  <dimension ref="A4:B5"/>
  <sheetViews>
    <sheetView zoomScale="80" zoomScaleNormal="68" workbookViewId="0">
      <selection activeCell="A5" sqref="A5"/>
    </sheetView>
  </sheetViews>
  <sheetFormatPr defaultRowHeight="14.5" x14ac:dyDescent="0.35"/>
  <cols>
    <col min="1" max="16384" width="8.7265625" style="42"/>
  </cols>
  <sheetData>
    <row r="4" spans="1:2" x14ac:dyDescent="0.35">
      <c r="A4" s="49" t="s">
        <v>96</v>
      </c>
      <c r="B4" s="49"/>
    </row>
    <row r="5" spans="1:2" x14ac:dyDescent="0.35">
      <c r="A5" s="50" t="s">
        <v>56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11B7F4-7742-479A-B00F-8E7ECDCA90BD}">
          <x14:formula1>
            <xm:f>solution!$J$5:$J$6</xm:f>
          </x14:formula1>
          <xm:sqref>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2:K31"/>
  <sheetViews>
    <sheetView showGridLines="0" tabSelected="1" topLeftCell="A13" workbookViewId="0">
      <selection activeCell="J29" sqref="J29"/>
    </sheetView>
  </sheetViews>
  <sheetFormatPr defaultRowHeight="14.5" x14ac:dyDescent="0.35"/>
  <sheetData>
    <row r="2" spans="1:1" ht="18.5" x14ac:dyDescent="0.45">
      <c r="A2" s="27" t="s">
        <v>50</v>
      </c>
    </row>
    <row r="3" spans="1:1" s="22" customFormat="1" ht="18.5" x14ac:dyDescent="0.45">
      <c r="A3" s="27"/>
    </row>
    <row r="4" spans="1:1" s="22" customFormat="1" ht="15.5" x14ac:dyDescent="0.35">
      <c r="A4" s="29" t="s">
        <v>64</v>
      </c>
    </row>
    <row r="6" spans="1:1" x14ac:dyDescent="0.35">
      <c r="A6" s="26" t="s">
        <v>51</v>
      </c>
    </row>
    <row r="7" spans="1:1" x14ac:dyDescent="0.35">
      <c r="A7" t="s">
        <v>60</v>
      </c>
    </row>
    <row r="8" spans="1:1" s="22" customFormat="1" x14ac:dyDescent="0.35">
      <c r="A8" s="26" t="s">
        <v>59</v>
      </c>
    </row>
    <row r="9" spans="1:1" s="22" customFormat="1" x14ac:dyDescent="0.35">
      <c r="A9" s="22" t="s">
        <v>62</v>
      </c>
    </row>
    <row r="10" spans="1:1" s="22" customFormat="1" ht="2.25" customHeight="1" x14ac:dyDescent="0.35"/>
    <row r="11" spans="1:1" s="22" customFormat="1" x14ac:dyDescent="0.35">
      <c r="A11" s="22" t="s">
        <v>61</v>
      </c>
    </row>
    <row r="12" spans="1:1" s="22" customFormat="1" x14ac:dyDescent="0.35"/>
    <row r="13" spans="1:1" s="22" customFormat="1" x14ac:dyDescent="0.35"/>
    <row r="14" spans="1:1" s="22" customFormat="1" x14ac:dyDescent="0.35"/>
    <row r="15" spans="1:1" s="22" customFormat="1" x14ac:dyDescent="0.35">
      <c r="A15" s="26" t="s">
        <v>54</v>
      </c>
    </row>
    <row r="16" spans="1:1" s="22" customFormat="1" x14ac:dyDescent="0.35">
      <c r="A16" s="25" t="s">
        <v>63</v>
      </c>
    </row>
    <row r="17" spans="1:11" x14ac:dyDescent="0.35">
      <c r="A17" s="25" t="s">
        <v>52</v>
      </c>
    </row>
    <row r="18" spans="1:11" x14ac:dyDescent="0.35">
      <c r="A18" s="25" t="s">
        <v>58</v>
      </c>
    </row>
    <row r="19" spans="1:11" x14ac:dyDescent="0.35">
      <c r="A19" s="25" t="s">
        <v>53</v>
      </c>
    </row>
    <row r="20" spans="1:11" x14ac:dyDescent="0.35">
      <c r="A20" s="25"/>
    </row>
    <row r="22" spans="1:11" x14ac:dyDescent="0.35">
      <c r="A22" s="50" t="s">
        <v>104</v>
      </c>
    </row>
    <row r="24" spans="1:11" s="60" customFormat="1" x14ac:dyDescent="0.35">
      <c r="A24" s="60" t="s">
        <v>109</v>
      </c>
    </row>
    <row r="25" spans="1:11" s="60" customFormat="1" x14ac:dyDescent="0.35">
      <c r="A25" s="60" t="s">
        <v>106</v>
      </c>
    </row>
    <row r="26" spans="1:11" s="60" customFormat="1" x14ac:dyDescent="0.35">
      <c r="A26" s="60" t="s">
        <v>107</v>
      </c>
    </row>
    <row r="29" spans="1:11" x14ac:dyDescent="0.35">
      <c r="A29" s="50" t="s">
        <v>105</v>
      </c>
      <c r="B29" s="50"/>
    </row>
    <row r="31" spans="1:11" x14ac:dyDescent="0.35">
      <c r="A31" s="60" t="s">
        <v>108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T2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7" sqref="D7"/>
    </sheetView>
  </sheetViews>
  <sheetFormatPr defaultRowHeight="14.5" x14ac:dyDescent="0.35"/>
  <cols>
    <col min="1" max="1" width="16" customWidth="1"/>
    <col min="2" max="2" width="20.26953125" customWidth="1"/>
    <col min="3" max="3" width="14.90625" bestFit="1" customWidth="1"/>
    <col min="4" max="45" width="18.81640625" bestFit="1" customWidth="1"/>
    <col min="46" max="46" width="15.36328125" bestFit="1" customWidth="1"/>
    <col min="47" max="256" width="10.7265625" customWidth="1"/>
  </cols>
  <sheetData>
    <row r="1" spans="1:46" x14ac:dyDescent="0.35">
      <c r="A1" s="3"/>
    </row>
    <row r="2" spans="1:46" x14ac:dyDescent="0.35">
      <c r="A2" s="17" t="s">
        <v>34</v>
      </c>
      <c r="D2" s="17" t="s">
        <v>2</v>
      </c>
      <c r="E2" s="17" t="s">
        <v>0</v>
      </c>
    </row>
    <row r="3" spans="1:46" x14ac:dyDescent="0.35">
      <c r="D3" s="22" t="s">
        <v>22</v>
      </c>
      <c r="F3" s="22" t="s">
        <v>13</v>
      </c>
      <c r="H3" s="22" t="s">
        <v>45</v>
      </c>
      <c r="J3" s="22" t="s">
        <v>15</v>
      </c>
      <c r="L3" s="22" t="s">
        <v>26</v>
      </c>
      <c r="N3" s="22" t="s">
        <v>46</v>
      </c>
      <c r="P3" s="22" t="s">
        <v>9</v>
      </c>
      <c r="R3" s="22" t="s">
        <v>5</v>
      </c>
      <c r="T3" s="22" t="s">
        <v>41</v>
      </c>
      <c r="V3" s="22" t="s">
        <v>17</v>
      </c>
      <c r="X3" s="22" t="s">
        <v>27</v>
      </c>
      <c r="Z3" s="22" t="s">
        <v>47</v>
      </c>
      <c r="AB3" s="22" t="s">
        <v>37</v>
      </c>
      <c r="AD3" s="22" t="s">
        <v>43</v>
      </c>
      <c r="AF3" s="22" t="s">
        <v>39</v>
      </c>
      <c r="AH3" s="22" t="s">
        <v>6</v>
      </c>
      <c r="AJ3" s="22" t="s">
        <v>7</v>
      </c>
      <c r="AL3" s="22" t="s">
        <v>19</v>
      </c>
      <c r="AN3" s="22" t="s">
        <v>48</v>
      </c>
      <c r="AP3" s="22" t="s">
        <v>38</v>
      </c>
      <c r="AR3" s="22" t="s">
        <v>11</v>
      </c>
      <c r="AT3" s="22" t="s">
        <v>23</v>
      </c>
    </row>
    <row r="4" spans="1:46" x14ac:dyDescent="0.35">
      <c r="A4" s="17" t="s">
        <v>81</v>
      </c>
      <c r="B4" s="17" t="s">
        <v>82</v>
      </c>
      <c r="C4" s="17" t="s">
        <v>30</v>
      </c>
      <c r="D4" s="22" t="s">
        <v>55</v>
      </c>
      <c r="E4" s="22" t="s">
        <v>56</v>
      </c>
      <c r="F4" s="22" t="s">
        <v>55</v>
      </c>
      <c r="G4" s="22" t="s">
        <v>56</v>
      </c>
      <c r="H4" s="22" t="s">
        <v>55</v>
      </c>
      <c r="I4" s="22" t="s">
        <v>56</v>
      </c>
      <c r="J4" s="22" t="s">
        <v>55</v>
      </c>
      <c r="K4" s="22" t="s">
        <v>56</v>
      </c>
      <c r="L4" s="22" t="s">
        <v>55</v>
      </c>
      <c r="M4" s="22" t="s">
        <v>56</v>
      </c>
      <c r="N4" s="22" t="s">
        <v>55</v>
      </c>
      <c r="O4" s="22" t="s">
        <v>56</v>
      </c>
      <c r="P4" s="22" t="s">
        <v>55</v>
      </c>
      <c r="Q4" s="22" t="s">
        <v>56</v>
      </c>
      <c r="R4" s="22" t="s">
        <v>55</v>
      </c>
      <c r="S4" s="22" t="s">
        <v>56</v>
      </c>
      <c r="T4" s="22" t="s">
        <v>55</v>
      </c>
      <c r="U4" s="22" t="s">
        <v>56</v>
      </c>
      <c r="V4" s="22" t="s">
        <v>55</v>
      </c>
      <c r="W4" s="22" t="s">
        <v>56</v>
      </c>
      <c r="X4" s="22" t="s">
        <v>55</v>
      </c>
      <c r="Y4" s="22" t="s">
        <v>56</v>
      </c>
      <c r="Z4" s="22" t="s">
        <v>55</v>
      </c>
      <c r="AA4" s="22" t="s">
        <v>56</v>
      </c>
      <c r="AB4" s="22" t="s">
        <v>55</v>
      </c>
      <c r="AC4" s="22" t="s">
        <v>56</v>
      </c>
      <c r="AD4" s="22" t="s">
        <v>55</v>
      </c>
      <c r="AE4" s="22" t="s">
        <v>56</v>
      </c>
      <c r="AF4" s="22" t="s">
        <v>55</v>
      </c>
      <c r="AG4" s="22" t="s">
        <v>56</v>
      </c>
      <c r="AH4" s="22" t="s">
        <v>55</v>
      </c>
      <c r="AI4" s="22" t="s">
        <v>56</v>
      </c>
      <c r="AJ4" s="22" t="s">
        <v>55</v>
      </c>
      <c r="AK4" s="22" t="s">
        <v>56</v>
      </c>
      <c r="AL4" s="22" t="s">
        <v>55</v>
      </c>
      <c r="AM4" s="22" t="s">
        <v>56</v>
      </c>
      <c r="AN4" s="22" t="s">
        <v>55</v>
      </c>
      <c r="AO4" s="22" t="s">
        <v>56</v>
      </c>
      <c r="AP4" s="22" t="s">
        <v>55</v>
      </c>
      <c r="AQ4" s="22" t="s">
        <v>56</v>
      </c>
      <c r="AR4" s="22" t="s">
        <v>55</v>
      </c>
      <c r="AS4" s="22" t="s">
        <v>56</v>
      </c>
    </row>
    <row r="5" spans="1:46" x14ac:dyDescent="0.35">
      <c r="A5" s="22" t="s">
        <v>83</v>
      </c>
      <c r="B5" s="22" t="s">
        <v>84</v>
      </c>
      <c r="C5" s="22" t="s">
        <v>78</v>
      </c>
      <c r="D5" s="23">
        <v>161736</v>
      </c>
      <c r="E5" s="23">
        <v>714243.32</v>
      </c>
      <c r="F5" s="23">
        <v>1236.0000000000002</v>
      </c>
      <c r="G5" s="23">
        <v>12117.63</v>
      </c>
      <c r="H5" s="23">
        <v>239.99999999999994</v>
      </c>
      <c r="I5" s="23">
        <v>2363.77</v>
      </c>
      <c r="J5" s="23">
        <v>4308</v>
      </c>
      <c r="K5" s="23">
        <v>24893.34</v>
      </c>
      <c r="L5" s="23">
        <v>10197</v>
      </c>
      <c r="M5" s="23">
        <v>76171.8</v>
      </c>
      <c r="N5" s="23">
        <v>831</v>
      </c>
      <c r="O5" s="23">
        <v>17026.34</v>
      </c>
      <c r="P5" s="23">
        <v>555</v>
      </c>
      <c r="Q5" s="23">
        <v>4648.7700000000004</v>
      </c>
      <c r="R5" s="23">
        <v>22767</v>
      </c>
      <c r="S5" s="23">
        <v>58741.010000000009</v>
      </c>
      <c r="T5" s="23">
        <v>621.00000000000011</v>
      </c>
      <c r="U5" s="23">
        <v>2224.7199999999998</v>
      </c>
      <c r="V5" s="23">
        <v>213</v>
      </c>
      <c r="W5" s="23">
        <v>961.42</v>
      </c>
      <c r="X5" s="23">
        <v>6813.0000000000018</v>
      </c>
      <c r="Y5" s="23">
        <v>128593.10999999999</v>
      </c>
      <c r="Z5" s="23">
        <v>1743</v>
      </c>
      <c r="AA5" s="23">
        <v>3183.36</v>
      </c>
      <c r="AB5" s="23">
        <v>564</v>
      </c>
      <c r="AC5" s="23">
        <v>1595.18</v>
      </c>
      <c r="AD5" s="23">
        <v>273.00000000000006</v>
      </c>
      <c r="AE5" s="23">
        <v>429.12</v>
      </c>
      <c r="AF5" s="23">
        <v>747.00000000000011</v>
      </c>
      <c r="AG5" s="23">
        <v>1307</v>
      </c>
      <c r="AH5" s="23">
        <v>12645</v>
      </c>
      <c r="AI5" s="23">
        <v>20431.659999999996</v>
      </c>
      <c r="AJ5" s="23">
        <v>46041.000000000007</v>
      </c>
      <c r="AK5" s="23">
        <v>60891.53</v>
      </c>
      <c r="AL5" s="23">
        <v>3297.0000000000009</v>
      </c>
      <c r="AM5" s="23">
        <v>10726.01</v>
      </c>
      <c r="AN5" s="23">
        <v>3972</v>
      </c>
      <c r="AO5" s="23">
        <v>7617.81</v>
      </c>
      <c r="AP5" s="23">
        <v>360.00000000000006</v>
      </c>
      <c r="AQ5" s="23">
        <v>1357.97</v>
      </c>
      <c r="AR5" s="23">
        <v>2952</v>
      </c>
      <c r="AS5" s="23">
        <v>58804.80999999999</v>
      </c>
      <c r="AT5" s="23">
        <v>1490440.6800000002</v>
      </c>
    </row>
    <row r="6" spans="1:46" x14ac:dyDescent="0.35">
      <c r="B6" s="22" t="s">
        <v>85</v>
      </c>
      <c r="C6" s="22"/>
      <c r="D6" s="23">
        <v>161736</v>
      </c>
      <c r="E6" s="23">
        <v>714243.32</v>
      </c>
      <c r="F6" s="23">
        <v>1236.0000000000002</v>
      </c>
      <c r="G6" s="23">
        <v>12117.63</v>
      </c>
      <c r="H6" s="23">
        <v>239.99999999999994</v>
      </c>
      <c r="I6" s="23">
        <v>2363.77</v>
      </c>
      <c r="J6" s="23">
        <v>4308</v>
      </c>
      <c r="K6" s="23">
        <v>24893.34</v>
      </c>
      <c r="L6" s="23">
        <v>10197</v>
      </c>
      <c r="M6" s="23">
        <v>76171.8</v>
      </c>
      <c r="N6" s="23">
        <v>831</v>
      </c>
      <c r="O6" s="23">
        <v>17026.34</v>
      </c>
      <c r="P6" s="23">
        <v>555</v>
      </c>
      <c r="Q6" s="23">
        <v>4648.7700000000004</v>
      </c>
      <c r="R6" s="23">
        <v>22767</v>
      </c>
      <c r="S6" s="23">
        <v>58741.010000000009</v>
      </c>
      <c r="T6" s="23">
        <v>621.00000000000011</v>
      </c>
      <c r="U6" s="23">
        <v>2224.7199999999998</v>
      </c>
      <c r="V6" s="23">
        <v>213</v>
      </c>
      <c r="W6" s="23">
        <v>961.42</v>
      </c>
      <c r="X6" s="23">
        <v>6813.0000000000018</v>
      </c>
      <c r="Y6" s="23">
        <v>128593.10999999999</v>
      </c>
      <c r="Z6" s="23">
        <v>1743</v>
      </c>
      <c r="AA6" s="23">
        <v>3183.36</v>
      </c>
      <c r="AB6" s="23">
        <v>564</v>
      </c>
      <c r="AC6" s="23">
        <v>1595.18</v>
      </c>
      <c r="AD6" s="23">
        <v>273.00000000000006</v>
      </c>
      <c r="AE6" s="23">
        <v>429.12</v>
      </c>
      <c r="AF6" s="23">
        <v>747.00000000000011</v>
      </c>
      <c r="AG6" s="23">
        <v>1307</v>
      </c>
      <c r="AH6" s="23">
        <v>12645</v>
      </c>
      <c r="AI6" s="23">
        <v>20431.659999999996</v>
      </c>
      <c r="AJ6" s="23">
        <v>46041.000000000007</v>
      </c>
      <c r="AK6" s="23">
        <v>60891.53</v>
      </c>
      <c r="AL6" s="23">
        <v>3297.0000000000009</v>
      </c>
      <c r="AM6" s="23">
        <v>10726.01</v>
      </c>
      <c r="AN6" s="23">
        <v>3972</v>
      </c>
      <c r="AO6" s="23">
        <v>7617.81</v>
      </c>
      <c r="AP6" s="23">
        <v>360.00000000000006</v>
      </c>
      <c r="AQ6" s="23">
        <v>1357.97</v>
      </c>
      <c r="AR6" s="23">
        <v>2952</v>
      </c>
      <c r="AS6" s="23">
        <v>58804.80999999999</v>
      </c>
      <c r="AT6" s="23">
        <v>1490440.6800000002</v>
      </c>
    </row>
    <row r="7" spans="1:46" x14ac:dyDescent="0.35">
      <c r="A7" s="22" t="s">
        <v>86</v>
      </c>
      <c r="B7" s="22"/>
      <c r="C7" s="22"/>
      <c r="D7" s="23">
        <v>161736</v>
      </c>
      <c r="E7" s="23">
        <v>714243.32</v>
      </c>
      <c r="F7" s="23">
        <v>1236.0000000000002</v>
      </c>
      <c r="G7" s="23">
        <v>12117.63</v>
      </c>
      <c r="H7" s="23">
        <v>239.99999999999994</v>
      </c>
      <c r="I7" s="23">
        <v>2363.77</v>
      </c>
      <c r="J7" s="23">
        <v>4308</v>
      </c>
      <c r="K7" s="23">
        <v>24893.34</v>
      </c>
      <c r="L7" s="23">
        <v>10197</v>
      </c>
      <c r="M7" s="23">
        <v>76171.8</v>
      </c>
      <c r="N7" s="23">
        <v>831</v>
      </c>
      <c r="O7" s="23">
        <v>17026.34</v>
      </c>
      <c r="P7" s="23">
        <v>555</v>
      </c>
      <c r="Q7" s="23">
        <v>4648.7700000000004</v>
      </c>
      <c r="R7" s="23">
        <v>22767</v>
      </c>
      <c r="S7" s="23">
        <v>58741.010000000009</v>
      </c>
      <c r="T7" s="23">
        <v>621.00000000000011</v>
      </c>
      <c r="U7" s="23">
        <v>2224.7199999999998</v>
      </c>
      <c r="V7" s="23">
        <v>213</v>
      </c>
      <c r="W7" s="23">
        <v>961.42</v>
      </c>
      <c r="X7" s="23">
        <v>6813.0000000000018</v>
      </c>
      <c r="Y7" s="23">
        <v>128593.10999999999</v>
      </c>
      <c r="Z7" s="23">
        <v>1743</v>
      </c>
      <c r="AA7" s="23">
        <v>3183.36</v>
      </c>
      <c r="AB7" s="23">
        <v>564</v>
      </c>
      <c r="AC7" s="23">
        <v>1595.18</v>
      </c>
      <c r="AD7" s="23">
        <v>273.00000000000006</v>
      </c>
      <c r="AE7" s="23">
        <v>429.12</v>
      </c>
      <c r="AF7" s="23">
        <v>747.00000000000011</v>
      </c>
      <c r="AG7" s="23">
        <v>1307</v>
      </c>
      <c r="AH7" s="23">
        <v>12645</v>
      </c>
      <c r="AI7" s="23">
        <v>20431.659999999996</v>
      </c>
      <c r="AJ7" s="23">
        <v>46041.000000000007</v>
      </c>
      <c r="AK7" s="23">
        <v>60891.53</v>
      </c>
      <c r="AL7" s="23">
        <v>3297.0000000000009</v>
      </c>
      <c r="AM7" s="23">
        <v>10726.01</v>
      </c>
      <c r="AN7" s="23">
        <v>3972</v>
      </c>
      <c r="AO7" s="23">
        <v>7617.81</v>
      </c>
      <c r="AP7" s="23">
        <v>360.00000000000006</v>
      </c>
      <c r="AQ7" s="23">
        <v>1357.97</v>
      </c>
      <c r="AR7" s="23">
        <v>2952</v>
      </c>
      <c r="AS7" s="23">
        <v>58804.80999999999</v>
      </c>
      <c r="AT7" s="23">
        <v>1490440.6800000002</v>
      </c>
    </row>
    <row r="8" spans="1:46" x14ac:dyDescent="0.35">
      <c r="A8" s="22" t="s">
        <v>87</v>
      </c>
      <c r="B8" s="22" t="s">
        <v>88</v>
      </c>
      <c r="C8" s="22" t="s">
        <v>67</v>
      </c>
      <c r="D8" s="23">
        <v>525489</v>
      </c>
      <c r="E8" s="23">
        <v>2532739.5999999996</v>
      </c>
      <c r="F8" s="23">
        <v>4053</v>
      </c>
      <c r="G8" s="23">
        <v>29680.059999999998</v>
      </c>
      <c r="H8" s="23">
        <v>1059</v>
      </c>
      <c r="I8" s="23">
        <v>11240.7</v>
      </c>
      <c r="J8" s="23">
        <v>18474</v>
      </c>
      <c r="K8" s="23">
        <v>119530.79000000001</v>
      </c>
      <c r="L8" s="23">
        <v>27321</v>
      </c>
      <c r="M8" s="23">
        <v>273954.07</v>
      </c>
      <c r="N8" s="23">
        <v>4311</v>
      </c>
      <c r="O8" s="23">
        <v>35175.33</v>
      </c>
      <c r="P8" s="23">
        <v>1920</v>
      </c>
      <c r="Q8" s="23">
        <v>13232.949999999999</v>
      </c>
      <c r="R8" s="23">
        <v>61827</v>
      </c>
      <c r="S8" s="23">
        <v>159205.35999999999</v>
      </c>
      <c r="T8" s="23">
        <v>3729</v>
      </c>
      <c r="U8" s="23">
        <v>11660.48</v>
      </c>
      <c r="V8" s="23">
        <v>2613</v>
      </c>
      <c r="W8" s="23">
        <v>2608.6000000000004</v>
      </c>
      <c r="X8" s="23">
        <v>27045</v>
      </c>
      <c r="Y8" s="23">
        <v>596097.75</v>
      </c>
      <c r="Z8" s="23">
        <v>2067</v>
      </c>
      <c r="AA8" s="23">
        <v>7142.2800000000007</v>
      </c>
      <c r="AB8" s="23">
        <v>1566</v>
      </c>
      <c r="AC8" s="23">
        <v>3179.43</v>
      </c>
      <c r="AD8" s="23"/>
      <c r="AE8" s="23">
        <v>682.61</v>
      </c>
      <c r="AF8" s="23">
        <v>2289</v>
      </c>
      <c r="AG8" s="23">
        <v>4066.55</v>
      </c>
      <c r="AH8" s="23">
        <v>29070</v>
      </c>
      <c r="AI8" s="23">
        <v>43264.92</v>
      </c>
      <c r="AJ8" s="23">
        <v>172095</v>
      </c>
      <c r="AK8" s="23">
        <v>255055.1</v>
      </c>
      <c r="AL8" s="23">
        <v>13761</v>
      </c>
      <c r="AM8" s="23">
        <v>31938.39</v>
      </c>
      <c r="AN8" s="23">
        <v>10080</v>
      </c>
      <c r="AO8" s="23">
        <v>23420.859999999997</v>
      </c>
      <c r="AP8" s="23">
        <v>1122</v>
      </c>
      <c r="AQ8" s="23">
        <v>3236.1400000000003</v>
      </c>
      <c r="AR8" s="23">
        <v>11313</v>
      </c>
      <c r="AS8" s="23">
        <v>244950.16999999998</v>
      </c>
      <c r="AT8" s="23">
        <v>5323266.1399999987</v>
      </c>
    </row>
    <row r="9" spans="1:46" x14ac:dyDescent="0.35">
      <c r="C9" s="22" t="s">
        <v>68</v>
      </c>
      <c r="D9" s="23">
        <v>645849</v>
      </c>
      <c r="E9" s="23">
        <v>3079569.4399999995</v>
      </c>
      <c r="F9" s="23">
        <v>4713</v>
      </c>
      <c r="G9" s="23">
        <v>34179.490000000005</v>
      </c>
      <c r="H9" s="23">
        <v>1872</v>
      </c>
      <c r="I9" s="23">
        <v>11062.62</v>
      </c>
      <c r="J9" s="23">
        <v>19578</v>
      </c>
      <c r="K9" s="23">
        <v>149670.90999999997</v>
      </c>
      <c r="L9" s="23">
        <v>37173</v>
      </c>
      <c r="M9" s="23">
        <v>311260.17</v>
      </c>
      <c r="N9" s="23">
        <v>4629</v>
      </c>
      <c r="O9" s="23">
        <v>41964.210000000006</v>
      </c>
      <c r="P9" s="23">
        <v>2478</v>
      </c>
      <c r="Q9" s="23">
        <v>13609.439999999999</v>
      </c>
      <c r="R9" s="23">
        <v>80124</v>
      </c>
      <c r="S9" s="23">
        <v>191970.46</v>
      </c>
      <c r="T9" s="23">
        <v>4530</v>
      </c>
      <c r="U9" s="23">
        <v>14754.55</v>
      </c>
      <c r="V9" s="23">
        <v>5400</v>
      </c>
      <c r="W9" s="23">
        <v>3853.5600000000004</v>
      </c>
      <c r="X9" s="23">
        <v>32103</v>
      </c>
      <c r="Y9" s="23">
        <v>738524.14</v>
      </c>
      <c r="Z9" s="23">
        <v>4704</v>
      </c>
      <c r="AA9" s="23">
        <v>15257.579999999998</v>
      </c>
      <c r="AB9" s="23">
        <v>2493</v>
      </c>
      <c r="AC9" s="23">
        <v>4942.66</v>
      </c>
      <c r="AD9" s="23">
        <v>201</v>
      </c>
      <c r="AE9" s="23">
        <v>1275.05</v>
      </c>
      <c r="AF9" s="23">
        <v>2628</v>
      </c>
      <c r="AG9" s="23">
        <v>4227.7199999999993</v>
      </c>
      <c r="AH9" s="23">
        <v>41046</v>
      </c>
      <c r="AI9" s="23">
        <v>53786.57</v>
      </c>
      <c r="AJ9" s="23">
        <v>197751</v>
      </c>
      <c r="AK9" s="23">
        <v>315299.57</v>
      </c>
      <c r="AL9" s="23">
        <v>14301</v>
      </c>
      <c r="AM9" s="23">
        <v>34933.869999999995</v>
      </c>
      <c r="AN9" s="23">
        <v>12936</v>
      </c>
      <c r="AO9" s="23">
        <v>29921.289999999997</v>
      </c>
      <c r="AP9" s="23">
        <v>2085</v>
      </c>
      <c r="AQ9" s="23">
        <v>4392.3599999999997</v>
      </c>
      <c r="AR9" s="23">
        <v>15348</v>
      </c>
      <c r="AS9" s="23">
        <v>284984.44</v>
      </c>
      <c r="AT9" s="23">
        <v>6471382.1000000006</v>
      </c>
    </row>
    <row r="10" spans="1:46" x14ac:dyDescent="0.35">
      <c r="C10" s="22" t="s">
        <v>69</v>
      </c>
      <c r="D10" s="23">
        <v>907851</v>
      </c>
      <c r="E10" s="23">
        <v>4058680.0300000003</v>
      </c>
      <c r="F10" s="23">
        <v>9078</v>
      </c>
      <c r="G10" s="23">
        <v>43973.66</v>
      </c>
      <c r="H10" s="23">
        <v>2049</v>
      </c>
      <c r="I10" s="23">
        <v>17769.829999999998</v>
      </c>
      <c r="J10" s="23">
        <v>25104</v>
      </c>
      <c r="K10" s="23">
        <v>201191.63</v>
      </c>
      <c r="L10" s="23">
        <v>51195</v>
      </c>
      <c r="M10" s="23">
        <v>391594.23999999999</v>
      </c>
      <c r="N10" s="23">
        <v>5271</v>
      </c>
      <c r="O10" s="23">
        <v>60308.93</v>
      </c>
      <c r="P10" s="23">
        <v>4602</v>
      </c>
      <c r="Q10" s="23">
        <v>19272.87</v>
      </c>
      <c r="R10" s="23">
        <v>117597</v>
      </c>
      <c r="S10" s="23">
        <v>240099.01</v>
      </c>
      <c r="T10" s="23">
        <v>6162</v>
      </c>
      <c r="U10" s="23">
        <v>17714.98</v>
      </c>
      <c r="V10" s="23">
        <v>9654</v>
      </c>
      <c r="W10" s="23">
        <v>4884.3999999999996</v>
      </c>
      <c r="X10" s="23">
        <v>45450</v>
      </c>
      <c r="Y10" s="23">
        <v>960743.6</v>
      </c>
      <c r="Z10" s="23">
        <v>4893</v>
      </c>
      <c r="AA10" s="23">
        <v>14898.48</v>
      </c>
      <c r="AB10" s="23">
        <v>3750</v>
      </c>
      <c r="AC10" s="23">
        <v>8193.17</v>
      </c>
      <c r="AD10" s="23">
        <v>1320</v>
      </c>
      <c r="AE10" s="23">
        <v>2779.7</v>
      </c>
      <c r="AF10" s="23">
        <v>5634</v>
      </c>
      <c r="AG10" s="23">
        <v>5748.56</v>
      </c>
      <c r="AH10" s="23">
        <v>58203</v>
      </c>
      <c r="AI10" s="23">
        <v>79907.97</v>
      </c>
      <c r="AJ10" s="23">
        <v>253638</v>
      </c>
      <c r="AK10" s="23">
        <v>404915.66000000003</v>
      </c>
      <c r="AL10" s="23">
        <v>15717</v>
      </c>
      <c r="AM10" s="23">
        <v>42544.350000000006</v>
      </c>
      <c r="AN10" s="23">
        <v>20652</v>
      </c>
      <c r="AO10" s="23">
        <v>40417</v>
      </c>
      <c r="AP10" s="23">
        <v>3192</v>
      </c>
      <c r="AQ10" s="23">
        <v>6828.4599999999991</v>
      </c>
      <c r="AR10" s="23">
        <v>17400</v>
      </c>
      <c r="AS10" s="23">
        <v>373387.51</v>
      </c>
      <c r="AT10" s="23">
        <v>8564266.040000001</v>
      </c>
    </row>
    <row r="11" spans="1:46" x14ac:dyDescent="0.35">
      <c r="B11" s="22" t="s">
        <v>89</v>
      </c>
      <c r="C11" s="22"/>
      <c r="D11" s="23">
        <v>2079189</v>
      </c>
      <c r="E11" s="23">
        <v>9670989.0700000003</v>
      </c>
      <c r="F11" s="23">
        <v>17844</v>
      </c>
      <c r="G11" s="23">
        <v>107833.21</v>
      </c>
      <c r="H11" s="23">
        <v>4980</v>
      </c>
      <c r="I11" s="23">
        <v>40073.149999999994</v>
      </c>
      <c r="J11" s="23">
        <v>63156</v>
      </c>
      <c r="K11" s="23">
        <v>470393.32999999996</v>
      </c>
      <c r="L11" s="23">
        <v>115689</v>
      </c>
      <c r="M11" s="23">
        <v>976808.48</v>
      </c>
      <c r="N11" s="23">
        <v>14211</v>
      </c>
      <c r="O11" s="23">
        <v>137448.47</v>
      </c>
      <c r="P11" s="23">
        <v>9000</v>
      </c>
      <c r="Q11" s="23">
        <v>46115.259999999995</v>
      </c>
      <c r="R11" s="23">
        <v>259548</v>
      </c>
      <c r="S11" s="23">
        <v>591274.82999999996</v>
      </c>
      <c r="T11" s="23">
        <v>14421</v>
      </c>
      <c r="U11" s="23">
        <v>44130.009999999995</v>
      </c>
      <c r="V11" s="23">
        <v>17667</v>
      </c>
      <c r="W11" s="23">
        <v>11346.560000000001</v>
      </c>
      <c r="X11" s="23">
        <v>104598</v>
      </c>
      <c r="Y11" s="23">
        <v>2295365.4900000002</v>
      </c>
      <c r="Z11" s="23">
        <v>11664</v>
      </c>
      <c r="AA11" s="23">
        <v>37298.339999999997</v>
      </c>
      <c r="AB11" s="23">
        <v>7809</v>
      </c>
      <c r="AC11" s="23">
        <v>16315.26</v>
      </c>
      <c r="AD11" s="23">
        <v>1521</v>
      </c>
      <c r="AE11" s="23">
        <v>4737.3599999999997</v>
      </c>
      <c r="AF11" s="23">
        <v>10551</v>
      </c>
      <c r="AG11" s="23">
        <v>14042.830000000002</v>
      </c>
      <c r="AH11" s="23">
        <v>128319</v>
      </c>
      <c r="AI11" s="23">
        <v>176959.46</v>
      </c>
      <c r="AJ11" s="23">
        <v>623484</v>
      </c>
      <c r="AK11" s="23">
        <v>975270.33000000007</v>
      </c>
      <c r="AL11" s="23">
        <v>43779</v>
      </c>
      <c r="AM11" s="23">
        <v>109416.61</v>
      </c>
      <c r="AN11" s="23">
        <v>43668</v>
      </c>
      <c r="AO11" s="23">
        <v>93759.15</v>
      </c>
      <c r="AP11" s="23">
        <v>6399</v>
      </c>
      <c r="AQ11" s="23">
        <v>14456.96</v>
      </c>
      <c r="AR11" s="23">
        <v>44061</v>
      </c>
      <c r="AS11" s="23">
        <v>903322.12</v>
      </c>
      <c r="AT11" s="23">
        <v>20358914.280000001</v>
      </c>
    </row>
    <row r="12" spans="1:46" x14ac:dyDescent="0.35">
      <c r="B12" s="22" t="s">
        <v>90</v>
      </c>
      <c r="C12" s="22" t="s">
        <v>70</v>
      </c>
      <c r="D12" s="23">
        <v>692436</v>
      </c>
      <c r="E12" s="23">
        <v>3503931.35</v>
      </c>
      <c r="F12" s="23">
        <v>7236</v>
      </c>
      <c r="G12" s="23">
        <v>40429</v>
      </c>
      <c r="H12" s="23">
        <v>3777</v>
      </c>
      <c r="I12" s="23">
        <v>11585.369999999999</v>
      </c>
      <c r="J12" s="23">
        <v>18780</v>
      </c>
      <c r="K12" s="23">
        <v>166473.23000000001</v>
      </c>
      <c r="L12" s="23">
        <v>37092</v>
      </c>
      <c r="M12" s="23">
        <v>308014.14</v>
      </c>
      <c r="N12" s="23">
        <v>3330</v>
      </c>
      <c r="O12" s="23">
        <v>46182.810000000005</v>
      </c>
      <c r="P12" s="23">
        <v>4722</v>
      </c>
      <c r="Q12" s="23">
        <v>17416.39</v>
      </c>
      <c r="R12" s="23">
        <v>84462</v>
      </c>
      <c r="S12" s="23">
        <v>211174.96000000002</v>
      </c>
      <c r="T12" s="23">
        <v>2736</v>
      </c>
      <c r="U12" s="23">
        <v>18193.05</v>
      </c>
      <c r="V12" s="23">
        <v>6321</v>
      </c>
      <c r="W12" s="23">
        <v>4221.07</v>
      </c>
      <c r="X12" s="23">
        <v>31101</v>
      </c>
      <c r="Y12" s="23">
        <v>859056.04</v>
      </c>
      <c r="Z12" s="23">
        <v>3810</v>
      </c>
      <c r="AA12" s="23">
        <v>13303.62</v>
      </c>
      <c r="AB12" s="23">
        <v>2391</v>
      </c>
      <c r="AC12" s="23">
        <v>6295</v>
      </c>
      <c r="AD12" s="23">
        <v>2703</v>
      </c>
      <c r="AE12" s="23">
        <v>2196.1500000000005</v>
      </c>
      <c r="AF12" s="23">
        <v>4494</v>
      </c>
      <c r="AG12" s="23">
        <v>5083.1299999999992</v>
      </c>
      <c r="AH12" s="23">
        <v>41259</v>
      </c>
      <c r="AI12" s="23">
        <v>64937.95</v>
      </c>
      <c r="AJ12" s="23">
        <v>182064</v>
      </c>
      <c r="AK12" s="23">
        <v>344372.67</v>
      </c>
      <c r="AL12" s="23">
        <v>11976</v>
      </c>
      <c r="AM12" s="23">
        <v>33447.279999999999</v>
      </c>
      <c r="AN12" s="23">
        <v>13380</v>
      </c>
      <c r="AO12" s="23">
        <v>34992.46</v>
      </c>
      <c r="AP12" s="23">
        <v>3456</v>
      </c>
      <c r="AQ12" s="23">
        <v>4630</v>
      </c>
      <c r="AR12" s="23">
        <v>17046</v>
      </c>
      <c r="AS12" s="23">
        <v>311315.14</v>
      </c>
      <c r="AT12" s="23">
        <v>7181822.8099999996</v>
      </c>
    </row>
    <row r="13" spans="1:46" x14ac:dyDescent="0.35">
      <c r="C13" s="22" t="s">
        <v>71</v>
      </c>
      <c r="D13" s="23">
        <v>819978</v>
      </c>
      <c r="E13" s="23">
        <v>3847705.9400000004</v>
      </c>
      <c r="F13" s="23">
        <v>6954</v>
      </c>
      <c r="G13" s="23">
        <v>43717.37</v>
      </c>
      <c r="H13" s="23">
        <v>4875</v>
      </c>
      <c r="I13" s="23">
        <v>17648.05</v>
      </c>
      <c r="J13" s="23">
        <v>20766</v>
      </c>
      <c r="K13" s="23">
        <v>179540.39</v>
      </c>
      <c r="L13" s="23">
        <v>35682</v>
      </c>
      <c r="M13" s="23">
        <v>331062.82</v>
      </c>
      <c r="N13" s="23">
        <v>4797</v>
      </c>
      <c r="O13" s="23">
        <v>53858.189999999995</v>
      </c>
      <c r="P13" s="23">
        <v>5541</v>
      </c>
      <c r="Q13" s="23">
        <v>18150.439999999999</v>
      </c>
      <c r="R13" s="23">
        <v>109182</v>
      </c>
      <c r="S13" s="23">
        <v>242375.66000000003</v>
      </c>
      <c r="T13" s="23">
        <v>2940</v>
      </c>
      <c r="U13" s="23">
        <v>20212.309999999998</v>
      </c>
      <c r="V13" s="23">
        <v>8373</v>
      </c>
      <c r="W13" s="23">
        <v>7274.85</v>
      </c>
      <c r="X13" s="23">
        <v>40956</v>
      </c>
      <c r="Y13" s="23">
        <v>904588.33</v>
      </c>
      <c r="Z13" s="23">
        <v>4686</v>
      </c>
      <c r="AA13" s="23">
        <v>18443.25</v>
      </c>
      <c r="AB13" s="23">
        <v>3186</v>
      </c>
      <c r="AC13" s="23">
        <v>8550.24</v>
      </c>
      <c r="AD13" s="23">
        <v>2943</v>
      </c>
      <c r="AE13" s="23">
        <v>2554.21</v>
      </c>
      <c r="AF13" s="23">
        <v>7071</v>
      </c>
      <c r="AG13" s="23">
        <v>5035.8500000000004</v>
      </c>
      <c r="AH13" s="23">
        <v>55590</v>
      </c>
      <c r="AI13" s="23">
        <v>75787.460000000006</v>
      </c>
      <c r="AJ13" s="23">
        <v>189219</v>
      </c>
      <c r="AK13" s="23">
        <v>349789.23</v>
      </c>
      <c r="AL13" s="23">
        <v>10863</v>
      </c>
      <c r="AM13" s="23">
        <v>36887.89</v>
      </c>
      <c r="AN13" s="23">
        <v>18774</v>
      </c>
      <c r="AO13" s="23">
        <v>45052.14</v>
      </c>
      <c r="AP13" s="23">
        <v>2313</v>
      </c>
      <c r="AQ13" s="23">
        <v>6193.329999999999</v>
      </c>
      <c r="AR13" s="23">
        <v>15666</v>
      </c>
      <c r="AS13" s="23">
        <v>326591.13</v>
      </c>
      <c r="AT13" s="23">
        <v>7911374.0799999991</v>
      </c>
    </row>
    <row r="14" spans="1:46" x14ac:dyDescent="0.35">
      <c r="C14" s="22" t="s">
        <v>72</v>
      </c>
      <c r="D14" s="23">
        <v>1187505</v>
      </c>
      <c r="E14" s="23">
        <v>4651089.6018055556</v>
      </c>
      <c r="F14" s="23">
        <v>11283</v>
      </c>
      <c r="G14" s="23">
        <v>53897.540000000008</v>
      </c>
      <c r="H14" s="23">
        <v>8607</v>
      </c>
      <c r="I14" s="23">
        <v>20200.519999999997</v>
      </c>
      <c r="J14" s="23">
        <v>27552</v>
      </c>
      <c r="K14" s="23">
        <v>179041.7</v>
      </c>
      <c r="L14" s="23">
        <v>54747</v>
      </c>
      <c r="M14" s="23">
        <v>416847.25999999995</v>
      </c>
      <c r="N14" s="23">
        <v>6810</v>
      </c>
      <c r="O14" s="23">
        <v>68119.01999999999</v>
      </c>
      <c r="P14" s="23">
        <v>7446</v>
      </c>
      <c r="Q14" s="23">
        <v>21005.64</v>
      </c>
      <c r="R14" s="23">
        <v>150111</v>
      </c>
      <c r="S14" s="23">
        <v>285599.62</v>
      </c>
      <c r="T14" s="23">
        <v>6309</v>
      </c>
      <c r="U14" s="23">
        <v>26885.53</v>
      </c>
      <c r="V14" s="23">
        <v>11217</v>
      </c>
      <c r="W14" s="23">
        <v>8289.3000000000011</v>
      </c>
      <c r="X14" s="23">
        <v>63654.000000000007</v>
      </c>
      <c r="Y14" s="23">
        <v>1069377.3299999998</v>
      </c>
      <c r="Z14" s="23">
        <v>7839</v>
      </c>
      <c r="AA14" s="23">
        <v>24147.55</v>
      </c>
      <c r="AB14" s="23">
        <v>5994</v>
      </c>
      <c r="AC14" s="23">
        <v>9435.6899999999987</v>
      </c>
      <c r="AD14" s="23">
        <v>3900</v>
      </c>
      <c r="AE14" s="23">
        <v>4861.5</v>
      </c>
      <c r="AF14" s="23">
        <v>9336</v>
      </c>
      <c r="AG14" s="23">
        <v>5985.9599999999991</v>
      </c>
      <c r="AH14" s="23">
        <v>74562</v>
      </c>
      <c r="AI14" s="23">
        <v>88479.41</v>
      </c>
      <c r="AJ14" s="23">
        <v>246408</v>
      </c>
      <c r="AK14" s="23">
        <v>439623.87000000005</v>
      </c>
      <c r="AL14" s="23">
        <v>16614</v>
      </c>
      <c r="AM14" s="23">
        <v>48280.57</v>
      </c>
      <c r="AN14" s="23">
        <v>23316</v>
      </c>
      <c r="AO14" s="23">
        <v>52260.67</v>
      </c>
      <c r="AP14" s="23">
        <v>3945</v>
      </c>
      <c r="AQ14" s="23">
        <v>7688.61</v>
      </c>
      <c r="AR14" s="23">
        <v>22143</v>
      </c>
      <c r="AS14" s="23">
        <v>353768.37</v>
      </c>
      <c r="AT14" s="23">
        <v>9784183.2618055549</v>
      </c>
    </row>
    <row r="15" spans="1:46" x14ac:dyDescent="0.35">
      <c r="B15" s="22" t="s">
        <v>91</v>
      </c>
      <c r="C15" s="22"/>
      <c r="D15" s="23">
        <v>2699919</v>
      </c>
      <c r="E15" s="23">
        <v>12002726.891805556</v>
      </c>
      <c r="F15" s="23">
        <v>25473</v>
      </c>
      <c r="G15" s="23">
        <v>138043.91</v>
      </c>
      <c r="H15" s="23">
        <v>17259</v>
      </c>
      <c r="I15" s="23">
        <v>49433.939999999995</v>
      </c>
      <c r="J15" s="23">
        <v>67098</v>
      </c>
      <c r="K15" s="23">
        <v>525055.32000000007</v>
      </c>
      <c r="L15" s="23">
        <v>127521</v>
      </c>
      <c r="M15" s="23">
        <v>1055924.22</v>
      </c>
      <c r="N15" s="23">
        <v>14937</v>
      </c>
      <c r="O15" s="23">
        <v>168160.02</v>
      </c>
      <c r="P15" s="23">
        <v>17709</v>
      </c>
      <c r="Q15" s="23">
        <v>56572.47</v>
      </c>
      <c r="R15" s="23">
        <v>343755</v>
      </c>
      <c r="S15" s="23">
        <v>739150.24</v>
      </c>
      <c r="T15" s="23">
        <v>11985</v>
      </c>
      <c r="U15" s="23">
        <v>65290.89</v>
      </c>
      <c r="V15" s="23">
        <v>25911</v>
      </c>
      <c r="W15" s="23">
        <v>19785.22</v>
      </c>
      <c r="X15" s="23">
        <v>135711</v>
      </c>
      <c r="Y15" s="23">
        <v>2833021.7</v>
      </c>
      <c r="Z15" s="23">
        <v>16335</v>
      </c>
      <c r="AA15" s="23">
        <v>55894.42</v>
      </c>
      <c r="AB15" s="23">
        <v>11571</v>
      </c>
      <c r="AC15" s="23">
        <v>24280.93</v>
      </c>
      <c r="AD15" s="23">
        <v>9546</v>
      </c>
      <c r="AE15" s="23">
        <v>9611.86</v>
      </c>
      <c r="AF15" s="23">
        <v>20901</v>
      </c>
      <c r="AG15" s="23">
        <v>16104.939999999999</v>
      </c>
      <c r="AH15" s="23">
        <v>171411</v>
      </c>
      <c r="AI15" s="23">
        <v>229204.82</v>
      </c>
      <c r="AJ15" s="23">
        <v>617691</v>
      </c>
      <c r="AK15" s="23">
        <v>1133785.77</v>
      </c>
      <c r="AL15" s="23">
        <v>39453</v>
      </c>
      <c r="AM15" s="23">
        <v>118615.73999999999</v>
      </c>
      <c r="AN15" s="23">
        <v>55470</v>
      </c>
      <c r="AO15" s="23">
        <v>132305.27000000002</v>
      </c>
      <c r="AP15" s="23">
        <v>9714</v>
      </c>
      <c r="AQ15" s="23">
        <v>18511.939999999999</v>
      </c>
      <c r="AR15" s="23">
        <v>54855</v>
      </c>
      <c r="AS15" s="23">
        <v>991674.64</v>
      </c>
      <c r="AT15" s="23">
        <v>24877380.151805554</v>
      </c>
    </row>
    <row r="16" spans="1:46" x14ac:dyDescent="0.35">
      <c r="B16" s="22" t="s">
        <v>92</v>
      </c>
      <c r="C16" s="22" t="s">
        <v>73</v>
      </c>
      <c r="D16" s="23">
        <v>1114344</v>
      </c>
      <c r="E16" s="23">
        <v>3965344.9403009266</v>
      </c>
      <c r="F16" s="23">
        <v>9474</v>
      </c>
      <c r="G16" s="23">
        <v>51776.02</v>
      </c>
      <c r="H16" s="23">
        <v>13032</v>
      </c>
      <c r="I16" s="23">
        <v>20759.21</v>
      </c>
      <c r="J16" s="23">
        <v>22680</v>
      </c>
      <c r="K16" s="23">
        <v>143689.56999999998</v>
      </c>
      <c r="L16" s="23">
        <v>49647</v>
      </c>
      <c r="M16" s="23">
        <v>329313.35860000004</v>
      </c>
      <c r="N16" s="23">
        <v>6792</v>
      </c>
      <c r="O16" s="23">
        <v>48492.655700000003</v>
      </c>
      <c r="P16" s="23">
        <v>6738</v>
      </c>
      <c r="Q16" s="23">
        <v>17997.940000000002</v>
      </c>
      <c r="R16" s="23">
        <v>125784</v>
      </c>
      <c r="S16" s="23">
        <v>224183.45289999997</v>
      </c>
      <c r="T16" s="23">
        <v>12063</v>
      </c>
      <c r="U16" s="23">
        <v>29486.429999999997</v>
      </c>
      <c r="V16" s="23">
        <v>10371</v>
      </c>
      <c r="W16" s="23">
        <v>7308.1900000000005</v>
      </c>
      <c r="X16" s="23">
        <v>67668</v>
      </c>
      <c r="Y16" s="23">
        <v>965107.56349999993</v>
      </c>
      <c r="Z16" s="23">
        <v>7095</v>
      </c>
      <c r="AA16" s="23">
        <v>20768.350000000002</v>
      </c>
      <c r="AB16" s="23">
        <v>4167</v>
      </c>
      <c r="AC16" s="23">
        <v>10281.74</v>
      </c>
      <c r="AD16" s="23">
        <v>4595.9999999999991</v>
      </c>
      <c r="AE16" s="23">
        <v>3517.7300000000005</v>
      </c>
      <c r="AF16" s="23">
        <v>7482</v>
      </c>
      <c r="AG16" s="23">
        <v>6084.79</v>
      </c>
      <c r="AH16" s="23">
        <v>78573</v>
      </c>
      <c r="AI16" s="23">
        <v>81346.76920000001</v>
      </c>
      <c r="AJ16" s="23">
        <v>210714</v>
      </c>
      <c r="AK16" s="23">
        <v>317450.56829999998</v>
      </c>
      <c r="AL16" s="23">
        <v>12584.999999999998</v>
      </c>
      <c r="AM16" s="23">
        <v>39918.961800000005</v>
      </c>
      <c r="AN16" s="23">
        <v>25161</v>
      </c>
      <c r="AO16" s="23">
        <v>44678.640000000007</v>
      </c>
      <c r="AP16" s="23">
        <v>6491.9999999999982</v>
      </c>
      <c r="AQ16" s="23">
        <v>6900.6</v>
      </c>
      <c r="AR16" s="23">
        <v>18816</v>
      </c>
      <c r="AS16" s="23">
        <v>282466.19000000006</v>
      </c>
      <c r="AT16" s="23">
        <v>8431147.670300927</v>
      </c>
    </row>
    <row r="17" spans="1:46" x14ac:dyDescent="0.35">
      <c r="C17" s="22" t="s">
        <v>74</v>
      </c>
      <c r="D17" s="23">
        <v>1324308</v>
      </c>
      <c r="E17" s="23">
        <v>4389343.01</v>
      </c>
      <c r="F17" s="23">
        <v>12564</v>
      </c>
      <c r="G17" s="23">
        <v>53071.08</v>
      </c>
      <c r="H17" s="23">
        <v>18246</v>
      </c>
      <c r="I17" s="23">
        <v>27402.83</v>
      </c>
      <c r="J17" s="23">
        <v>24714</v>
      </c>
      <c r="K17" s="23">
        <v>166833.18</v>
      </c>
      <c r="L17" s="23">
        <v>48642</v>
      </c>
      <c r="M17" s="23">
        <v>354552.60000000003</v>
      </c>
      <c r="N17" s="23">
        <v>6435</v>
      </c>
      <c r="O17" s="23">
        <v>57879.619999999995</v>
      </c>
      <c r="P17" s="23">
        <v>7305</v>
      </c>
      <c r="Q17" s="23">
        <v>23014.66</v>
      </c>
      <c r="R17" s="23">
        <v>140820</v>
      </c>
      <c r="S17" s="23">
        <v>255508.13</v>
      </c>
      <c r="T17" s="23">
        <v>18093</v>
      </c>
      <c r="U17" s="23">
        <v>40537.920000000006</v>
      </c>
      <c r="V17" s="23">
        <v>11394</v>
      </c>
      <c r="W17" s="23">
        <v>8788.7800000000007</v>
      </c>
      <c r="X17" s="23">
        <v>126555</v>
      </c>
      <c r="Y17" s="23">
        <v>1012868.82</v>
      </c>
      <c r="Z17" s="23">
        <v>12459</v>
      </c>
      <c r="AA17" s="23">
        <v>24612.47</v>
      </c>
      <c r="AB17" s="23">
        <v>4941</v>
      </c>
      <c r="AC17" s="23">
        <v>9425.7799999999988</v>
      </c>
      <c r="AD17" s="23">
        <v>3597</v>
      </c>
      <c r="AE17" s="23">
        <v>5455.65</v>
      </c>
      <c r="AF17" s="23">
        <v>8982</v>
      </c>
      <c r="AG17" s="23">
        <v>6030.75</v>
      </c>
      <c r="AH17" s="23">
        <v>83793</v>
      </c>
      <c r="AI17" s="23">
        <v>88239.039999999994</v>
      </c>
      <c r="AJ17" s="23">
        <v>217836</v>
      </c>
      <c r="AK17" s="23">
        <v>346144.03</v>
      </c>
      <c r="AL17" s="23">
        <v>15207</v>
      </c>
      <c r="AM17" s="23">
        <v>44531.63</v>
      </c>
      <c r="AN17" s="23">
        <v>27512.999999999996</v>
      </c>
      <c r="AO17" s="23">
        <v>53812.640000000007</v>
      </c>
      <c r="AP17" s="23">
        <v>4026</v>
      </c>
      <c r="AQ17" s="23">
        <v>7399.39</v>
      </c>
      <c r="AR17" s="23">
        <v>19722</v>
      </c>
      <c r="AS17" s="23">
        <v>294746.46999999997</v>
      </c>
      <c r="AT17" s="23">
        <v>9407350.4800000023</v>
      </c>
    </row>
    <row r="18" spans="1:46" x14ac:dyDescent="0.35">
      <c r="C18" s="22" t="s">
        <v>75</v>
      </c>
      <c r="D18" s="23">
        <v>1964270.4</v>
      </c>
      <c r="E18" s="23">
        <v>6678135.8799999999</v>
      </c>
      <c r="F18" s="23">
        <v>17592</v>
      </c>
      <c r="G18" s="23">
        <v>78903.06</v>
      </c>
      <c r="H18" s="23">
        <v>23493</v>
      </c>
      <c r="I18" s="23">
        <v>45585.990000000005</v>
      </c>
      <c r="J18" s="23">
        <v>42840</v>
      </c>
      <c r="K18" s="23">
        <v>260542.4</v>
      </c>
      <c r="L18" s="23">
        <v>76716</v>
      </c>
      <c r="M18" s="23">
        <v>486674.69000000006</v>
      </c>
      <c r="N18" s="23">
        <v>11115</v>
      </c>
      <c r="O18" s="23">
        <v>80768.539999999994</v>
      </c>
      <c r="P18" s="23">
        <v>12534</v>
      </c>
      <c r="Q18" s="23">
        <v>35393.31</v>
      </c>
      <c r="R18" s="23">
        <v>197535</v>
      </c>
      <c r="S18" s="23">
        <v>355537.89</v>
      </c>
      <c r="T18" s="23">
        <v>38757</v>
      </c>
      <c r="U18" s="23">
        <v>70295.12999999999</v>
      </c>
      <c r="V18" s="23">
        <v>16575</v>
      </c>
      <c r="W18" s="23">
        <v>13686.81</v>
      </c>
      <c r="X18" s="23">
        <v>213624</v>
      </c>
      <c r="Y18" s="23">
        <v>1628610.12</v>
      </c>
      <c r="Z18" s="23">
        <v>18723</v>
      </c>
      <c r="AA18" s="23">
        <v>34901.770000000004</v>
      </c>
      <c r="AB18" s="23">
        <v>7632</v>
      </c>
      <c r="AC18" s="23">
        <v>14834.890000000001</v>
      </c>
      <c r="AD18" s="23">
        <v>4754.9999999999991</v>
      </c>
      <c r="AE18" s="23">
        <v>6434.4900000000007</v>
      </c>
      <c r="AF18" s="23">
        <v>12054</v>
      </c>
      <c r="AG18" s="23">
        <v>10706</v>
      </c>
      <c r="AH18" s="23">
        <v>116154</v>
      </c>
      <c r="AI18" s="23">
        <v>129796.54999999999</v>
      </c>
      <c r="AJ18" s="23">
        <v>294465</v>
      </c>
      <c r="AK18" s="23">
        <v>502453.08999999997</v>
      </c>
      <c r="AL18" s="23">
        <v>24756</v>
      </c>
      <c r="AM18" s="23">
        <v>60326.48</v>
      </c>
      <c r="AN18" s="23">
        <v>43809</v>
      </c>
      <c r="AO18" s="23">
        <v>81372.69</v>
      </c>
      <c r="AP18" s="23">
        <v>9789</v>
      </c>
      <c r="AQ18" s="23">
        <v>13701.04</v>
      </c>
      <c r="AR18" s="23">
        <v>32778</v>
      </c>
      <c r="AS18" s="23">
        <v>442679.97</v>
      </c>
      <c r="AT18" s="23">
        <v>14211307.190000003</v>
      </c>
    </row>
    <row r="19" spans="1:46" x14ac:dyDescent="0.35">
      <c r="B19" s="22" t="s">
        <v>93</v>
      </c>
      <c r="C19" s="22"/>
      <c r="D19" s="23">
        <v>4402922.4000000004</v>
      </c>
      <c r="E19" s="23">
        <v>15032823.830300927</v>
      </c>
      <c r="F19" s="23">
        <v>39630</v>
      </c>
      <c r="G19" s="23">
        <v>183750.16</v>
      </c>
      <c r="H19" s="23">
        <v>54771</v>
      </c>
      <c r="I19" s="23">
        <v>93748.03</v>
      </c>
      <c r="J19" s="23">
        <v>90234</v>
      </c>
      <c r="K19" s="23">
        <v>571065.15</v>
      </c>
      <c r="L19" s="23">
        <v>175005</v>
      </c>
      <c r="M19" s="23">
        <v>1170540.6486</v>
      </c>
      <c r="N19" s="23">
        <v>24342</v>
      </c>
      <c r="O19" s="23">
        <v>187140.81569999998</v>
      </c>
      <c r="P19" s="23">
        <v>26577</v>
      </c>
      <c r="Q19" s="23">
        <v>76405.91</v>
      </c>
      <c r="R19" s="23">
        <v>464139</v>
      </c>
      <c r="S19" s="23">
        <v>835229.47289999994</v>
      </c>
      <c r="T19" s="23">
        <v>68913</v>
      </c>
      <c r="U19" s="23">
        <v>140319.47999999998</v>
      </c>
      <c r="V19" s="23">
        <v>38340</v>
      </c>
      <c r="W19" s="23">
        <v>29783.78</v>
      </c>
      <c r="X19" s="23">
        <v>407847</v>
      </c>
      <c r="Y19" s="23">
        <v>3606586.5035000001</v>
      </c>
      <c r="Z19" s="23">
        <v>38277</v>
      </c>
      <c r="AA19" s="23">
        <v>80282.590000000011</v>
      </c>
      <c r="AB19" s="23">
        <v>16740</v>
      </c>
      <c r="AC19" s="23">
        <v>34542.409999999996</v>
      </c>
      <c r="AD19" s="23">
        <v>12948</v>
      </c>
      <c r="AE19" s="23">
        <v>15407.870000000003</v>
      </c>
      <c r="AF19" s="23">
        <v>28518</v>
      </c>
      <c r="AG19" s="23">
        <v>22821.54</v>
      </c>
      <c r="AH19" s="23">
        <v>278520</v>
      </c>
      <c r="AI19" s="23">
        <v>299382.35920000001</v>
      </c>
      <c r="AJ19" s="23">
        <v>723015</v>
      </c>
      <c r="AK19" s="23">
        <v>1166047.6883</v>
      </c>
      <c r="AL19" s="23">
        <v>52548</v>
      </c>
      <c r="AM19" s="23">
        <v>144777.07180000001</v>
      </c>
      <c r="AN19" s="23">
        <v>96483</v>
      </c>
      <c r="AO19" s="23">
        <v>179863.97000000003</v>
      </c>
      <c r="AP19" s="23">
        <v>20307</v>
      </c>
      <c r="AQ19" s="23">
        <v>28001.030000000002</v>
      </c>
      <c r="AR19" s="23">
        <v>71316</v>
      </c>
      <c r="AS19" s="23">
        <v>1019892.63</v>
      </c>
      <c r="AT19" s="23">
        <v>32049805.340300933</v>
      </c>
    </row>
    <row r="20" spans="1:46" x14ac:dyDescent="0.35">
      <c r="B20" s="22" t="s">
        <v>84</v>
      </c>
      <c r="C20" s="22" t="s">
        <v>76</v>
      </c>
      <c r="D20" s="23">
        <v>1834324.5</v>
      </c>
      <c r="E20" s="23">
        <v>5968237.4200000009</v>
      </c>
      <c r="F20" s="23">
        <v>14713.5</v>
      </c>
      <c r="G20" s="23">
        <v>68442.8</v>
      </c>
      <c r="H20" s="23">
        <v>23280</v>
      </c>
      <c r="I20" s="23">
        <v>48273.22</v>
      </c>
      <c r="J20" s="23">
        <v>51198</v>
      </c>
      <c r="K20" s="23">
        <v>228156.95</v>
      </c>
      <c r="L20" s="23">
        <v>84709.5</v>
      </c>
      <c r="M20" s="23">
        <v>418787.01</v>
      </c>
      <c r="N20" s="23">
        <v>13959</v>
      </c>
      <c r="O20" s="23">
        <v>73660.03</v>
      </c>
      <c r="P20" s="23">
        <v>10161</v>
      </c>
      <c r="Q20" s="23">
        <v>30535.259999999995</v>
      </c>
      <c r="R20" s="23">
        <v>166435.5</v>
      </c>
      <c r="S20" s="23">
        <v>287830.67</v>
      </c>
      <c r="T20" s="23">
        <v>22594.5</v>
      </c>
      <c r="U20" s="23">
        <v>67141.140000000014</v>
      </c>
      <c r="V20" s="23">
        <v>15588</v>
      </c>
      <c r="W20" s="23">
        <v>13393.810000000001</v>
      </c>
      <c r="X20" s="23">
        <v>218658</v>
      </c>
      <c r="Y20" s="23">
        <v>1520324.2299999997</v>
      </c>
      <c r="Z20" s="23">
        <v>14674.5</v>
      </c>
      <c r="AA20" s="23">
        <v>29465.13</v>
      </c>
      <c r="AB20" s="23">
        <v>5803.5</v>
      </c>
      <c r="AC20" s="23">
        <v>12316.829999999998</v>
      </c>
      <c r="AD20" s="23">
        <v>5266.5</v>
      </c>
      <c r="AE20" s="23">
        <v>5816.52</v>
      </c>
      <c r="AF20" s="23">
        <v>8841</v>
      </c>
      <c r="AG20" s="23">
        <v>9832.81</v>
      </c>
      <c r="AH20" s="23">
        <v>85915.5</v>
      </c>
      <c r="AI20" s="23">
        <v>104780.84999999999</v>
      </c>
      <c r="AJ20" s="23">
        <v>297228</v>
      </c>
      <c r="AK20" s="23">
        <v>419983.93</v>
      </c>
      <c r="AL20" s="23">
        <v>19573.5</v>
      </c>
      <c r="AM20" s="23">
        <v>50356.939999999995</v>
      </c>
      <c r="AN20" s="23">
        <v>44082</v>
      </c>
      <c r="AO20" s="23">
        <v>71895.42</v>
      </c>
      <c r="AP20" s="23">
        <v>6556.5</v>
      </c>
      <c r="AQ20" s="23">
        <v>12336.919999999998</v>
      </c>
      <c r="AR20" s="23">
        <v>35011.5</v>
      </c>
      <c r="AS20" s="23">
        <v>384090.98</v>
      </c>
      <c r="AT20" s="23">
        <v>12804232.870000001</v>
      </c>
    </row>
    <row r="21" spans="1:46" x14ac:dyDescent="0.35">
      <c r="C21" s="22" t="s">
        <v>77</v>
      </c>
      <c r="D21" s="23">
        <v>1932242.58</v>
      </c>
      <c r="E21" s="23">
        <v>6119421.9199999999</v>
      </c>
      <c r="F21" s="23">
        <v>14070.66</v>
      </c>
      <c r="G21" s="23">
        <v>62605.04</v>
      </c>
      <c r="H21" s="23">
        <v>24322.53</v>
      </c>
      <c r="I21" s="23">
        <v>41192.31</v>
      </c>
      <c r="J21" s="23">
        <v>64231.44</v>
      </c>
      <c r="K21" s="23">
        <v>239721.15999999997</v>
      </c>
      <c r="L21" s="23">
        <v>98777.400000000009</v>
      </c>
      <c r="M21" s="23">
        <v>441909.36000000004</v>
      </c>
      <c r="N21" s="23">
        <v>9877.44</v>
      </c>
      <c r="O21" s="23">
        <v>70463.86</v>
      </c>
      <c r="P21" s="23">
        <v>13272.57</v>
      </c>
      <c r="Q21" s="23">
        <v>27683.68</v>
      </c>
      <c r="R21" s="23">
        <v>175506.87</v>
      </c>
      <c r="S21" s="23">
        <v>285084.24000000005</v>
      </c>
      <c r="T21" s="23">
        <v>22574.52</v>
      </c>
      <c r="U21" s="23">
        <v>76168.84</v>
      </c>
      <c r="V21" s="23">
        <v>15278.369999999999</v>
      </c>
      <c r="W21" s="23">
        <v>11944.92</v>
      </c>
      <c r="X21" s="23">
        <v>219839.10000000003</v>
      </c>
      <c r="Y21" s="23">
        <v>1632240.53</v>
      </c>
      <c r="Z21" s="23">
        <v>16379.4</v>
      </c>
      <c r="AA21" s="23">
        <v>30168.47</v>
      </c>
      <c r="AB21" s="23">
        <v>5972.67</v>
      </c>
      <c r="AC21" s="23">
        <v>14180.76</v>
      </c>
      <c r="AD21" s="23">
        <v>5328.3</v>
      </c>
      <c r="AE21" s="23">
        <v>6725.54</v>
      </c>
      <c r="AF21" s="23">
        <v>9861.99</v>
      </c>
      <c r="AG21" s="23">
        <v>9783.14</v>
      </c>
      <c r="AH21" s="23">
        <v>95895.27</v>
      </c>
      <c r="AI21" s="23">
        <v>103902.82999999999</v>
      </c>
      <c r="AJ21" s="23">
        <v>292071.75</v>
      </c>
      <c r="AK21" s="23">
        <v>382726.22</v>
      </c>
      <c r="AL21" s="23">
        <v>20603.370000000003</v>
      </c>
      <c r="AM21" s="23">
        <v>47963.060000000005</v>
      </c>
      <c r="AN21" s="23">
        <v>42711.360000000001</v>
      </c>
      <c r="AO21" s="23">
        <v>66231.039999999994</v>
      </c>
      <c r="AP21" s="23">
        <v>6356.04</v>
      </c>
      <c r="AQ21" s="23">
        <v>12641.849999999999</v>
      </c>
      <c r="AR21" s="23">
        <v>39039.570000000007</v>
      </c>
      <c r="AS21" s="23">
        <v>376762.53</v>
      </c>
      <c r="AT21" s="23">
        <v>13183734.499999994</v>
      </c>
    </row>
    <row r="22" spans="1:46" x14ac:dyDescent="0.35">
      <c r="C22" s="22" t="s">
        <v>78</v>
      </c>
      <c r="D22" s="23">
        <v>2480818.11</v>
      </c>
      <c r="E22" s="23">
        <v>8180373.5700000003</v>
      </c>
      <c r="F22" s="23">
        <v>20637.449999999997</v>
      </c>
      <c r="G22" s="23">
        <v>94397.499999999985</v>
      </c>
      <c r="H22" s="23">
        <v>29735.610000000004</v>
      </c>
      <c r="I22" s="23">
        <v>59295.69</v>
      </c>
      <c r="J22" s="23">
        <v>71675.400000000009</v>
      </c>
      <c r="K22" s="23">
        <v>284529.13</v>
      </c>
      <c r="L22" s="23">
        <v>118805.97</v>
      </c>
      <c r="M22" s="23">
        <v>542324.77</v>
      </c>
      <c r="N22" s="23">
        <v>12749.670000000002</v>
      </c>
      <c r="O22" s="23">
        <v>91593.32</v>
      </c>
      <c r="P22" s="23">
        <v>18642.810000000001</v>
      </c>
      <c r="Q22" s="23">
        <v>38570.03</v>
      </c>
      <c r="R22" s="23">
        <v>226240.02000000002</v>
      </c>
      <c r="S22" s="23">
        <v>386187.6</v>
      </c>
      <c r="T22" s="23">
        <v>29116.980000000003</v>
      </c>
      <c r="U22" s="23">
        <v>119026.15</v>
      </c>
      <c r="V22" s="23">
        <v>19075.32</v>
      </c>
      <c r="W22" s="23">
        <v>15427.86</v>
      </c>
      <c r="X22" s="23">
        <v>258975.54</v>
      </c>
      <c r="Y22" s="23">
        <v>2186569.8200000003</v>
      </c>
      <c r="Z22" s="23">
        <v>18857.699999999997</v>
      </c>
      <c r="AA22" s="23">
        <v>43095.729999999996</v>
      </c>
      <c r="AB22" s="23">
        <v>7432.7999999999993</v>
      </c>
      <c r="AC22" s="23">
        <v>19651.939999999999</v>
      </c>
      <c r="AD22" s="23">
        <v>6832.1099999999988</v>
      </c>
      <c r="AE22" s="23">
        <v>8834.8500000000022</v>
      </c>
      <c r="AF22" s="23">
        <v>14526.779999999999</v>
      </c>
      <c r="AG22" s="23">
        <v>12038.14</v>
      </c>
      <c r="AH22" s="23">
        <v>122542.29000000001</v>
      </c>
      <c r="AI22" s="23">
        <v>135506.57</v>
      </c>
      <c r="AJ22" s="23">
        <v>439384.11</v>
      </c>
      <c r="AK22" s="23">
        <v>479613.72000000003</v>
      </c>
      <c r="AL22" s="23">
        <v>28483.229999999996</v>
      </c>
      <c r="AM22" s="23">
        <v>64007.700000000004</v>
      </c>
      <c r="AN22" s="23">
        <v>53925.03</v>
      </c>
      <c r="AO22" s="23">
        <v>88928.49</v>
      </c>
      <c r="AP22" s="23">
        <v>8897.7000000000007</v>
      </c>
      <c r="AQ22" s="23">
        <v>14329.670000000002</v>
      </c>
      <c r="AR22" s="23">
        <v>51304.800000000003</v>
      </c>
      <c r="AS22" s="23">
        <v>471412.99</v>
      </c>
      <c r="AT22" s="23">
        <v>17374374.669999994</v>
      </c>
    </row>
    <row r="23" spans="1:46" x14ac:dyDescent="0.35">
      <c r="B23" s="22" t="s">
        <v>85</v>
      </c>
      <c r="C23" s="22"/>
      <c r="D23" s="23">
        <v>6247385.1899999995</v>
      </c>
      <c r="E23" s="23">
        <v>20268032.91</v>
      </c>
      <c r="F23" s="23">
        <v>49421.61</v>
      </c>
      <c r="G23" s="23">
        <v>225445.33999999997</v>
      </c>
      <c r="H23" s="23">
        <v>77338.14</v>
      </c>
      <c r="I23" s="23">
        <v>148761.22</v>
      </c>
      <c r="J23" s="23">
        <v>187104.84000000003</v>
      </c>
      <c r="K23" s="23">
        <v>752407.24</v>
      </c>
      <c r="L23" s="23">
        <v>302292.87</v>
      </c>
      <c r="M23" s="23">
        <v>1403021.1400000001</v>
      </c>
      <c r="N23" s="23">
        <v>36586.11</v>
      </c>
      <c r="O23" s="23">
        <v>235717.21000000002</v>
      </c>
      <c r="P23" s="23">
        <v>42076.380000000005</v>
      </c>
      <c r="Q23" s="23">
        <v>96788.97</v>
      </c>
      <c r="R23" s="23">
        <v>568182.39</v>
      </c>
      <c r="S23" s="23">
        <v>959102.51</v>
      </c>
      <c r="T23" s="23">
        <v>74286</v>
      </c>
      <c r="U23" s="23">
        <v>262336.13</v>
      </c>
      <c r="V23" s="23">
        <v>49941.69</v>
      </c>
      <c r="W23" s="23">
        <v>40766.590000000004</v>
      </c>
      <c r="X23" s="23">
        <v>697472.64</v>
      </c>
      <c r="Y23" s="23">
        <v>5339134.58</v>
      </c>
      <c r="Z23" s="23">
        <v>49911.6</v>
      </c>
      <c r="AA23" s="23">
        <v>102729.33</v>
      </c>
      <c r="AB23" s="23">
        <v>19208.97</v>
      </c>
      <c r="AC23" s="23">
        <v>46149.53</v>
      </c>
      <c r="AD23" s="23">
        <v>17426.909999999996</v>
      </c>
      <c r="AE23" s="23">
        <v>21376.910000000003</v>
      </c>
      <c r="AF23" s="23">
        <v>33229.769999999997</v>
      </c>
      <c r="AG23" s="23">
        <v>31654.089999999997</v>
      </c>
      <c r="AH23" s="23">
        <v>304353.06000000006</v>
      </c>
      <c r="AI23" s="23">
        <v>344190.25</v>
      </c>
      <c r="AJ23" s="23">
        <v>1028683.86</v>
      </c>
      <c r="AK23" s="23">
        <v>1282323.8699999999</v>
      </c>
      <c r="AL23" s="23">
        <v>68660.100000000006</v>
      </c>
      <c r="AM23" s="23">
        <v>162327.70000000001</v>
      </c>
      <c r="AN23" s="23">
        <v>140718.39000000001</v>
      </c>
      <c r="AO23" s="23">
        <v>227054.95</v>
      </c>
      <c r="AP23" s="23">
        <v>21810.240000000002</v>
      </c>
      <c r="AQ23" s="23">
        <v>39308.44</v>
      </c>
      <c r="AR23" s="23">
        <v>125355.87000000001</v>
      </c>
      <c r="AS23" s="23">
        <v>1232266.5</v>
      </c>
      <c r="AT23" s="23">
        <v>43362342.039999992</v>
      </c>
    </row>
    <row r="24" spans="1:46" x14ac:dyDescent="0.35">
      <c r="A24" s="22" t="s">
        <v>94</v>
      </c>
      <c r="B24" s="22"/>
      <c r="C24" s="22"/>
      <c r="D24" s="23">
        <v>15429415.59</v>
      </c>
      <c r="E24" s="23">
        <v>56974572.702106491</v>
      </c>
      <c r="F24" s="23">
        <v>132368.60999999999</v>
      </c>
      <c r="G24" s="23">
        <v>655072.62</v>
      </c>
      <c r="H24" s="23">
        <v>154348.14000000001</v>
      </c>
      <c r="I24" s="23">
        <v>332016.34000000003</v>
      </c>
      <c r="J24" s="23">
        <v>407592.84</v>
      </c>
      <c r="K24" s="23">
        <v>2318921.0399999996</v>
      </c>
      <c r="L24" s="23">
        <v>720507.87</v>
      </c>
      <c r="M24" s="23">
        <v>4606294.4885999998</v>
      </c>
      <c r="N24" s="23">
        <v>90076.11</v>
      </c>
      <c r="O24" s="23">
        <v>728466.51569999987</v>
      </c>
      <c r="P24" s="23">
        <v>95362.38</v>
      </c>
      <c r="Q24" s="23">
        <v>275882.61</v>
      </c>
      <c r="R24" s="23">
        <v>1635624.3900000001</v>
      </c>
      <c r="S24" s="23">
        <v>3124757.0529000005</v>
      </c>
      <c r="T24" s="23">
        <v>169605</v>
      </c>
      <c r="U24" s="23">
        <v>512076.51</v>
      </c>
      <c r="V24" s="23">
        <v>131859.69</v>
      </c>
      <c r="W24" s="23">
        <v>101682.15000000001</v>
      </c>
      <c r="X24" s="23">
        <v>1345628.6400000001</v>
      </c>
      <c r="Y24" s="23">
        <v>14074108.273500001</v>
      </c>
      <c r="Z24" s="23">
        <v>116187.59999999999</v>
      </c>
      <c r="AA24" s="23">
        <v>276204.68000000005</v>
      </c>
      <c r="AB24" s="23">
        <v>55328.97</v>
      </c>
      <c r="AC24" s="23">
        <v>121288.13</v>
      </c>
      <c r="AD24" s="23">
        <v>41441.910000000003</v>
      </c>
      <c r="AE24" s="23">
        <v>51134</v>
      </c>
      <c r="AF24" s="23">
        <v>93199.77</v>
      </c>
      <c r="AG24" s="23">
        <v>84623.4</v>
      </c>
      <c r="AH24" s="23">
        <v>882603.06</v>
      </c>
      <c r="AI24" s="23">
        <v>1049736.8892000001</v>
      </c>
      <c r="AJ24" s="23">
        <v>2992873.86</v>
      </c>
      <c r="AK24" s="23">
        <v>4557427.6583000002</v>
      </c>
      <c r="AL24" s="23">
        <v>204440.09999999998</v>
      </c>
      <c r="AM24" s="23">
        <v>535137.12179999996</v>
      </c>
      <c r="AN24" s="23">
        <v>336339.39</v>
      </c>
      <c r="AO24" s="23">
        <v>632983.34</v>
      </c>
      <c r="AP24" s="23">
        <v>58230.240000000005</v>
      </c>
      <c r="AQ24" s="23">
        <v>100278.36999999998</v>
      </c>
      <c r="AR24" s="23">
        <v>295587.87</v>
      </c>
      <c r="AS24" s="23">
        <v>4147155.8899999997</v>
      </c>
      <c r="AT24" s="23">
        <v>120648441.81210649</v>
      </c>
    </row>
    <row r="25" spans="1:46" x14ac:dyDescent="0.35">
      <c r="A25" s="22" t="s">
        <v>23</v>
      </c>
      <c r="D25" s="23">
        <v>15591151.59</v>
      </c>
      <c r="E25" s="23">
        <v>57688816.022106491</v>
      </c>
      <c r="F25" s="23">
        <v>133604.60999999999</v>
      </c>
      <c r="G25" s="23">
        <v>667190.25</v>
      </c>
      <c r="H25" s="23">
        <v>154588.14000000001</v>
      </c>
      <c r="I25" s="23">
        <v>334380.10999999993</v>
      </c>
      <c r="J25" s="23">
        <v>411900.84</v>
      </c>
      <c r="K25" s="23">
        <v>2343814.38</v>
      </c>
      <c r="L25" s="23">
        <v>730704.87</v>
      </c>
      <c r="M25" s="23">
        <v>4682466.2885999996</v>
      </c>
      <c r="N25" s="23">
        <v>90907.11</v>
      </c>
      <c r="O25" s="23">
        <v>745492.85569999996</v>
      </c>
      <c r="P25" s="23">
        <v>95917.38</v>
      </c>
      <c r="Q25" s="23">
        <v>280531.38</v>
      </c>
      <c r="R25" s="23">
        <v>1658391.3900000001</v>
      </c>
      <c r="S25" s="23">
        <v>3183498.0629000003</v>
      </c>
      <c r="T25" s="23">
        <v>170226</v>
      </c>
      <c r="U25" s="23">
        <v>514301.23</v>
      </c>
      <c r="V25" s="23">
        <v>132072.69</v>
      </c>
      <c r="W25" s="23">
        <v>102643.57</v>
      </c>
      <c r="X25" s="23">
        <v>1352441.6400000001</v>
      </c>
      <c r="Y25" s="23">
        <v>14202701.3835</v>
      </c>
      <c r="Z25" s="23">
        <v>117930.59999999999</v>
      </c>
      <c r="AA25" s="23">
        <v>279388.04000000004</v>
      </c>
      <c r="AB25" s="23">
        <v>55892.97</v>
      </c>
      <c r="AC25" s="23">
        <v>122883.31</v>
      </c>
      <c r="AD25" s="23">
        <v>41714.910000000003</v>
      </c>
      <c r="AE25" s="23">
        <v>51563.12000000001</v>
      </c>
      <c r="AF25" s="23">
        <v>93946.77</v>
      </c>
      <c r="AG25" s="23">
        <v>85930.4</v>
      </c>
      <c r="AH25" s="23">
        <v>895248.06</v>
      </c>
      <c r="AI25" s="23">
        <v>1070168.5492</v>
      </c>
      <c r="AJ25" s="23">
        <v>3038914.86</v>
      </c>
      <c r="AK25" s="23">
        <v>4618319.1882999996</v>
      </c>
      <c r="AL25" s="23">
        <v>207737.09999999998</v>
      </c>
      <c r="AM25" s="23">
        <v>545863.13179999997</v>
      </c>
      <c r="AN25" s="23">
        <v>340311.39</v>
      </c>
      <c r="AO25" s="23">
        <v>640601.15</v>
      </c>
      <c r="AP25" s="23">
        <v>58590.240000000005</v>
      </c>
      <c r="AQ25" s="23">
        <v>101636.33999999998</v>
      </c>
      <c r="AR25" s="23">
        <v>298539.87</v>
      </c>
      <c r="AS25" s="23">
        <v>4205960.6999999993</v>
      </c>
      <c r="AT25" s="23">
        <v>122138882.4921065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T25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33" sqref="C33"/>
    </sheetView>
  </sheetViews>
  <sheetFormatPr defaultRowHeight="14.5" x14ac:dyDescent="0.35"/>
  <cols>
    <col min="1" max="1" width="18.81640625" customWidth="1"/>
    <col min="2" max="2" width="20.26953125" customWidth="1"/>
    <col min="3" max="3" width="14.90625" bestFit="1" customWidth="1"/>
    <col min="4" max="45" width="18.81640625" bestFit="1" customWidth="1"/>
    <col min="46" max="46" width="10.7265625" bestFit="1" customWidth="1"/>
    <col min="47" max="256" width="10.7265625" customWidth="1"/>
  </cols>
  <sheetData>
    <row r="1" spans="1:46" x14ac:dyDescent="0.35">
      <c r="A1" s="3"/>
    </row>
    <row r="2" spans="1:46" x14ac:dyDescent="0.35">
      <c r="A2" s="17" t="s">
        <v>32</v>
      </c>
      <c r="D2" s="17" t="s">
        <v>2</v>
      </c>
      <c r="E2" s="17" t="s">
        <v>0</v>
      </c>
    </row>
    <row r="3" spans="1:46" x14ac:dyDescent="0.35">
      <c r="D3" s="22" t="s">
        <v>22</v>
      </c>
      <c r="F3" s="22" t="s">
        <v>13</v>
      </c>
      <c r="H3" s="22" t="s">
        <v>45</v>
      </c>
      <c r="J3" s="22" t="s">
        <v>15</v>
      </c>
      <c r="L3" s="22" t="s">
        <v>26</v>
      </c>
      <c r="N3" s="22" t="s">
        <v>46</v>
      </c>
      <c r="P3" s="22" t="s">
        <v>9</v>
      </c>
      <c r="R3" s="22" t="s">
        <v>5</v>
      </c>
      <c r="T3" s="22" t="s">
        <v>41</v>
      </c>
      <c r="V3" s="22" t="s">
        <v>17</v>
      </c>
      <c r="X3" s="22" t="s">
        <v>27</v>
      </c>
      <c r="Z3" s="22" t="s">
        <v>47</v>
      </c>
      <c r="AB3" s="22" t="s">
        <v>37</v>
      </c>
      <c r="AD3" s="22" t="s">
        <v>43</v>
      </c>
      <c r="AF3" s="22" t="s">
        <v>39</v>
      </c>
      <c r="AH3" s="22" t="s">
        <v>6</v>
      </c>
      <c r="AJ3" s="22" t="s">
        <v>7</v>
      </c>
      <c r="AL3" s="22" t="s">
        <v>19</v>
      </c>
      <c r="AN3" s="22" t="s">
        <v>48</v>
      </c>
      <c r="AP3" s="22" t="s">
        <v>38</v>
      </c>
      <c r="AR3" s="22" t="s">
        <v>11</v>
      </c>
      <c r="AT3" s="22" t="s">
        <v>23</v>
      </c>
    </row>
    <row r="4" spans="1:46" x14ac:dyDescent="0.35">
      <c r="A4" s="17" t="s">
        <v>81</v>
      </c>
      <c r="B4" s="17" t="s">
        <v>82</v>
      </c>
      <c r="C4" s="17" t="s">
        <v>30</v>
      </c>
      <c r="D4" s="22" t="s">
        <v>55</v>
      </c>
      <c r="E4" s="22" t="s">
        <v>56</v>
      </c>
      <c r="F4" s="22" t="s">
        <v>55</v>
      </c>
      <c r="G4" s="22" t="s">
        <v>56</v>
      </c>
      <c r="H4" s="22" t="s">
        <v>55</v>
      </c>
      <c r="I4" s="22" t="s">
        <v>56</v>
      </c>
      <c r="J4" s="22" t="s">
        <v>55</v>
      </c>
      <c r="K4" s="22" t="s">
        <v>56</v>
      </c>
      <c r="L4" s="22" t="s">
        <v>55</v>
      </c>
      <c r="M4" s="22" t="s">
        <v>56</v>
      </c>
      <c r="N4" s="22" t="s">
        <v>55</v>
      </c>
      <c r="O4" s="22" t="s">
        <v>56</v>
      </c>
      <c r="P4" s="22" t="s">
        <v>55</v>
      </c>
      <c r="Q4" s="22" t="s">
        <v>56</v>
      </c>
      <c r="R4" s="22" t="s">
        <v>55</v>
      </c>
      <c r="S4" s="22" t="s">
        <v>56</v>
      </c>
      <c r="T4" s="22" t="s">
        <v>55</v>
      </c>
      <c r="U4" s="22" t="s">
        <v>56</v>
      </c>
      <c r="V4" s="22" t="s">
        <v>55</v>
      </c>
      <c r="W4" s="22" t="s">
        <v>56</v>
      </c>
      <c r="X4" s="22" t="s">
        <v>55</v>
      </c>
      <c r="Y4" s="22" t="s">
        <v>56</v>
      </c>
      <c r="Z4" s="22" t="s">
        <v>55</v>
      </c>
      <c r="AA4" s="22" t="s">
        <v>56</v>
      </c>
      <c r="AB4" s="22" t="s">
        <v>55</v>
      </c>
      <c r="AC4" s="22" t="s">
        <v>56</v>
      </c>
      <c r="AD4" s="22" t="s">
        <v>55</v>
      </c>
      <c r="AE4" s="22" t="s">
        <v>56</v>
      </c>
      <c r="AF4" s="22" t="s">
        <v>55</v>
      </c>
      <c r="AG4" s="22" t="s">
        <v>56</v>
      </c>
      <c r="AH4" s="22" t="s">
        <v>55</v>
      </c>
      <c r="AI4" s="22" t="s">
        <v>56</v>
      </c>
      <c r="AJ4" s="22" t="s">
        <v>55</v>
      </c>
      <c r="AK4" s="22" t="s">
        <v>56</v>
      </c>
      <c r="AL4" s="22" t="s">
        <v>55</v>
      </c>
      <c r="AM4" s="22" t="s">
        <v>56</v>
      </c>
      <c r="AN4" s="22" t="s">
        <v>55</v>
      </c>
      <c r="AO4" s="22" t="s">
        <v>56</v>
      </c>
      <c r="AP4" s="22" t="s">
        <v>55</v>
      </c>
      <c r="AQ4" s="22" t="s">
        <v>56</v>
      </c>
      <c r="AR4" s="22" t="s">
        <v>55</v>
      </c>
      <c r="AS4" s="22" t="s">
        <v>56</v>
      </c>
    </row>
    <row r="5" spans="1:46" x14ac:dyDescent="0.35">
      <c r="A5" s="22" t="s">
        <v>83</v>
      </c>
      <c r="B5" s="22" t="s">
        <v>84</v>
      </c>
      <c r="C5" s="22" t="s">
        <v>78</v>
      </c>
      <c r="D5" s="30">
        <v>10959</v>
      </c>
      <c r="E5" s="30">
        <v>29660.999999999996</v>
      </c>
      <c r="F5" s="30">
        <v>114.00000000000003</v>
      </c>
      <c r="G5" s="30">
        <v>434</v>
      </c>
      <c r="H5" s="30">
        <v>21.000000000000004</v>
      </c>
      <c r="I5" s="30">
        <v>101</v>
      </c>
      <c r="J5" s="30">
        <v>345.00000000000006</v>
      </c>
      <c r="K5" s="30">
        <v>1432</v>
      </c>
      <c r="L5" s="30">
        <v>654</v>
      </c>
      <c r="M5" s="30">
        <v>3741</v>
      </c>
      <c r="N5" s="30">
        <v>89.999999999999986</v>
      </c>
      <c r="O5" s="30">
        <v>597</v>
      </c>
      <c r="P5" s="30">
        <v>63</v>
      </c>
      <c r="Q5" s="30">
        <v>152.00000000000003</v>
      </c>
      <c r="R5" s="30">
        <v>1410</v>
      </c>
      <c r="S5" s="30">
        <v>2290.0000000000005</v>
      </c>
      <c r="T5" s="30">
        <v>44.999999999999993</v>
      </c>
      <c r="U5" s="30">
        <v>86.999999999999986</v>
      </c>
      <c r="V5" s="30">
        <v>17.999999999999996</v>
      </c>
      <c r="W5" s="30">
        <v>29.000000000000004</v>
      </c>
      <c r="X5" s="30">
        <v>447</v>
      </c>
      <c r="Y5" s="30">
        <v>4362</v>
      </c>
      <c r="Z5" s="30">
        <v>96</v>
      </c>
      <c r="AA5" s="30">
        <v>111</v>
      </c>
      <c r="AB5" s="30">
        <v>42.000000000000007</v>
      </c>
      <c r="AC5" s="30">
        <v>63</v>
      </c>
      <c r="AD5" s="30">
        <v>15</v>
      </c>
      <c r="AE5" s="30">
        <v>11.999999999999998</v>
      </c>
      <c r="AF5" s="30">
        <v>51</v>
      </c>
      <c r="AG5" s="30">
        <v>62</v>
      </c>
      <c r="AH5" s="30">
        <v>729</v>
      </c>
      <c r="AI5" s="30">
        <v>874</v>
      </c>
      <c r="AJ5" s="30">
        <v>3204.0000000000009</v>
      </c>
      <c r="AK5" s="30">
        <v>3326</v>
      </c>
      <c r="AL5" s="30">
        <v>287.99999999999994</v>
      </c>
      <c r="AM5" s="30">
        <v>433</v>
      </c>
      <c r="AN5" s="30">
        <v>213</v>
      </c>
      <c r="AO5" s="30">
        <v>250</v>
      </c>
      <c r="AP5" s="30">
        <v>24</v>
      </c>
      <c r="AQ5" s="30">
        <v>55</v>
      </c>
      <c r="AR5" s="30">
        <v>246</v>
      </c>
      <c r="AS5" s="30">
        <v>3142.9999999999995</v>
      </c>
      <c r="AT5" s="30">
        <v>70289</v>
      </c>
    </row>
    <row r="6" spans="1:46" x14ac:dyDescent="0.35">
      <c r="B6" s="22" t="s">
        <v>85</v>
      </c>
      <c r="C6" s="22"/>
      <c r="D6" s="30">
        <v>10959</v>
      </c>
      <c r="E6" s="30">
        <v>29660.999999999996</v>
      </c>
      <c r="F6" s="30">
        <v>114.00000000000003</v>
      </c>
      <c r="G6" s="30">
        <v>434</v>
      </c>
      <c r="H6" s="30">
        <v>21.000000000000004</v>
      </c>
      <c r="I6" s="30">
        <v>101</v>
      </c>
      <c r="J6" s="30">
        <v>345.00000000000006</v>
      </c>
      <c r="K6" s="30">
        <v>1432</v>
      </c>
      <c r="L6" s="30">
        <v>654</v>
      </c>
      <c r="M6" s="30">
        <v>3741</v>
      </c>
      <c r="N6" s="30">
        <v>89.999999999999986</v>
      </c>
      <c r="O6" s="30">
        <v>597</v>
      </c>
      <c r="P6" s="30">
        <v>63</v>
      </c>
      <c r="Q6" s="30">
        <v>152.00000000000003</v>
      </c>
      <c r="R6" s="30">
        <v>1410</v>
      </c>
      <c r="S6" s="30">
        <v>2290.0000000000005</v>
      </c>
      <c r="T6" s="30">
        <v>44.999999999999993</v>
      </c>
      <c r="U6" s="30">
        <v>86.999999999999986</v>
      </c>
      <c r="V6" s="30">
        <v>17.999999999999996</v>
      </c>
      <c r="W6" s="30">
        <v>29.000000000000004</v>
      </c>
      <c r="X6" s="30">
        <v>447</v>
      </c>
      <c r="Y6" s="30">
        <v>4362</v>
      </c>
      <c r="Z6" s="30">
        <v>96</v>
      </c>
      <c r="AA6" s="30">
        <v>111</v>
      </c>
      <c r="AB6" s="30">
        <v>42.000000000000007</v>
      </c>
      <c r="AC6" s="30">
        <v>63</v>
      </c>
      <c r="AD6" s="30">
        <v>15</v>
      </c>
      <c r="AE6" s="30">
        <v>11.999999999999998</v>
      </c>
      <c r="AF6" s="30">
        <v>51</v>
      </c>
      <c r="AG6" s="30">
        <v>62</v>
      </c>
      <c r="AH6" s="30">
        <v>729</v>
      </c>
      <c r="AI6" s="30">
        <v>874</v>
      </c>
      <c r="AJ6" s="30">
        <v>3204.0000000000009</v>
      </c>
      <c r="AK6" s="30">
        <v>3326</v>
      </c>
      <c r="AL6" s="30">
        <v>287.99999999999994</v>
      </c>
      <c r="AM6" s="30">
        <v>433</v>
      </c>
      <c r="AN6" s="30">
        <v>213</v>
      </c>
      <c r="AO6" s="30">
        <v>250</v>
      </c>
      <c r="AP6" s="30">
        <v>24</v>
      </c>
      <c r="AQ6" s="30">
        <v>55</v>
      </c>
      <c r="AR6" s="30">
        <v>246</v>
      </c>
      <c r="AS6" s="30">
        <v>3142.9999999999995</v>
      </c>
      <c r="AT6" s="30">
        <v>70289</v>
      </c>
    </row>
    <row r="7" spans="1:46" x14ac:dyDescent="0.35">
      <c r="A7" s="22" t="s">
        <v>86</v>
      </c>
      <c r="B7" s="22"/>
      <c r="C7" s="22"/>
      <c r="D7" s="30">
        <v>10959</v>
      </c>
      <c r="E7" s="30">
        <v>29660.999999999996</v>
      </c>
      <c r="F7" s="30">
        <v>114.00000000000003</v>
      </c>
      <c r="G7" s="30">
        <v>434</v>
      </c>
      <c r="H7" s="30">
        <v>21.000000000000004</v>
      </c>
      <c r="I7" s="30">
        <v>101</v>
      </c>
      <c r="J7" s="30">
        <v>345.00000000000006</v>
      </c>
      <c r="K7" s="30">
        <v>1432</v>
      </c>
      <c r="L7" s="30">
        <v>654</v>
      </c>
      <c r="M7" s="30">
        <v>3741</v>
      </c>
      <c r="N7" s="30">
        <v>89.999999999999986</v>
      </c>
      <c r="O7" s="30">
        <v>597</v>
      </c>
      <c r="P7" s="30">
        <v>63</v>
      </c>
      <c r="Q7" s="30">
        <v>152.00000000000003</v>
      </c>
      <c r="R7" s="30">
        <v>1410</v>
      </c>
      <c r="S7" s="30">
        <v>2290.0000000000005</v>
      </c>
      <c r="T7" s="30">
        <v>44.999999999999993</v>
      </c>
      <c r="U7" s="30">
        <v>86.999999999999986</v>
      </c>
      <c r="V7" s="30">
        <v>17.999999999999996</v>
      </c>
      <c r="W7" s="30">
        <v>29.000000000000004</v>
      </c>
      <c r="X7" s="30">
        <v>447</v>
      </c>
      <c r="Y7" s="30">
        <v>4362</v>
      </c>
      <c r="Z7" s="30">
        <v>96</v>
      </c>
      <c r="AA7" s="30">
        <v>111</v>
      </c>
      <c r="AB7" s="30">
        <v>42.000000000000007</v>
      </c>
      <c r="AC7" s="30">
        <v>63</v>
      </c>
      <c r="AD7" s="30">
        <v>15</v>
      </c>
      <c r="AE7" s="30">
        <v>11.999999999999998</v>
      </c>
      <c r="AF7" s="30">
        <v>51</v>
      </c>
      <c r="AG7" s="30">
        <v>62</v>
      </c>
      <c r="AH7" s="30">
        <v>729</v>
      </c>
      <c r="AI7" s="30">
        <v>874</v>
      </c>
      <c r="AJ7" s="30">
        <v>3204.0000000000009</v>
      </c>
      <c r="AK7" s="30">
        <v>3326</v>
      </c>
      <c r="AL7" s="30">
        <v>287.99999999999994</v>
      </c>
      <c r="AM7" s="30">
        <v>433</v>
      </c>
      <c r="AN7" s="30">
        <v>213</v>
      </c>
      <c r="AO7" s="30">
        <v>250</v>
      </c>
      <c r="AP7" s="30">
        <v>24</v>
      </c>
      <c r="AQ7" s="30">
        <v>55</v>
      </c>
      <c r="AR7" s="30">
        <v>246</v>
      </c>
      <c r="AS7" s="30">
        <v>3142.9999999999995</v>
      </c>
      <c r="AT7" s="30">
        <v>70289</v>
      </c>
    </row>
    <row r="8" spans="1:46" x14ac:dyDescent="0.35">
      <c r="A8" s="22" t="s">
        <v>87</v>
      </c>
      <c r="B8" s="22" t="s">
        <v>88</v>
      </c>
      <c r="C8" s="22" t="s">
        <v>67</v>
      </c>
      <c r="D8" s="30">
        <v>40020</v>
      </c>
      <c r="E8" s="30">
        <v>128734</v>
      </c>
      <c r="F8" s="30">
        <v>354</v>
      </c>
      <c r="G8" s="30">
        <v>1509</v>
      </c>
      <c r="H8" s="30">
        <v>72</v>
      </c>
      <c r="I8" s="30">
        <v>505</v>
      </c>
      <c r="J8" s="30">
        <v>1677</v>
      </c>
      <c r="K8" s="30">
        <v>7542</v>
      </c>
      <c r="L8" s="30">
        <v>2310</v>
      </c>
      <c r="M8" s="30">
        <v>17056</v>
      </c>
      <c r="N8" s="30">
        <v>444</v>
      </c>
      <c r="O8" s="30">
        <v>1601</v>
      </c>
      <c r="P8" s="30">
        <v>192.00000000000003</v>
      </c>
      <c r="Q8" s="30">
        <v>639</v>
      </c>
      <c r="R8" s="30">
        <v>4266</v>
      </c>
      <c r="S8" s="30">
        <v>8318</v>
      </c>
      <c r="T8" s="30">
        <v>255</v>
      </c>
      <c r="U8" s="30">
        <v>554</v>
      </c>
      <c r="V8" s="30">
        <v>225</v>
      </c>
      <c r="W8" s="30">
        <v>176</v>
      </c>
      <c r="X8" s="30">
        <v>2001</v>
      </c>
      <c r="Y8" s="30">
        <v>21599</v>
      </c>
      <c r="Z8" s="30">
        <v>138</v>
      </c>
      <c r="AA8" s="30">
        <v>297</v>
      </c>
      <c r="AB8" s="30">
        <v>123</v>
      </c>
      <c r="AC8" s="30">
        <v>181</v>
      </c>
      <c r="AD8" s="30"/>
      <c r="AE8" s="30">
        <v>39</v>
      </c>
      <c r="AF8" s="30">
        <v>183</v>
      </c>
      <c r="AG8" s="30">
        <v>232</v>
      </c>
      <c r="AH8" s="30">
        <v>2406</v>
      </c>
      <c r="AI8" s="30">
        <v>2453</v>
      </c>
      <c r="AJ8" s="30">
        <v>12372</v>
      </c>
      <c r="AK8" s="30">
        <v>16761</v>
      </c>
      <c r="AL8" s="30">
        <v>1296</v>
      </c>
      <c r="AM8" s="30">
        <v>1894</v>
      </c>
      <c r="AN8" s="30">
        <v>708</v>
      </c>
      <c r="AO8" s="30">
        <v>1031</v>
      </c>
      <c r="AP8" s="30">
        <v>90</v>
      </c>
      <c r="AQ8" s="30">
        <v>213</v>
      </c>
      <c r="AR8" s="30">
        <v>888</v>
      </c>
      <c r="AS8" s="30">
        <v>14875</v>
      </c>
      <c r="AT8" s="30">
        <v>296229</v>
      </c>
    </row>
    <row r="9" spans="1:46" x14ac:dyDescent="0.35">
      <c r="C9" s="22" t="s">
        <v>68</v>
      </c>
      <c r="D9" s="30">
        <v>47760</v>
      </c>
      <c r="E9" s="30">
        <v>156246.00000000003</v>
      </c>
      <c r="F9" s="30">
        <v>390</v>
      </c>
      <c r="G9" s="30">
        <v>1649</v>
      </c>
      <c r="H9" s="30">
        <v>114</v>
      </c>
      <c r="I9" s="30">
        <v>596</v>
      </c>
      <c r="J9" s="30">
        <v>1691.9999999999998</v>
      </c>
      <c r="K9" s="30">
        <v>9756</v>
      </c>
      <c r="L9" s="30">
        <v>3048</v>
      </c>
      <c r="M9" s="30">
        <v>19818</v>
      </c>
      <c r="N9" s="30">
        <v>483</v>
      </c>
      <c r="O9" s="30">
        <v>1802</v>
      </c>
      <c r="P9" s="30">
        <v>249</v>
      </c>
      <c r="Q9" s="30">
        <v>741</v>
      </c>
      <c r="R9" s="30">
        <v>5724</v>
      </c>
      <c r="S9" s="30">
        <v>10232</v>
      </c>
      <c r="T9" s="30">
        <v>339</v>
      </c>
      <c r="U9" s="30">
        <v>744</v>
      </c>
      <c r="V9" s="30">
        <v>489</v>
      </c>
      <c r="W9" s="30">
        <v>240</v>
      </c>
      <c r="X9" s="30">
        <v>2268</v>
      </c>
      <c r="Y9" s="30">
        <v>26508</v>
      </c>
      <c r="Z9" s="30">
        <v>339</v>
      </c>
      <c r="AA9" s="30">
        <v>495</v>
      </c>
      <c r="AB9" s="30">
        <v>192</v>
      </c>
      <c r="AC9" s="30">
        <v>258</v>
      </c>
      <c r="AD9" s="30">
        <v>18</v>
      </c>
      <c r="AE9" s="30">
        <v>65</v>
      </c>
      <c r="AF9" s="30">
        <v>219</v>
      </c>
      <c r="AG9" s="30">
        <v>270</v>
      </c>
      <c r="AH9" s="30">
        <v>3087</v>
      </c>
      <c r="AI9" s="30">
        <v>3102</v>
      </c>
      <c r="AJ9" s="30">
        <v>14121</v>
      </c>
      <c r="AK9" s="30">
        <v>19701</v>
      </c>
      <c r="AL9" s="30">
        <v>1128</v>
      </c>
      <c r="AM9" s="30">
        <v>2127</v>
      </c>
      <c r="AN9" s="30">
        <v>819</v>
      </c>
      <c r="AO9" s="30">
        <v>1355</v>
      </c>
      <c r="AP9" s="30">
        <v>170.99999999999997</v>
      </c>
      <c r="AQ9" s="30">
        <v>296</v>
      </c>
      <c r="AR9" s="30">
        <v>1203</v>
      </c>
      <c r="AS9" s="30">
        <v>17068</v>
      </c>
      <c r="AT9" s="30">
        <v>356922</v>
      </c>
    </row>
    <row r="10" spans="1:46" x14ac:dyDescent="0.35">
      <c r="C10" s="22" t="s">
        <v>69</v>
      </c>
      <c r="D10" s="30">
        <v>67341</v>
      </c>
      <c r="E10" s="30">
        <v>211538</v>
      </c>
      <c r="F10" s="30">
        <v>720</v>
      </c>
      <c r="G10" s="30">
        <v>2267</v>
      </c>
      <c r="H10" s="30">
        <v>171</v>
      </c>
      <c r="I10" s="30">
        <v>835</v>
      </c>
      <c r="J10" s="30">
        <v>2226</v>
      </c>
      <c r="K10" s="30">
        <v>13202</v>
      </c>
      <c r="L10" s="30">
        <v>4029.0000000000005</v>
      </c>
      <c r="M10" s="30">
        <v>25970</v>
      </c>
      <c r="N10" s="30">
        <v>467.99999999999994</v>
      </c>
      <c r="O10" s="30">
        <v>2821</v>
      </c>
      <c r="P10" s="30">
        <v>420</v>
      </c>
      <c r="Q10" s="30">
        <v>1010</v>
      </c>
      <c r="R10" s="30">
        <v>8316</v>
      </c>
      <c r="S10" s="30">
        <v>13758</v>
      </c>
      <c r="T10" s="30">
        <v>522</v>
      </c>
      <c r="U10" s="30">
        <v>886</v>
      </c>
      <c r="V10" s="30">
        <v>759</v>
      </c>
      <c r="W10" s="30">
        <v>343</v>
      </c>
      <c r="X10" s="30">
        <v>3204</v>
      </c>
      <c r="Y10" s="30">
        <v>35734</v>
      </c>
      <c r="Z10" s="30">
        <v>336</v>
      </c>
      <c r="AA10" s="30">
        <v>619</v>
      </c>
      <c r="AB10" s="30">
        <v>342</v>
      </c>
      <c r="AC10" s="30">
        <v>388</v>
      </c>
      <c r="AD10" s="30">
        <v>111</v>
      </c>
      <c r="AE10" s="30">
        <v>158</v>
      </c>
      <c r="AF10" s="30">
        <v>453</v>
      </c>
      <c r="AG10" s="30">
        <v>368</v>
      </c>
      <c r="AH10" s="30">
        <v>4323</v>
      </c>
      <c r="AI10" s="30">
        <v>4545</v>
      </c>
      <c r="AJ10" s="30">
        <v>18900</v>
      </c>
      <c r="AK10" s="30">
        <v>25860</v>
      </c>
      <c r="AL10" s="30">
        <v>1251</v>
      </c>
      <c r="AM10" s="30">
        <v>2670</v>
      </c>
      <c r="AN10" s="30">
        <v>1251</v>
      </c>
      <c r="AO10" s="30">
        <v>1911</v>
      </c>
      <c r="AP10" s="30">
        <v>234</v>
      </c>
      <c r="AQ10" s="30">
        <v>414</v>
      </c>
      <c r="AR10" s="30">
        <v>1389</v>
      </c>
      <c r="AS10" s="30">
        <v>22368</v>
      </c>
      <c r="AT10" s="30">
        <v>484431</v>
      </c>
    </row>
    <row r="11" spans="1:46" x14ac:dyDescent="0.35">
      <c r="B11" s="22" t="s">
        <v>89</v>
      </c>
      <c r="C11" s="22"/>
      <c r="D11" s="30">
        <v>155121</v>
      </c>
      <c r="E11" s="30">
        <v>496518</v>
      </c>
      <c r="F11" s="30">
        <v>1464</v>
      </c>
      <c r="G11" s="30">
        <v>5425</v>
      </c>
      <c r="H11" s="30">
        <v>357</v>
      </c>
      <c r="I11" s="30">
        <v>1936</v>
      </c>
      <c r="J11" s="30">
        <v>5595</v>
      </c>
      <c r="K11" s="30">
        <v>30500</v>
      </c>
      <c r="L11" s="30">
        <v>9387</v>
      </c>
      <c r="M11" s="30">
        <v>62844</v>
      </c>
      <c r="N11" s="30">
        <v>1395</v>
      </c>
      <c r="O11" s="30">
        <v>6224</v>
      </c>
      <c r="P11" s="30">
        <v>861</v>
      </c>
      <c r="Q11" s="30">
        <v>2390</v>
      </c>
      <c r="R11" s="30">
        <v>18306</v>
      </c>
      <c r="S11" s="30">
        <v>32308</v>
      </c>
      <c r="T11" s="30">
        <v>1116</v>
      </c>
      <c r="U11" s="30">
        <v>2184</v>
      </c>
      <c r="V11" s="30">
        <v>1473</v>
      </c>
      <c r="W11" s="30">
        <v>759</v>
      </c>
      <c r="X11" s="30">
        <v>7473</v>
      </c>
      <c r="Y11" s="30">
        <v>83841</v>
      </c>
      <c r="Z11" s="30">
        <v>813</v>
      </c>
      <c r="AA11" s="30">
        <v>1411</v>
      </c>
      <c r="AB11" s="30">
        <v>657</v>
      </c>
      <c r="AC11" s="30">
        <v>827</v>
      </c>
      <c r="AD11" s="30">
        <v>129</v>
      </c>
      <c r="AE11" s="30">
        <v>262</v>
      </c>
      <c r="AF11" s="30">
        <v>855</v>
      </c>
      <c r="AG11" s="30">
        <v>870</v>
      </c>
      <c r="AH11" s="30">
        <v>9816</v>
      </c>
      <c r="AI11" s="30">
        <v>10100</v>
      </c>
      <c r="AJ11" s="30">
        <v>45393</v>
      </c>
      <c r="AK11" s="30">
        <v>62322</v>
      </c>
      <c r="AL11" s="30">
        <v>3675</v>
      </c>
      <c r="AM11" s="30">
        <v>6691</v>
      </c>
      <c r="AN11" s="30">
        <v>2778</v>
      </c>
      <c r="AO11" s="30">
        <v>4297</v>
      </c>
      <c r="AP11" s="30">
        <v>495</v>
      </c>
      <c r="AQ11" s="30">
        <v>923</v>
      </c>
      <c r="AR11" s="30">
        <v>3480</v>
      </c>
      <c r="AS11" s="30">
        <v>54311</v>
      </c>
      <c r="AT11" s="30">
        <v>1137582</v>
      </c>
    </row>
    <row r="12" spans="1:46" x14ac:dyDescent="0.35">
      <c r="B12" s="22" t="s">
        <v>90</v>
      </c>
      <c r="C12" s="22" t="s">
        <v>70</v>
      </c>
      <c r="D12" s="30">
        <v>56352</v>
      </c>
      <c r="E12" s="30">
        <v>177891</v>
      </c>
      <c r="F12" s="30">
        <v>609</v>
      </c>
      <c r="G12" s="30">
        <v>2093</v>
      </c>
      <c r="H12" s="30">
        <v>306</v>
      </c>
      <c r="I12" s="30">
        <v>563</v>
      </c>
      <c r="J12" s="30">
        <v>1587</v>
      </c>
      <c r="K12" s="30">
        <v>11230</v>
      </c>
      <c r="L12" s="30">
        <v>3177</v>
      </c>
      <c r="M12" s="30">
        <v>20459</v>
      </c>
      <c r="N12" s="30">
        <v>366</v>
      </c>
      <c r="O12" s="30">
        <v>2116</v>
      </c>
      <c r="P12" s="30">
        <v>477</v>
      </c>
      <c r="Q12" s="30">
        <v>849</v>
      </c>
      <c r="R12" s="30">
        <v>6804</v>
      </c>
      <c r="S12" s="30">
        <v>11200</v>
      </c>
      <c r="T12" s="30">
        <v>252</v>
      </c>
      <c r="U12" s="30">
        <v>875</v>
      </c>
      <c r="V12" s="30">
        <v>594</v>
      </c>
      <c r="W12" s="30">
        <v>310</v>
      </c>
      <c r="X12" s="30">
        <v>2370</v>
      </c>
      <c r="Y12" s="30">
        <v>30922</v>
      </c>
      <c r="Z12" s="30">
        <v>360</v>
      </c>
      <c r="AA12" s="30">
        <v>586</v>
      </c>
      <c r="AB12" s="30">
        <v>222</v>
      </c>
      <c r="AC12" s="30">
        <v>314</v>
      </c>
      <c r="AD12" s="30">
        <v>261</v>
      </c>
      <c r="AE12" s="30">
        <v>126</v>
      </c>
      <c r="AF12" s="30">
        <v>360</v>
      </c>
      <c r="AG12" s="30">
        <v>299</v>
      </c>
      <c r="AH12" s="30">
        <v>3321</v>
      </c>
      <c r="AI12" s="30">
        <v>3609</v>
      </c>
      <c r="AJ12" s="30">
        <v>15039</v>
      </c>
      <c r="AK12" s="30">
        <v>21126</v>
      </c>
      <c r="AL12" s="30">
        <v>1008</v>
      </c>
      <c r="AM12" s="30">
        <v>2078</v>
      </c>
      <c r="AN12" s="30">
        <v>1008</v>
      </c>
      <c r="AO12" s="30">
        <v>1589</v>
      </c>
      <c r="AP12" s="30">
        <v>216</v>
      </c>
      <c r="AQ12" s="30">
        <v>303</v>
      </c>
      <c r="AR12" s="30">
        <v>1371</v>
      </c>
      <c r="AS12" s="30">
        <v>18415.999999999996</v>
      </c>
      <c r="AT12" s="30">
        <v>403014</v>
      </c>
    </row>
    <row r="13" spans="1:46" x14ac:dyDescent="0.35">
      <c r="C13" s="22" t="s">
        <v>71</v>
      </c>
      <c r="D13" s="30">
        <v>69648</v>
      </c>
      <c r="E13" s="30">
        <v>191100</v>
      </c>
      <c r="F13" s="30">
        <v>627</v>
      </c>
      <c r="G13" s="30">
        <v>2266</v>
      </c>
      <c r="H13" s="30">
        <v>411</v>
      </c>
      <c r="I13" s="30">
        <v>764</v>
      </c>
      <c r="J13" s="30">
        <v>1812</v>
      </c>
      <c r="K13" s="30">
        <v>11392</v>
      </c>
      <c r="L13" s="30">
        <v>3275.9999999999991</v>
      </c>
      <c r="M13" s="30">
        <v>21245</v>
      </c>
      <c r="N13" s="30">
        <v>471</v>
      </c>
      <c r="O13" s="30">
        <v>2327</v>
      </c>
      <c r="P13" s="30">
        <v>495</v>
      </c>
      <c r="Q13" s="30">
        <v>882</v>
      </c>
      <c r="R13" s="30">
        <v>9339</v>
      </c>
      <c r="S13" s="30">
        <v>12899</v>
      </c>
      <c r="T13" s="30">
        <v>312</v>
      </c>
      <c r="U13" s="30">
        <v>974</v>
      </c>
      <c r="V13" s="30">
        <v>837</v>
      </c>
      <c r="W13" s="30">
        <v>467</v>
      </c>
      <c r="X13" s="30">
        <v>3354</v>
      </c>
      <c r="Y13" s="30">
        <v>31652</v>
      </c>
      <c r="Z13" s="30">
        <v>411</v>
      </c>
      <c r="AA13" s="30">
        <v>901</v>
      </c>
      <c r="AB13" s="30">
        <v>279</v>
      </c>
      <c r="AC13" s="30">
        <v>425</v>
      </c>
      <c r="AD13" s="30">
        <v>267</v>
      </c>
      <c r="AE13" s="30">
        <v>180</v>
      </c>
      <c r="AF13" s="30">
        <v>588</v>
      </c>
      <c r="AG13" s="30">
        <v>304</v>
      </c>
      <c r="AH13" s="30">
        <v>4557</v>
      </c>
      <c r="AI13" s="30">
        <v>4230</v>
      </c>
      <c r="AJ13" s="30">
        <v>16440</v>
      </c>
      <c r="AK13" s="30">
        <v>20895</v>
      </c>
      <c r="AL13" s="30">
        <v>948</v>
      </c>
      <c r="AM13" s="30">
        <v>2130</v>
      </c>
      <c r="AN13" s="30">
        <v>1488</v>
      </c>
      <c r="AO13" s="30">
        <v>2028</v>
      </c>
      <c r="AP13" s="30">
        <v>207</v>
      </c>
      <c r="AQ13" s="30">
        <v>409</v>
      </c>
      <c r="AR13" s="30">
        <v>1356</v>
      </c>
      <c r="AS13" s="30">
        <v>18890</v>
      </c>
      <c r="AT13" s="30">
        <v>443483</v>
      </c>
    </row>
    <row r="14" spans="1:46" x14ac:dyDescent="0.35">
      <c r="C14" s="22" t="s">
        <v>72</v>
      </c>
      <c r="D14" s="30">
        <v>99021</v>
      </c>
      <c r="E14" s="30">
        <v>247035</v>
      </c>
      <c r="F14" s="30">
        <v>948</v>
      </c>
      <c r="G14" s="30">
        <v>3079</v>
      </c>
      <c r="H14" s="30">
        <v>762</v>
      </c>
      <c r="I14" s="30">
        <v>1163</v>
      </c>
      <c r="J14" s="30">
        <v>2400</v>
      </c>
      <c r="K14" s="30">
        <v>12744</v>
      </c>
      <c r="L14" s="30">
        <v>4803</v>
      </c>
      <c r="M14" s="30">
        <v>27139</v>
      </c>
      <c r="N14" s="30">
        <v>690</v>
      </c>
      <c r="O14" s="30">
        <v>3129</v>
      </c>
      <c r="P14" s="30">
        <v>645</v>
      </c>
      <c r="Q14" s="30">
        <v>1160</v>
      </c>
      <c r="R14" s="30">
        <v>12483</v>
      </c>
      <c r="S14" s="30">
        <v>16429</v>
      </c>
      <c r="T14" s="30">
        <v>600</v>
      </c>
      <c r="U14" s="30">
        <v>1396</v>
      </c>
      <c r="V14" s="30">
        <v>1116</v>
      </c>
      <c r="W14" s="30">
        <v>557</v>
      </c>
      <c r="X14" s="30">
        <v>5415</v>
      </c>
      <c r="Y14" s="30">
        <v>38832</v>
      </c>
      <c r="Z14" s="30">
        <v>609</v>
      </c>
      <c r="AA14" s="30">
        <v>1199</v>
      </c>
      <c r="AB14" s="30">
        <v>498</v>
      </c>
      <c r="AC14" s="30">
        <v>547</v>
      </c>
      <c r="AD14" s="30">
        <v>351</v>
      </c>
      <c r="AE14" s="30">
        <v>299</v>
      </c>
      <c r="AF14" s="30">
        <v>747</v>
      </c>
      <c r="AG14" s="30">
        <v>400</v>
      </c>
      <c r="AH14" s="30">
        <v>6279</v>
      </c>
      <c r="AI14" s="30">
        <v>5605</v>
      </c>
      <c r="AJ14" s="30">
        <v>21615</v>
      </c>
      <c r="AK14" s="30">
        <v>26993</v>
      </c>
      <c r="AL14" s="30">
        <v>1488</v>
      </c>
      <c r="AM14" s="30">
        <v>2960</v>
      </c>
      <c r="AN14" s="30">
        <v>1929</v>
      </c>
      <c r="AO14" s="30">
        <v>2419</v>
      </c>
      <c r="AP14" s="30">
        <v>312</v>
      </c>
      <c r="AQ14" s="30">
        <v>527</v>
      </c>
      <c r="AR14" s="30">
        <v>1842</v>
      </c>
      <c r="AS14" s="30">
        <v>22560</v>
      </c>
      <c r="AT14" s="30">
        <v>580725</v>
      </c>
    </row>
    <row r="15" spans="1:46" x14ac:dyDescent="0.35">
      <c r="B15" s="22" t="s">
        <v>91</v>
      </c>
      <c r="C15" s="22"/>
      <c r="D15" s="30">
        <v>225021</v>
      </c>
      <c r="E15" s="30">
        <v>616026</v>
      </c>
      <c r="F15" s="30">
        <v>2184</v>
      </c>
      <c r="G15" s="30">
        <v>7438</v>
      </c>
      <c r="H15" s="30">
        <v>1479</v>
      </c>
      <c r="I15" s="30">
        <v>2490</v>
      </c>
      <c r="J15" s="30">
        <v>5799</v>
      </c>
      <c r="K15" s="30">
        <v>35366</v>
      </c>
      <c r="L15" s="30">
        <v>11256</v>
      </c>
      <c r="M15" s="30">
        <v>68843</v>
      </c>
      <c r="N15" s="30">
        <v>1527</v>
      </c>
      <c r="O15" s="30">
        <v>7572</v>
      </c>
      <c r="P15" s="30">
        <v>1617</v>
      </c>
      <c r="Q15" s="30">
        <v>2891</v>
      </c>
      <c r="R15" s="30">
        <v>28626</v>
      </c>
      <c r="S15" s="30">
        <v>40528</v>
      </c>
      <c r="T15" s="30">
        <v>1164</v>
      </c>
      <c r="U15" s="30">
        <v>3245</v>
      </c>
      <c r="V15" s="30">
        <v>2547</v>
      </c>
      <c r="W15" s="30">
        <v>1334</v>
      </c>
      <c r="X15" s="30">
        <v>11139</v>
      </c>
      <c r="Y15" s="30">
        <v>101406</v>
      </c>
      <c r="Z15" s="30">
        <v>1380</v>
      </c>
      <c r="AA15" s="30">
        <v>2686</v>
      </c>
      <c r="AB15" s="30">
        <v>999</v>
      </c>
      <c r="AC15" s="30">
        <v>1286</v>
      </c>
      <c r="AD15" s="30">
        <v>879</v>
      </c>
      <c r="AE15" s="30">
        <v>605</v>
      </c>
      <c r="AF15" s="30">
        <v>1695</v>
      </c>
      <c r="AG15" s="30">
        <v>1003</v>
      </c>
      <c r="AH15" s="30">
        <v>14157</v>
      </c>
      <c r="AI15" s="30">
        <v>13444</v>
      </c>
      <c r="AJ15" s="30">
        <v>53094</v>
      </c>
      <c r="AK15" s="30">
        <v>69014</v>
      </c>
      <c r="AL15" s="30">
        <v>3444</v>
      </c>
      <c r="AM15" s="30">
        <v>7168</v>
      </c>
      <c r="AN15" s="30">
        <v>4425</v>
      </c>
      <c r="AO15" s="30">
        <v>6036</v>
      </c>
      <c r="AP15" s="30">
        <v>735</v>
      </c>
      <c r="AQ15" s="30">
        <v>1239</v>
      </c>
      <c r="AR15" s="30">
        <v>4569</v>
      </c>
      <c r="AS15" s="30">
        <v>59866</v>
      </c>
      <c r="AT15" s="30">
        <v>1427222</v>
      </c>
    </row>
    <row r="16" spans="1:46" x14ac:dyDescent="0.35">
      <c r="B16" s="22" t="s">
        <v>92</v>
      </c>
      <c r="C16" s="22" t="s">
        <v>73</v>
      </c>
      <c r="D16" s="30">
        <v>90885</v>
      </c>
      <c r="E16" s="30">
        <v>235513</v>
      </c>
      <c r="F16" s="30">
        <v>828</v>
      </c>
      <c r="G16" s="30">
        <v>2922</v>
      </c>
      <c r="H16" s="30">
        <v>1032</v>
      </c>
      <c r="I16" s="30">
        <v>1351</v>
      </c>
      <c r="J16" s="30">
        <v>1968</v>
      </c>
      <c r="K16" s="30">
        <v>11290</v>
      </c>
      <c r="L16" s="30">
        <v>4464</v>
      </c>
      <c r="M16" s="30">
        <v>24313</v>
      </c>
      <c r="N16" s="30">
        <v>678</v>
      </c>
      <c r="O16" s="30">
        <v>2506</v>
      </c>
      <c r="P16" s="30">
        <v>585</v>
      </c>
      <c r="Q16" s="30">
        <v>1072</v>
      </c>
      <c r="R16" s="30">
        <v>10428</v>
      </c>
      <c r="S16" s="30">
        <v>15000.000000000002</v>
      </c>
      <c r="T16" s="30">
        <v>1020</v>
      </c>
      <c r="U16" s="30">
        <v>1649</v>
      </c>
      <c r="V16" s="30">
        <v>879</v>
      </c>
      <c r="W16" s="30">
        <v>516</v>
      </c>
      <c r="X16" s="30">
        <v>5148</v>
      </c>
      <c r="Y16" s="30">
        <v>40051</v>
      </c>
      <c r="Z16" s="30">
        <v>567</v>
      </c>
      <c r="AA16" s="30">
        <v>1285</v>
      </c>
      <c r="AB16" s="30">
        <v>357</v>
      </c>
      <c r="AC16" s="30">
        <v>615</v>
      </c>
      <c r="AD16" s="30">
        <v>369</v>
      </c>
      <c r="AE16" s="30">
        <v>221</v>
      </c>
      <c r="AF16" s="30">
        <v>630</v>
      </c>
      <c r="AG16" s="30">
        <v>420</v>
      </c>
      <c r="AH16" s="30">
        <v>6234</v>
      </c>
      <c r="AI16" s="30">
        <v>5325</v>
      </c>
      <c r="AJ16" s="30">
        <v>18210</v>
      </c>
      <c r="AK16" s="30">
        <v>23141</v>
      </c>
      <c r="AL16" s="30">
        <v>1137</v>
      </c>
      <c r="AM16" s="30">
        <v>2647</v>
      </c>
      <c r="AN16" s="30">
        <v>1932</v>
      </c>
      <c r="AO16" s="30">
        <v>2489</v>
      </c>
      <c r="AP16" s="30">
        <v>474</v>
      </c>
      <c r="AQ16" s="30">
        <v>475</v>
      </c>
      <c r="AR16" s="30">
        <v>1551</v>
      </c>
      <c r="AS16" s="30">
        <v>20400</v>
      </c>
      <c r="AT16" s="30">
        <v>542577</v>
      </c>
    </row>
    <row r="17" spans="1:46" x14ac:dyDescent="0.35">
      <c r="C17" s="22" t="s">
        <v>74</v>
      </c>
      <c r="D17" s="30">
        <v>106842</v>
      </c>
      <c r="E17" s="30">
        <v>261103</v>
      </c>
      <c r="F17" s="30">
        <v>975</v>
      </c>
      <c r="G17" s="30">
        <v>3394</v>
      </c>
      <c r="H17" s="30">
        <v>1431</v>
      </c>
      <c r="I17" s="30">
        <v>1731</v>
      </c>
      <c r="J17" s="30">
        <v>2106</v>
      </c>
      <c r="K17" s="30">
        <v>12187</v>
      </c>
      <c r="L17" s="30">
        <v>4512</v>
      </c>
      <c r="M17" s="30">
        <v>26461</v>
      </c>
      <c r="N17" s="30">
        <v>615</v>
      </c>
      <c r="O17" s="30">
        <v>2930</v>
      </c>
      <c r="P17" s="30">
        <v>672</v>
      </c>
      <c r="Q17" s="30">
        <v>1304</v>
      </c>
      <c r="R17" s="30">
        <v>11448</v>
      </c>
      <c r="S17" s="30">
        <v>16764</v>
      </c>
      <c r="T17" s="30">
        <v>1473</v>
      </c>
      <c r="U17" s="30">
        <v>2204</v>
      </c>
      <c r="V17" s="30">
        <v>1005</v>
      </c>
      <c r="W17" s="30">
        <v>638</v>
      </c>
      <c r="X17" s="30">
        <v>9825</v>
      </c>
      <c r="Y17" s="30">
        <v>44331</v>
      </c>
      <c r="Z17" s="30">
        <v>861</v>
      </c>
      <c r="AA17" s="30">
        <v>1417</v>
      </c>
      <c r="AB17" s="30">
        <v>372</v>
      </c>
      <c r="AC17" s="30">
        <v>577</v>
      </c>
      <c r="AD17" s="30">
        <v>276</v>
      </c>
      <c r="AE17" s="30">
        <v>324</v>
      </c>
      <c r="AF17" s="30">
        <v>771</v>
      </c>
      <c r="AG17" s="30">
        <v>459</v>
      </c>
      <c r="AH17" s="30">
        <v>6663</v>
      </c>
      <c r="AI17" s="30">
        <v>5570</v>
      </c>
      <c r="AJ17" s="30">
        <v>18720</v>
      </c>
      <c r="AK17" s="30">
        <v>23639</v>
      </c>
      <c r="AL17" s="30">
        <v>1353</v>
      </c>
      <c r="AM17" s="30">
        <v>2825</v>
      </c>
      <c r="AN17" s="30">
        <v>2070</v>
      </c>
      <c r="AO17" s="30">
        <v>2802</v>
      </c>
      <c r="AP17" s="30">
        <v>375</v>
      </c>
      <c r="AQ17" s="30">
        <v>555</v>
      </c>
      <c r="AR17" s="30">
        <v>1677</v>
      </c>
      <c r="AS17" s="30">
        <v>21334</v>
      </c>
      <c r="AT17" s="30">
        <v>606591</v>
      </c>
    </row>
    <row r="18" spans="1:46" x14ac:dyDescent="0.35">
      <c r="C18" s="22" t="s">
        <v>75</v>
      </c>
      <c r="D18" s="30">
        <v>159138.00000000003</v>
      </c>
      <c r="E18" s="30">
        <v>375085</v>
      </c>
      <c r="F18" s="30">
        <v>1428</v>
      </c>
      <c r="G18" s="30">
        <v>4663</v>
      </c>
      <c r="H18" s="30">
        <v>1821</v>
      </c>
      <c r="I18" s="30">
        <v>2628</v>
      </c>
      <c r="J18" s="30">
        <v>3438</v>
      </c>
      <c r="K18" s="30">
        <v>17566</v>
      </c>
      <c r="L18" s="30">
        <v>6960</v>
      </c>
      <c r="M18" s="30">
        <v>34058</v>
      </c>
      <c r="N18" s="30">
        <v>1059</v>
      </c>
      <c r="O18" s="30">
        <v>4136</v>
      </c>
      <c r="P18" s="30">
        <v>1176</v>
      </c>
      <c r="Q18" s="30">
        <v>1933</v>
      </c>
      <c r="R18" s="30">
        <v>16362.000000000004</v>
      </c>
      <c r="S18" s="30">
        <v>22642</v>
      </c>
      <c r="T18" s="30">
        <v>2016</v>
      </c>
      <c r="U18" s="30">
        <v>3815</v>
      </c>
      <c r="V18" s="30">
        <v>1398</v>
      </c>
      <c r="W18" s="30">
        <v>849</v>
      </c>
      <c r="X18" s="30">
        <v>15963</v>
      </c>
      <c r="Y18" s="30">
        <v>68995</v>
      </c>
      <c r="Z18" s="30">
        <v>1539</v>
      </c>
      <c r="AA18" s="30">
        <v>2101</v>
      </c>
      <c r="AB18" s="30">
        <v>663</v>
      </c>
      <c r="AC18" s="30">
        <v>904</v>
      </c>
      <c r="AD18" s="30">
        <v>489</v>
      </c>
      <c r="AE18" s="30">
        <v>401</v>
      </c>
      <c r="AF18" s="30">
        <v>1161</v>
      </c>
      <c r="AG18" s="30">
        <v>749.99999999999989</v>
      </c>
      <c r="AH18" s="30">
        <v>9906</v>
      </c>
      <c r="AI18" s="30">
        <v>8009</v>
      </c>
      <c r="AJ18" s="30">
        <v>26019</v>
      </c>
      <c r="AK18" s="30">
        <v>32386</v>
      </c>
      <c r="AL18" s="30">
        <v>2268</v>
      </c>
      <c r="AM18" s="30">
        <v>3775</v>
      </c>
      <c r="AN18" s="30">
        <v>3198</v>
      </c>
      <c r="AO18" s="30">
        <v>4141</v>
      </c>
      <c r="AP18" s="30">
        <v>744</v>
      </c>
      <c r="AQ18" s="30">
        <v>854</v>
      </c>
      <c r="AR18" s="30">
        <v>2697</v>
      </c>
      <c r="AS18" s="30">
        <v>28856</v>
      </c>
      <c r="AT18" s="30">
        <v>877990</v>
      </c>
    </row>
    <row r="19" spans="1:46" x14ac:dyDescent="0.35">
      <c r="B19" s="22" t="s">
        <v>93</v>
      </c>
      <c r="C19" s="22"/>
      <c r="D19" s="30">
        <v>356865</v>
      </c>
      <c r="E19" s="30">
        <v>871701</v>
      </c>
      <c r="F19" s="30">
        <v>3231</v>
      </c>
      <c r="G19" s="30">
        <v>10979</v>
      </c>
      <c r="H19" s="30">
        <v>4284</v>
      </c>
      <c r="I19" s="30">
        <v>5710</v>
      </c>
      <c r="J19" s="30">
        <v>7512</v>
      </c>
      <c r="K19" s="30">
        <v>41043</v>
      </c>
      <c r="L19" s="30">
        <v>15936</v>
      </c>
      <c r="M19" s="30">
        <v>84832</v>
      </c>
      <c r="N19" s="30">
        <v>2352</v>
      </c>
      <c r="O19" s="30">
        <v>9572</v>
      </c>
      <c r="P19" s="30">
        <v>2433</v>
      </c>
      <c r="Q19" s="30">
        <v>4309</v>
      </c>
      <c r="R19" s="30">
        <v>38238</v>
      </c>
      <c r="S19" s="30">
        <v>54406</v>
      </c>
      <c r="T19" s="30">
        <v>4509</v>
      </c>
      <c r="U19" s="30">
        <v>7668</v>
      </c>
      <c r="V19" s="30">
        <v>3282</v>
      </c>
      <c r="W19" s="30">
        <v>2003</v>
      </c>
      <c r="X19" s="30">
        <v>30936</v>
      </c>
      <c r="Y19" s="30">
        <v>153377</v>
      </c>
      <c r="Z19" s="30">
        <v>2967</v>
      </c>
      <c r="AA19" s="30">
        <v>4803</v>
      </c>
      <c r="AB19" s="30">
        <v>1392</v>
      </c>
      <c r="AC19" s="30">
        <v>2096</v>
      </c>
      <c r="AD19" s="30">
        <v>1134</v>
      </c>
      <c r="AE19" s="30">
        <v>946</v>
      </c>
      <c r="AF19" s="30">
        <v>2562</v>
      </c>
      <c r="AG19" s="30">
        <v>1629</v>
      </c>
      <c r="AH19" s="30">
        <v>22803</v>
      </c>
      <c r="AI19" s="30">
        <v>18904</v>
      </c>
      <c r="AJ19" s="30">
        <v>62949</v>
      </c>
      <c r="AK19" s="30">
        <v>79166</v>
      </c>
      <c r="AL19" s="30">
        <v>4758</v>
      </c>
      <c r="AM19" s="30">
        <v>9247</v>
      </c>
      <c r="AN19" s="30">
        <v>7200</v>
      </c>
      <c r="AO19" s="30">
        <v>9432</v>
      </c>
      <c r="AP19" s="30">
        <v>1593</v>
      </c>
      <c r="AQ19" s="30">
        <v>1884</v>
      </c>
      <c r="AR19" s="30">
        <v>5925</v>
      </c>
      <c r="AS19" s="30">
        <v>70590</v>
      </c>
      <c r="AT19" s="30">
        <v>2027158</v>
      </c>
    </row>
    <row r="20" spans="1:46" x14ac:dyDescent="0.35">
      <c r="B20" s="22" t="s">
        <v>84</v>
      </c>
      <c r="C20" s="22" t="s">
        <v>76</v>
      </c>
      <c r="D20" s="30">
        <v>143121</v>
      </c>
      <c r="E20" s="30">
        <v>334530</v>
      </c>
      <c r="F20" s="30">
        <v>1155</v>
      </c>
      <c r="G20" s="30">
        <v>4117</v>
      </c>
      <c r="H20" s="30">
        <v>1560</v>
      </c>
      <c r="I20" s="30">
        <v>2714</v>
      </c>
      <c r="J20" s="30">
        <v>4104</v>
      </c>
      <c r="K20" s="30">
        <v>15862</v>
      </c>
      <c r="L20" s="30">
        <v>7617</v>
      </c>
      <c r="M20" s="30">
        <v>29185</v>
      </c>
      <c r="N20" s="30">
        <v>1089</v>
      </c>
      <c r="O20" s="30">
        <v>3779</v>
      </c>
      <c r="P20" s="30">
        <v>963</v>
      </c>
      <c r="Q20" s="30">
        <v>1617</v>
      </c>
      <c r="R20" s="30">
        <v>13824</v>
      </c>
      <c r="S20" s="30">
        <v>17629</v>
      </c>
      <c r="T20" s="30">
        <v>1782</v>
      </c>
      <c r="U20" s="30">
        <v>3988</v>
      </c>
      <c r="V20" s="30">
        <v>1443</v>
      </c>
      <c r="W20" s="30">
        <v>862</v>
      </c>
      <c r="X20" s="30">
        <v>13812</v>
      </c>
      <c r="Y20" s="30">
        <v>65189</v>
      </c>
      <c r="Z20" s="30">
        <v>1209</v>
      </c>
      <c r="AA20" s="30">
        <v>1784</v>
      </c>
      <c r="AB20" s="30">
        <v>552</v>
      </c>
      <c r="AC20" s="30">
        <v>697</v>
      </c>
      <c r="AD20" s="30">
        <v>471</v>
      </c>
      <c r="AE20" s="30">
        <v>369</v>
      </c>
      <c r="AF20" s="30">
        <v>777</v>
      </c>
      <c r="AG20" s="30">
        <v>678</v>
      </c>
      <c r="AH20" s="30">
        <v>7050</v>
      </c>
      <c r="AI20" s="30">
        <v>6681</v>
      </c>
      <c r="AJ20" s="30">
        <v>24099</v>
      </c>
      <c r="AK20" s="30">
        <v>25758</v>
      </c>
      <c r="AL20" s="30">
        <v>1556.9999999999998</v>
      </c>
      <c r="AM20" s="30">
        <v>3335</v>
      </c>
      <c r="AN20" s="30">
        <v>3072</v>
      </c>
      <c r="AO20" s="30">
        <v>3540</v>
      </c>
      <c r="AP20" s="30">
        <v>555</v>
      </c>
      <c r="AQ20" s="30">
        <v>808</v>
      </c>
      <c r="AR20" s="30">
        <v>2733</v>
      </c>
      <c r="AS20" s="30">
        <v>25381</v>
      </c>
      <c r="AT20" s="30">
        <v>781048</v>
      </c>
    </row>
    <row r="21" spans="1:46" x14ac:dyDescent="0.35">
      <c r="C21" s="22" t="s">
        <v>77</v>
      </c>
      <c r="D21" s="30">
        <v>149673</v>
      </c>
      <c r="E21" s="30">
        <v>356874</v>
      </c>
      <c r="F21" s="30">
        <v>1173</v>
      </c>
      <c r="G21" s="30">
        <v>3922</v>
      </c>
      <c r="H21" s="30">
        <v>1775.9999999999998</v>
      </c>
      <c r="I21" s="30">
        <v>2646</v>
      </c>
      <c r="J21" s="30">
        <v>5076</v>
      </c>
      <c r="K21" s="30">
        <v>17067</v>
      </c>
      <c r="L21" s="30">
        <v>8229</v>
      </c>
      <c r="M21" s="30">
        <v>31526</v>
      </c>
      <c r="N21" s="30">
        <v>816</v>
      </c>
      <c r="O21" s="30">
        <v>3864</v>
      </c>
      <c r="P21" s="30">
        <v>1044</v>
      </c>
      <c r="Q21" s="30">
        <v>1742</v>
      </c>
      <c r="R21" s="30">
        <v>14481</v>
      </c>
      <c r="S21" s="30">
        <v>18225.999999999996</v>
      </c>
      <c r="T21" s="30">
        <v>1764</v>
      </c>
      <c r="U21" s="30">
        <v>4764</v>
      </c>
      <c r="V21" s="30">
        <v>1242</v>
      </c>
      <c r="W21" s="30">
        <v>850</v>
      </c>
      <c r="X21" s="30">
        <v>14070</v>
      </c>
      <c r="Y21" s="30">
        <v>71591</v>
      </c>
      <c r="Z21" s="30">
        <v>1233</v>
      </c>
      <c r="AA21" s="30">
        <v>1966</v>
      </c>
      <c r="AB21" s="30">
        <v>546</v>
      </c>
      <c r="AC21" s="30">
        <v>837</v>
      </c>
      <c r="AD21" s="30">
        <v>510</v>
      </c>
      <c r="AE21" s="30">
        <v>469</v>
      </c>
      <c r="AF21" s="30">
        <v>843</v>
      </c>
      <c r="AG21" s="30">
        <v>722</v>
      </c>
      <c r="AH21" s="30">
        <v>7419</v>
      </c>
      <c r="AI21" s="30">
        <v>6762</v>
      </c>
      <c r="AJ21" s="30">
        <v>25584</v>
      </c>
      <c r="AK21" s="30">
        <v>25400</v>
      </c>
      <c r="AL21" s="30">
        <v>1701.0000000000002</v>
      </c>
      <c r="AM21" s="30">
        <v>3390</v>
      </c>
      <c r="AN21" s="30">
        <v>3213</v>
      </c>
      <c r="AO21" s="30">
        <v>3489</v>
      </c>
      <c r="AP21" s="30">
        <v>465</v>
      </c>
      <c r="AQ21" s="30">
        <v>757</v>
      </c>
      <c r="AR21" s="30">
        <v>3123</v>
      </c>
      <c r="AS21" s="30">
        <v>26252</v>
      </c>
      <c r="AT21" s="30">
        <v>827097</v>
      </c>
    </row>
    <row r="22" spans="1:46" x14ac:dyDescent="0.35">
      <c r="C22" s="22" t="s">
        <v>78</v>
      </c>
      <c r="D22" s="30">
        <v>182310</v>
      </c>
      <c r="E22" s="30">
        <v>465185</v>
      </c>
      <c r="F22" s="30">
        <v>1500</v>
      </c>
      <c r="G22" s="30">
        <v>5633.0000000000009</v>
      </c>
      <c r="H22" s="30">
        <v>2040</v>
      </c>
      <c r="I22" s="30">
        <v>3685</v>
      </c>
      <c r="J22" s="30">
        <v>5313</v>
      </c>
      <c r="K22" s="30">
        <v>20666</v>
      </c>
      <c r="L22" s="30">
        <v>9705</v>
      </c>
      <c r="M22" s="30">
        <v>38770</v>
      </c>
      <c r="N22" s="30">
        <v>1071</v>
      </c>
      <c r="O22" s="30">
        <v>5190</v>
      </c>
      <c r="P22" s="30">
        <v>1416</v>
      </c>
      <c r="Q22" s="30">
        <v>2286</v>
      </c>
      <c r="R22" s="30">
        <v>18123</v>
      </c>
      <c r="S22" s="30">
        <v>23703</v>
      </c>
      <c r="T22" s="30">
        <v>2094</v>
      </c>
      <c r="U22" s="30">
        <v>7226</v>
      </c>
      <c r="V22" s="30">
        <v>1431</v>
      </c>
      <c r="W22" s="30">
        <v>1009</v>
      </c>
      <c r="X22" s="30">
        <v>15783</v>
      </c>
      <c r="Y22" s="30">
        <v>93654</v>
      </c>
      <c r="Z22" s="30">
        <v>1473</v>
      </c>
      <c r="AA22" s="30">
        <v>2716</v>
      </c>
      <c r="AB22" s="30">
        <v>549</v>
      </c>
      <c r="AC22" s="30">
        <v>1209</v>
      </c>
      <c r="AD22" s="30">
        <v>570</v>
      </c>
      <c r="AE22" s="30">
        <v>526</v>
      </c>
      <c r="AF22" s="30">
        <v>1251</v>
      </c>
      <c r="AG22" s="30">
        <v>914</v>
      </c>
      <c r="AH22" s="30">
        <v>9120</v>
      </c>
      <c r="AI22" s="30">
        <v>9076</v>
      </c>
      <c r="AJ22" s="30">
        <v>34077</v>
      </c>
      <c r="AK22" s="30">
        <v>30651</v>
      </c>
      <c r="AL22" s="30">
        <v>2097</v>
      </c>
      <c r="AM22" s="30">
        <v>4140</v>
      </c>
      <c r="AN22" s="30">
        <v>3678</v>
      </c>
      <c r="AO22" s="30">
        <v>4354</v>
      </c>
      <c r="AP22" s="30">
        <v>624</v>
      </c>
      <c r="AQ22" s="30">
        <v>973</v>
      </c>
      <c r="AR22" s="30">
        <v>3912</v>
      </c>
      <c r="AS22" s="30">
        <v>32541</v>
      </c>
      <c r="AT22" s="30">
        <v>1052244</v>
      </c>
    </row>
    <row r="23" spans="1:46" x14ac:dyDescent="0.35">
      <c r="B23" s="22" t="s">
        <v>85</v>
      </c>
      <c r="C23" s="22"/>
      <c r="D23" s="30">
        <v>475104</v>
      </c>
      <c r="E23" s="30">
        <v>1156589</v>
      </c>
      <c r="F23" s="30">
        <v>3828</v>
      </c>
      <c r="G23" s="30">
        <v>13672</v>
      </c>
      <c r="H23" s="30">
        <v>5376</v>
      </c>
      <c r="I23" s="30">
        <v>9045</v>
      </c>
      <c r="J23" s="30">
        <v>14493</v>
      </c>
      <c r="K23" s="30">
        <v>53595</v>
      </c>
      <c r="L23" s="30">
        <v>25551</v>
      </c>
      <c r="M23" s="30">
        <v>99481</v>
      </c>
      <c r="N23" s="30">
        <v>2976</v>
      </c>
      <c r="O23" s="30">
        <v>12833</v>
      </c>
      <c r="P23" s="30">
        <v>3423</v>
      </c>
      <c r="Q23" s="30">
        <v>5645</v>
      </c>
      <c r="R23" s="30">
        <v>46428</v>
      </c>
      <c r="S23" s="30">
        <v>59558</v>
      </c>
      <c r="T23" s="30">
        <v>5640</v>
      </c>
      <c r="U23" s="30">
        <v>15978</v>
      </c>
      <c r="V23" s="30">
        <v>4116</v>
      </c>
      <c r="W23" s="30">
        <v>2721</v>
      </c>
      <c r="X23" s="30">
        <v>43665</v>
      </c>
      <c r="Y23" s="30">
        <v>230434</v>
      </c>
      <c r="Z23" s="30">
        <v>3915</v>
      </c>
      <c r="AA23" s="30">
        <v>6466</v>
      </c>
      <c r="AB23" s="30">
        <v>1647</v>
      </c>
      <c r="AC23" s="30">
        <v>2743</v>
      </c>
      <c r="AD23" s="30">
        <v>1551</v>
      </c>
      <c r="AE23" s="30">
        <v>1364</v>
      </c>
      <c r="AF23" s="30">
        <v>2871</v>
      </c>
      <c r="AG23" s="30">
        <v>2314</v>
      </c>
      <c r="AH23" s="30">
        <v>23589</v>
      </c>
      <c r="AI23" s="30">
        <v>22519</v>
      </c>
      <c r="AJ23" s="30">
        <v>83760</v>
      </c>
      <c r="AK23" s="30">
        <v>81809</v>
      </c>
      <c r="AL23" s="30">
        <v>5355</v>
      </c>
      <c r="AM23" s="30">
        <v>10865</v>
      </c>
      <c r="AN23" s="30">
        <v>9963</v>
      </c>
      <c r="AO23" s="30">
        <v>11383</v>
      </c>
      <c r="AP23" s="30">
        <v>1644</v>
      </c>
      <c r="AQ23" s="30">
        <v>2538</v>
      </c>
      <c r="AR23" s="30">
        <v>9768</v>
      </c>
      <c r="AS23" s="30">
        <v>84174</v>
      </c>
      <c r="AT23" s="30">
        <v>2660389</v>
      </c>
    </row>
    <row r="24" spans="1:46" x14ac:dyDescent="0.35">
      <c r="A24" s="22" t="s">
        <v>94</v>
      </c>
      <c r="B24" s="22"/>
      <c r="C24" s="22"/>
      <c r="D24" s="30">
        <v>1212111</v>
      </c>
      <c r="E24" s="30">
        <v>3140834</v>
      </c>
      <c r="F24" s="30">
        <v>10707</v>
      </c>
      <c r="G24" s="30">
        <v>37514</v>
      </c>
      <c r="H24" s="30">
        <v>11496</v>
      </c>
      <c r="I24" s="30">
        <v>19181</v>
      </c>
      <c r="J24" s="30">
        <v>33399</v>
      </c>
      <c r="K24" s="30">
        <v>160504</v>
      </c>
      <c r="L24" s="30">
        <v>62130</v>
      </c>
      <c r="M24" s="30">
        <v>316000</v>
      </c>
      <c r="N24" s="30">
        <v>8250</v>
      </c>
      <c r="O24" s="30">
        <v>36201</v>
      </c>
      <c r="P24" s="30">
        <v>8334</v>
      </c>
      <c r="Q24" s="30">
        <v>15235</v>
      </c>
      <c r="R24" s="30">
        <v>131598</v>
      </c>
      <c r="S24" s="30">
        <v>186800</v>
      </c>
      <c r="T24" s="30">
        <v>12429</v>
      </c>
      <c r="U24" s="30">
        <v>29075</v>
      </c>
      <c r="V24" s="30">
        <v>11418</v>
      </c>
      <c r="W24" s="30">
        <v>6817</v>
      </c>
      <c r="X24" s="30">
        <v>93213</v>
      </c>
      <c r="Y24" s="30">
        <v>569058</v>
      </c>
      <c r="Z24" s="30">
        <v>9075</v>
      </c>
      <c r="AA24" s="30">
        <v>15366</v>
      </c>
      <c r="AB24" s="30">
        <v>4695</v>
      </c>
      <c r="AC24" s="30">
        <v>6952</v>
      </c>
      <c r="AD24" s="30">
        <v>3693</v>
      </c>
      <c r="AE24" s="30">
        <v>3177</v>
      </c>
      <c r="AF24" s="30">
        <v>7983</v>
      </c>
      <c r="AG24" s="30">
        <v>5816</v>
      </c>
      <c r="AH24" s="30">
        <v>70365</v>
      </c>
      <c r="AI24" s="30">
        <v>64967</v>
      </c>
      <c r="AJ24" s="30">
        <v>245196</v>
      </c>
      <c r="AK24" s="30">
        <v>292311</v>
      </c>
      <c r="AL24" s="30">
        <v>17232</v>
      </c>
      <c r="AM24" s="30">
        <v>33971</v>
      </c>
      <c r="AN24" s="30">
        <v>24366</v>
      </c>
      <c r="AO24" s="30">
        <v>31148</v>
      </c>
      <c r="AP24" s="30">
        <v>4467</v>
      </c>
      <c r="AQ24" s="30">
        <v>6584</v>
      </c>
      <c r="AR24" s="30">
        <v>23742</v>
      </c>
      <c r="AS24" s="30">
        <v>268941</v>
      </c>
      <c r="AT24" s="30">
        <v>7252351</v>
      </c>
    </row>
    <row r="25" spans="1:46" x14ac:dyDescent="0.35">
      <c r="A25" s="22" t="s">
        <v>23</v>
      </c>
      <c r="D25" s="30">
        <v>1223070</v>
      </c>
      <c r="E25" s="30">
        <v>3170495</v>
      </c>
      <c r="F25" s="30">
        <v>10821</v>
      </c>
      <c r="G25" s="30">
        <v>37948</v>
      </c>
      <c r="H25" s="30">
        <v>11517</v>
      </c>
      <c r="I25" s="30">
        <v>19282</v>
      </c>
      <c r="J25" s="30">
        <v>33744</v>
      </c>
      <c r="K25" s="30">
        <v>161936</v>
      </c>
      <c r="L25" s="30">
        <v>62784</v>
      </c>
      <c r="M25" s="30">
        <v>319741</v>
      </c>
      <c r="N25" s="30">
        <v>8340</v>
      </c>
      <c r="O25" s="30">
        <v>36798</v>
      </c>
      <c r="P25" s="30">
        <v>8397</v>
      </c>
      <c r="Q25" s="30">
        <v>15387</v>
      </c>
      <c r="R25" s="30">
        <v>133008</v>
      </c>
      <c r="S25" s="30">
        <v>189090</v>
      </c>
      <c r="T25" s="30">
        <v>12474</v>
      </c>
      <c r="U25" s="30">
        <v>29162</v>
      </c>
      <c r="V25" s="30">
        <v>11436</v>
      </c>
      <c r="W25" s="30">
        <v>6846</v>
      </c>
      <c r="X25" s="30">
        <v>93660</v>
      </c>
      <c r="Y25" s="30">
        <v>573420</v>
      </c>
      <c r="Z25" s="30">
        <v>9171</v>
      </c>
      <c r="AA25" s="30">
        <v>15477</v>
      </c>
      <c r="AB25" s="30">
        <v>4737</v>
      </c>
      <c r="AC25" s="30">
        <v>7015</v>
      </c>
      <c r="AD25" s="30">
        <v>3708</v>
      </c>
      <c r="AE25" s="30">
        <v>3189</v>
      </c>
      <c r="AF25" s="30">
        <v>8034</v>
      </c>
      <c r="AG25" s="30">
        <v>5878</v>
      </c>
      <c r="AH25" s="30">
        <v>71094</v>
      </c>
      <c r="AI25" s="30">
        <v>65841</v>
      </c>
      <c r="AJ25" s="30">
        <v>248400</v>
      </c>
      <c r="AK25" s="30">
        <v>295637</v>
      </c>
      <c r="AL25" s="30">
        <v>17520</v>
      </c>
      <c r="AM25" s="30">
        <v>34404</v>
      </c>
      <c r="AN25" s="30">
        <v>24579</v>
      </c>
      <c r="AO25" s="30">
        <v>31398</v>
      </c>
      <c r="AP25" s="30">
        <v>4491</v>
      </c>
      <c r="AQ25" s="30">
        <v>6639</v>
      </c>
      <c r="AR25" s="30">
        <v>23988</v>
      </c>
      <c r="AS25" s="30">
        <v>272084</v>
      </c>
      <c r="AT25" s="30">
        <v>7322640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T25"/>
  <sheetViews>
    <sheetView workbookViewId="0">
      <pane xSplit="1" ySplit="4" topLeftCell="B2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16" customWidth="1"/>
    <col min="2" max="2" width="20.26953125" customWidth="1"/>
    <col min="3" max="3" width="14.90625" bestFit="1" customWidth="1"/>
    <col min="4" max="45" width="18.81640625" bestFit="1" customWidth="1"/>
    <col min="46" max="256" width="10.7265625" customWidth="1"/>
  </cols>
  <sheetData>
    <row r="1" spans="1:46" x14ac:dyDescent="0.35">
      <c r="A1" s="3"/>
    </row>
    <row r="2" spans="1:46" x14ac:dyDescent="0.35">
      <c r="A2" s="17" t="s">
        <v>24</v>
      </c>
      <c r="D2" s="17" t="s">
        <v>2</v>
      </c>
      <c r="E2" s="17" t="s">
        <v>0</v>
      </c>
    </row>
    <row r="3" spans="1:46" x14ac:dyDescent="0.35">
      <c r="D3" s="22" t="s">
        <v>22</v>
      </c>
      <c r="F3" s="22" t="s">
        <v>13</v>
      </c>
      <c r="H3" s="22" t="s">
        <v>45</v>
      </c>
      <c r="J3" s="22" t="s">
        <v>15</v>
      </c>
      <c r="L3" s="22" t="s">
        <v>26</v>
      </c>
      <c r="N3" s="22" t="s">
        <v>46</v>
      </c>
      <c r="P3" s="22" t="s">
        <v>9</v>
      </c>
      <c r="R3" s="22" t="s">
        <v>5</v>
      </c>
      <c r="T3" s="22" t="s">
        <v>41</v>
      </c>
      <c r="V3" s="22" t="s">
        <v>17</v>
      </c>
      <c r="X3" s="22" t="s">
        <v>27</v>
      </c>
      <c r="Z3" s="22" t="s">
        <v>47</v>
      </c>
      <c r="AB3" s="22" t="s">
        <v>37</v>
      </c>
      <c r="AD3" s="22" t="s">
        <v>43</v>
      </c>
      <c r="AF3" s="22" t="s">
        <v>39</v>
      </c>
      <c r="AH3" s="22" t="s">
        <v>6</v>
      </c>
      <c r="AJ3" s="22" t="s">
        <v>7</v>
      </c>
      <c r="AL3" s="22" t="s">
        <v>19</v>
      </c>
      <c r="AN3" s="22" t="s">
        <v>48</v>
      </c>
      <c r="AP3" s="22" t="s">
        <v>38</v>
      </c>
      <c r="AR3" s="22" t="s">
        <v>11</v>
      </c>
      <c r="AT3" s="22" t="s">
        <v>23</v>
      </c>
    </row>
    <row r="4" spans="1:46" x14ac:dyDescent="0.35">
      <c r="A4" s="17" t="s">
        <v>81</v>
      </c>
      <c r="B4" s="17" t="s">
        <v>82</v>
      </c>
      <c r="C4" s="17" t="s">
        <v>30</v>
      </c>
      <c r="D4" s="22" t="s">
        <v>55</v>
      </c>
      <c r="E4" s="22" t="s">
        <v>56</v>
      </c>
      <c r="F4" s="22" t="s">
        <v>55</v>
      </c>
      <c r="G4" s="22" t="s">
        <v>56</v>
      </c>
      <c r="H4" s="22" t="s">
        <v>55</v>
      </c>
      <c r="I4" s="22" t="s">
        <v>56</v>
      </c>
      <c r="J4" s="22" t="s">
        <v>55</v>
      </c>
      <c r="K4" s="22" t="s">
        <v>56</v>
      </c>
      <c r="L4" s="22" t="s">
        <v>55</v>
      </c>
      <c r="M4" s="22" t="s">
        <v>56</v>
      </c>
      <c r="N4" s="22" t="s">
        <v>55</v>
      </c>
      <c r="O4" s="22" t="s">
        <v>56</v>
      </c>
      <c r="P4" s="22" t="s">
        <v>55</v>
      </c>
      <c r="Q4" s="22" t="s">
        <v>56</v>
      </c>
      <c r="R4" s="22" t="s">
        <v>55</v>
      </c>
      <c r="S4" s="22" t="s">
        <v>56</v>
      </c>
      <c r="T4" s="22" t="s">
        <v>55</v>
      </c>
      <c r="U4" s="22" t="s">
        <v>56</v>
      </c>
      <c r="V4" s="22" t="s">
        <v>55</v>
      </c>
      <c r="W4" s="22" t="s">
        <v>56</v>
      </c>
      <c r="X4" s="22" t="s">
        <v>55</v>
      </c>
      <c r="Y4" s="22" t="s">
        <v>56</v>
      </c>
      <c r="Z4" s="22" t="s">
        <v>55</v>
      </c>
      <c r="AA4" s="22" t="s">
        <v>56</v>
      </c>
      <c r="AB4" s="22" t="s">
        <v>55</v>
      </c>
      <c r="AC4" s="22" t="s">
        <v>56</v>
      </c>
      <c r="AD4" s="22" t="s">
        <v>55</v>
      </c>
      <c r="AE4" s="22" t="s">
        <v>56</v>
      </c>
      <c r="AF4" s="22" t="s">
        <v>55</v>
      </c>
      <c r="AG4" s="22" t="s">
        <v>56</v>
      </c>
      <c r="AH4" s="22" t="s">
        <v>55</v>
      </c>
      <c r="AI4" s="22" t="s">
        <v>56</v>
      </c>
      <c r="AJ4" s="22" t="s">
        <v>55</v>
      </c>
      <c r="AK4" s="22" t="s">
        <v>56</v>
      </c>
      <c r="AL4" s="22" t="s">
        <v>55</v>
      </c>
      <c r="AM4" s="22" t="s">
        <v>56</v>
      </c>
      <c r="AN4" s="22" t="s">
        <v>55</v>
      </c>
      <c r="AO4" s="22" t="s">
        <v>56</v>
      </c>
      <c r="AP4" s="22" t="s">
        <v>55</v>
      </c>
      <c r="AQ4" s="22" t="s">
        <v>56</v>
      </c>
      <c r="AR4" s="22" t="s">
        <v>55</v>
      </c>
      <c r="AS4" s="22" t="s">
        <v>56</v>
      </c>
    </row>
    <row r="5" spans="1:46" x14ac:dyDescent="0.35">
      <c r="A5" s="22" t="s">
        <v>83</v>
      </c>
      <c r="B5" s="22" t="s">
        <v>84</v>
      </c>
      <c r="C5" s="22" t="s">
        <v>78</v>
      </c>
      <c r="D5" s="30">
        <v>5847</v>
      </c>
      <c r="E5" s="30">
        <v>14299.000000000002</v>
      </c>
      <c r="F5" s="30">
        <v>72</v>
      </c>
      <c r="G5" s="30">
        <v>248.00000000000003</v>
      </c>
      <c r="H5" s="30">
        <v>12</v>
      </c>
      <c r="I5" s="30">
        <v>43.999999999999993</v>
      </c>
      <c r="J5" s="30">
        <v>165</v>
      </c>
      <c r="K5" s="30">
        <v>643.99999999999989</v>
      </c>
      <c r="L5" s="30">
        <v>390</v>
      </c>
      <c r="M5" s="30">
        <v>1740</v>
      </c>
      <c r="N5" s="30">
        <v>42</v>
      </c>
      <c r="O5" s="30">
        <v>311</v>
      </c>
      <c r="P5" s="30">
        <v>36</v>
      </c>
      <c r="Q5" s="30">
        <v>90</v>
      </c>
      <c r="R5" s="30">
        <v>804</v>
      </c>
      <c r="S5" s="30">
        <v>1053</v>
      </c>
      <c r="T5" s="30">
        <v>12</v>
      </c>
      <c r="U5" s="30">
        <v>48</v>
      </c>
      <c r="V5" s="30">
        <v>12</v>
      </c>
      <c r="W5" s="30">
        <v>21</v>
      </c>
      <c r="X5" s="30">
        <v>204</v>
      </c>
      <c r="Y5" s="30">
        <v>2229</v>
      </c>
      <c r="Z5" s="30">
        <v>63</v>
      </c>
      <c r="AA5" s="30">
        <v>64</v>
      </c>
      <c r="AB5" s="30">
        <v>29.999999999999993</v>
      </c>
      <c r="AC5" s="30">
        <v>34</v>
      </c>
      <c r="AD5" s="30">
        <v>6</v>
      </c>
      <c r="AE5" s="30">
        <v>8</v>
      </c>
      <c r="AF5" s="30">
        <v>29.999999999999993</v>
      </c>
      <c r="AG5" s="30">
        <v>34</v>
      </c>
      <c r="AH5" s="30">
        <v>456</v>
      </c>
      <c r="AI5" s="30">
        <v>402</v>
      </c>
      <c r="AJ5" s="30">
        <v>1523.9999999999998</v>
      </c>
      <c r="AK5" s="30">
        <v>1340</v>
      </c>
      <c r="AL5" s="30">
        <v>171</v>
      </c>
      <c r="AM5" s="30">
        <v>208</v>
      </c>
      <c r="AN5" s="30">
        <v>131.99999999999997</v>
      </c>
      <c r="AO5" s="30">
        <v>129.00000000000003</v>
      </c>
      <c r="AP5" s="30">
        <v>14.999999999999996</v>
      </c>
      <c r="AQ5" s="30">
        <v>24</v>
      </c>
      <c r="AR5" s="30">
        <v>117.00000000000003</v>
      </c>
      <c r="AS5" s="30">
        <v>1462</v>
      </c>
      <c r="AT5" s="30">
        <v>34572</v>
      </c>
    </row>
    <row r="6" spans="1:46" x14ac:dyDescent="0.35">
      <c r="B6" s="22" t="s">
        <v>85</v>
      </c>
      <c r="C6" s="22"/>
      <c r="D6" s="30">
        <v>5847</v>
      </c>
      <c r="E6" s="30">
        <v>14299.000000000002</v>
      </c>
      <c r="F6" s="30">
        <v>72</v>
      </c>
      <c r="G6" s="30">
        <v>248.00000000000003</v>
      </c>
      <c r="H6" s="30">
        <v>12</v>
      </c>
      <c r="I6" s="30">
        <v>43.999999999999993</v>
      </c>
      <c r="J6" s="30">
        <v>165</v>
      </c>
      <c r="K6" s="30">
        <v>643.99999999999989</v>
      </c>
      <c r="L6" s="30">
        <v>390</v>
      </c>
      <c r="M6" s="30">
        <v>1740</v>
      </c>
      <c r="N6" s="30">
        <v>42</v>
      </c>
      <c r="O6" s="30">
        <v>311</v>
      </c>
      <c r="P6" s="30">
        <v>36</v>
      </c>
      <c r="Q6" s="30">
        <v>90</v>
      </c>
      <c r="R6" s="30">
        <v>804</v>
      </c>
      <c r="S6" s="30">
        <v>1053</v>
      </c>
      <c r="T6" s="30">
        <v>12</v>
      </c>
      <c r="U6" s="30">
        <v>48</v>
      </c>
      <c r="V6" s="30">
        <v>12</v>
      </c>
      <c r="W6" s="30">
        <v>21</v>
      </c>
      <c r="X6" s="30">
        <v>204</v>
      </c>
      <c r="Y6" s="30">
        <v>2229</v>
      </c>
      <c r="Z6" s="30">
        <v>63</v>
      </c>
      <c r="AA6" s="30">
        <v>64</v>
      </c>
      <c r="AB6" s="30">
        <v>29.999999999999993</v>
      </c>
      <c r="AC6" s="30">
        <v>34</v>
      </c>
      <c r="AD6" s="30">
        <v>6</v>
      </c>
      <c r="AE6" s="30">
        <v>8</v>
      </c>
      <c r="AF6" s="30">
        <v>29.999999999999993</v>
      </c>
      <c r="AG6" s="30">
        <v>34</v>
      </c>
      <c r="AH6" s="30">
        <v>456</v>
      </c>
      <c r="AI6" s="30">
        <v>402</v>
      </c>
      <c r="AJ6" s="30">
        <v>1523.9999999999998</v>
      </c>
      <c r="AK6" s="30">
        <v>1340</v>
      </c>
      <c r="AL6" s="30">
        <v>171</v>
      </c>
      <c r="AM6" s="30">
        <v>208</v>
      </c>
      <c r="AN6" s="30">
        <v>131.99999999999997</v>
      </c>
      <c r="AO6" s="30">
        <v>129.00000000000003</v>
      </c>
      <c r="AP6" s="30">
        <v>14.999999999999996</v>
      </c>
      <c r="AQ6" s="30">
        <v>24</v>
      </c>
      <c r="AR6" s="30">
        <v>117.00000000000003</v>
      </c>
      <c r="AS6" s="30">
        <v>1462</v>
      </c>
      <c r="AT6" s="30">
        <v>34572</v>
      </c>
    </row>
    <row r="7" spans="1:46" x14ac:dyDescent="0.35">
      <c r="A7" s="22" t="s">
        <v>86</v>
      </c>
      <c r="B7" s="22"/>
      <c r="C7" s="22"/>
      <c r="D7" s="30">
        <v>5847</v>
      </c>
      <c r="E7" s="30">
        <v>14299.000000000002</v>
      </c>
      <c r="F7" s="30">
        <v>72</v>
      </c>
      <c r="G7" s="30">
        <v>248.00000000000003</v>
      </c>
      <c r="H7" s="30">
        <v>12</v>
      </c>
      <c r="I7" s="30">
        <v>43.999999999999993</v>
      </c>
      <c r="J7" s="30">
        <v>165</v>
      </c>
      <c r="K7" s="30">
        <v>643.99999999999989</v>
      </c>
      <c r="L7" s="30">
        <v>390</v>
      </c>
      <c r="M7" s="30">
        <v>1740</v>
      </c>
      <c r="N7" s="30">
        <v>42</v>
      </c>
      <c r="O7" s="30">
        <v>311</v>
      </c>
      <c r="P7" s="30">
        <v>36</v>
      </c>
      <c r="Q7" s="30">
        <v>90</v>
      </c>
      <c r="R7" s="30">
        <v>804</v>
      </c>
      <c r="S7" s="30">
        <v>1053</v>
      </c>
      <c r="T7" s="30">
        <v>12</v>
      </c>
      <c r="U7" s="30">
        <v>48</v>
      </c>
      <c r="V7" s="30">
        <v>12</v>
      </c>
      <c r="W7" s="30">
        <v>21</v>
      </c>
      <c r="X7" s="30">
        <v>204</v>
      </c>
      <c r="Y7" s="30">
        <v>2229</v>
      </c>
      <c r="Z7" s="30">
        <v>63</v>
      </c>
      <c r="AA7" s="30">
        <v>64</v>
      </c>
      <c r="AB7" s="30">
        <v>29.999999999999993</v>
      </c>
      <c r="AC7" s="30">
        <v>34</v>
      </c>
      <c r="AD7" s="30">
        <v>6</v>
      </c>
      <c r="AE7" s="30">
        <v>8</v>
      </c>
      <c r="AF7" s="30">
        <v>29.999999999999993</v>
      </c>
      <c r="AG7" s="30">
        <v>34</v>
      </c>
      <c r="AH7" s="30">
        <v>456</v>
      </c>
      <c r="AI7" s="30">
        <v>402</v>
      </c>
      <c r="AJ7" s="30">
        <v>1523.9999999999998</v>
      </c>
      <c r="AK7" s="30">
        <v>1340</v>
      </c>
      <c r="AL7" s="30">
        <v>171</v>
      </c>
      <c r="AM7" s="30">
        <v>208</v>
      </c>
      <c r="AN7" s="30">
        <v>131.99999999999997</v>
      </c>
      <c r="AO7" s="30">
        <v>129.00000000000003</v>
      </c>
      <c r="AP7" s="30">
        <v>14.999999999999996</v>
      </c>
      <c r="AQ7" s="30">
        <v>24</v>
      </c>
      <c r="AR7" s="30">
        <v>117.00000000000003</v>
      </c>
      <c r="AS7" s="30">
        <v>1462</v>
      </c>
      <c r="AT7" s="30">
        <v>34572</v>
      </c>
    </row>
    <row r="8" spans="1:46" x14ac:dyDescent="0.35">
      <c r="A8" s="22" t="s">
        <v>87</v>
      </c>
      <c r="B8" s="22" t="s">
        <v>88</v>
      </c>
      <c r="C8" s="22" t="s">
        <v>67</v>
      </c>
      <c r="D8" s="30">
        <v>20670</v>
      </c>
      <c r="E8" s="30">
        <v>56792</v>
      </c>
      <c r="F8" s="30">
        <v>228</v>
      </c>
      <c r="G8" s="30">
        <v>794</v>
      </c>
      <c r="H8" s="30">
        <v>48</v>
      </c>
      <c r="I8" s="30">
        <v>202</v>
      </c>
      <c r="J8" s="30">
        <v>762</v>
      </c>
      <c r="K8" s="30">
        <v>3047</v>
      </c>
      <c r="L8" s="30">
        <v>1338</v>
      </c>
      <c r="M8" s="30">
        <v>7399</v>
      </c>
      <c r="N8" s="30">
        <v>198</v>
      </c>
      <c r="O8" s="30">
        <v>839</v>
      </c>
      <c r="P8" s="30">
        <v>90</v>
      </c>
      <c r="Q8" s="30">
        <v>346</v>
      </c>
      <c r="R8" s="30">
        <v>2379</v>
      </c>
      <c r="S8" s="30">
        <v>3563</v>
      </c>
      <c r="T8" s="30">
        <v>81</v>
      </c>
      <c r="U8" s="30">
        <v>212</v>
      </c>
      <c r="V8" s="30">
        <v>141</v>
      </c>
      <c r="W8" s="30">
        <v>97</v>
      </c>
      <c r="X8" s="30">
        <v>999</v>
      </c>
      <c r="Y8" s="30">
        <v>9483</v>
      </c>
      <c r="Z8" s="30">
        <v>81</v>
      </c>
      <c r="AA8" s="30">
        <v>160</v>
      </c>
      <c r="AB8" s="30">
        <v>75</v>
      </c>
      <c r="AC8" s="30">
        <v>97</v>
      </c>
      <c r="AD8" s="30"/>
      <c r="AE8" s="30">
        <v>25</v>
      </c>
      <c r="AF8" s="30">
        <v>84</v>
      </c>
      <c r="AG8" s="30">
        <v>114</v>
      </c>
      <c r="AH8" s="30">
        <v>1386</v>
      </c>
      <c r="AI8" s="30">
        <v>1264</v>
      </c>
      <c r="AJ8" s="30">
        <v>6015</v>
      </c>
      <c r="AK8" s="30">
        <v>6147</v>
      </c>
      <c r="AL8" s="30">
        <v>600</v>
      </c>
      <c r="AM8" s="30">
        <v>823</v>
      </c>
      <c r="AN8" s="30">
        <v>393</v>
      </c>
      <c r="AO8" s="30">
        <v>469</v>
      </c>
      <c r="AP8" s="30">
        <v>39</v>
      </c>
      <c r="AQ8" s="30">
        <v>89</v>
      </c>
      <c r="AR8" s="30">
        <v>486</v>
      </c>
      <c r="AS8" s="30">
        <v>6483</v>
      </c>
      <c r="AT8" s="30">
        <v>134538</v>
      </c>
    </row>
    <row r="9" spans="1:46" x14ac:dyDescent="0.35">
      <c r="C9" s="22" t="s">
        <v>68</v>
      </c>
      <c r="D9" s="30">
        <v>24969</v>
      </c>
      <c r="E9" s="30">
        <v>67437</v>
      </c>
      <c r="F9" s="30">
        <v>237</v>
      </c>
      <c r="G9" s="30">
        <v>822</v>
      </c>
      <c r="H9" s="30">
        <v>60</v>
      </c>
      <c r="I9" s="30">
        <v>229</v>
      </c>
      <c r="J9" s="30">
        <v>837</v>
      </c>
      <c r="K9" s="30">
        <v>3608</v>
      </c>
      <c r="L9" s="30">
        <v>1656</v>
      </c>
      <c r="M9" s="30">
        <v>8298</v>
      </c>
      <c r="N9" s="30">
        <v>234</v>
      </c>
      <c r="O9" s="30">
        <v>948</v>
      </c>
      <c r="P9" s="30">
        <v>147</v>
      </c>
      <c r="Q9" s="30">
        <v>377</v>
      </c>
      <c r="R9" s="30">
        <v>3180</v>
      </c>
      <c r="S9" s="30">
        <v>4260</v>
      </c>
      <c r="T9" s="30">
        <v>114</v>
      </c>
      <c r="U9" s="30">
        <v>266</v>
      </c>
      <c r="V9" s="30">
        <v>288</v>
      </c>
      <c r="W9" s="30">
        <v>120</v>
      </c>
      <c r="X9" s="30">
        <v>1158</v>
      </c>
      <c r="Y9" s="30">
        <v>11542</v>
      </c>
      <c r="Z9" s="30">
        <v>180</v>
      </c>
      <c r="AA9" s="30">
        <v>223</v>
      </c>
      <c r="AB9" s="30">
        <v>87</v>
      </c>
      <c r="AC9" s="30">
        <v>129</v>
      </c>
      <c r="AD9" s="30">
        <v>18</v>
      </c>
      <c r="AE9" s="30">
        <v>37</v>
      </c>
      <c r="AF9" s="30">
        <v>111</v>
      </c>
      <c r="AG9" s="30">
        <v>135</v>
      </c>
      <c r="AH9" s="30">
        <v>1701</v>
      </c>
      <c r="AI9" s="30">
        <v>1513</v>
      </c>
      <c r="AJ9" s="30">
        <v>6663</v>
      </c>
      <c r="AK9" s="30">
        <v>7115</v>
      </c>
      <c r="AL9" s="30">
        <v>582</v>
      </c>
      <c r="AM9" s="30">
        <v>903</v>
      </c>
      <c r="AN9" s="30">
        <v>486</v>
      </c>
      <c r="AO9" s="30">
        <v>598</v>
      </c>
      <c r="AP9" s="30">
        <v>75</v>
      </c>
      <c r="AQ9" s="30">
        <v>125</v>
      </c>
      <c r="AR9" s="30">
        <v>672</v>
      </c>
      <c r="AS9" s="30">
        <v>7327</v>
      </c>
      <c r="AT9" s="30">
        <v>159467</v>
      </c>
    </row>
    <row r="10" spans="1:46" x14ac:dyDescent="0.35">
      <c r="C10" s="22" t="s">
        <v>69</v>
      </c>
      <c r="D10" s="30">
        <v>35172</v>
      </c>
      <c r="E10" s="30">
        <v>92369</v>
      </c>
      <c r="F10" s="30">
        <v>441</v>
      </c>
      <c r="G10" s="30">
        <v>1180</v>
      </c>
      <c r="H10" s="30">
        <v>105</v>
      </c>
      <c r="I10" s="30">
        <v>352</v>
      </c>
      <c r="J10" s="30">
        <v>1182</v>
      </c>
      <c r="K10" s="30">
        <v>4998</v>
      </c>
      <c r="L10" s="30">
        <v>2109</v>
      </c>
      <c r="M10" s="30">
        <v>10823</v>
      </c>
      <c r="N10" s="30">
        <v>249</v>
      </c>
      <c r="O10" s="30">
        <v>1405</v>
      </c>
      <c r="P10" s="30">
        <v>249</v>
      </c>
      <c r="Q10" s="30">
        <v>541</v>
      </c>
      <c r="R10" s="30">
        <v>4494</v>
      </c>
      <c r="S10" s="30">
        <v>5883</v>
      </c>
      <c r="T10" s="30">
        <v>150</v>
      </c>
      <c r="U10" s="30">
        <v>376</v>
      </c>
      <c r="V10" s="30">
        <v>372</v>
      </c>
      <c r="W10" s="30">
        <v>179</v>
      </c>
      <c r="X10" s="30">
        <v>1779</v>
      </c>
      <c r="Y10" s="30">
        <v>15733</v>
      </c>
      <c r="Z10" s="30">
        <v>230.99999999999997</v>
      </c>
      <c r="AA10" s="30">
        <v>337</v>
      </c>
      <c r="AB10" s="30">
        <v>177</v>
      </c>
      <c r="AC10" s="30">
        <v>199</v>
      </c>
      <c r="AD10" s="30">
        <v>72</v>
      </c>
      <c r="AE10" s="30">
        <v>90</v>
      </c>
      <c r="AF10" s="30">
        <v>246</v>
      </c>
      <c r="AG10" s="30">
        <v>187</v>
      </c>
      <c r="AH10" s="30">
        <v>2496</v>
      </c>
      <c r="AI10" s="30">
        <v>2230</v>
      </c>
      <c r="AJ10" s="30">
        <v>8565</v>
      </c>
      <c r="AK10" s="30">
        <v>9191</v>
      </c>
      <c r="AL10" s="30">
        <v>687</v>
      </c>
      <c r="AM10" s="30">
        <v>1211</v>
      </c>
      <c r="AN10" s="30">
        <v>735</v>
      </c>
      <c r="AO10" s="30">
        <v>898</v>
      </c>
      <c r="AP10" s="30">
        <v>102</v>
      </c>
      <c r="AQ10" s="30">
        <v>190</v>
      </c>
      <c r="AR10" s="30">
        <v>840</v>
      </c>
      <c r="AS10" s="30">
        <v>9501</v>
      </c>
      <c r="AT10" s="30">
        <v>218326</v>
      </c>
    </row>
    <row r="11" spans="1:46" x14ac:dyDescent="0.35">
      <c r="B11" s="22" t="s">
        <v>89</v>
      </c>
      <c r="C11" s="22"/>
      <c r="D11" s="30">
        <v>80811</v>
      </c>
      <c r="E11" s="30">
        <v>216598</v>
      </c>
      <c r="F11" s="30">
        <v>906</v>
      </c>
      <c r="G11" s="30">
        <v>2796</v>
      </c>
      <c r="H11" s="30">
        <v>213</v>
      </c>
      <c r="I11" s="30">
        <v>783</v>
      </c>
      <c r="J11" s="30">
        <v>2781</v>
      </c>
      <c r="K11" s="30">
        <v>11653</v>
      </c>
      <c r="L11" s="30">
        <v>5103</v>
      </c>
      <c r="M11" s="30">
        <v>26520</v>
      </c>
      <c r="N11" s="30">
        <v>681</v>
      </c>
      <c r="O11" s="30">
        <v>3192</v>
      </c>
      <c r="P11" s="30">
        <v>486</v>
      </c>
      <c r="Q11" s="30">
        <v>1264</v>
      </c>
      <c r="R11" s="30">
        <v>10053</v>
      </c>
      <c r="S11" s="30">
        <v>13706</v>
      </c>
      <c r="T11" s="30">
        <v>345</v>
      </c>
      <c r="U11" s="30">
        <v>854</v>
      </c>
      <c r="V11" s="30">
        <v>801</v>
      </c>
      <c r="W11" s="30">
        <v>396</v>
      </c>
      <c r="X11" s="30">
        <v>3936</v>
      </c>
      <c r="Y11" s="30">
        <v>36758</v>
      </c>
      <c r="Z11" s="30">
        <v>492</v>
      </c>
      <c r="AA11" s="30">
        <v>720</v>
      </c>
      <c r="AB11" s="30">
        <v>339</v>
      </c>
      <c r="AC11" s="30">
        <v>425</v>
      </c>
      <c r="AD11" s="30">
        <v>90</v>
      </c>
      <c r="AE11" s="30">
        <v>152</v>
      </c>
      <c r="AF11" s="30">
        <v>441</v>
      </c>
      <c r="AG11" s="30">
        <v>436</v>
      </c>
      <c r="AH11" s="30">
        <v>5583</v>
      </c>
      <c r="AI11" s="30">
        <v>5007</v>
      </c>
      <c r="AJ11" s="30">
        <v>21243</v>
      </c>
      <c r="AK11" s="30">
        <v>22453</v>
      </c>
      <c r="AL11" s="30">
        <v>1869</v>
      </c>
      <c r="AM11" s="30">
        <v>2937</v>
      </c>
      <c r="AN11" s="30">
        <v>1614</v>
      </c>
      <c r="AO11" s="30">
        <v>1965</v>
      </c>
      <c r="AP11" s="30">
        <v>216</v>
      </c>
      <c r="AQ11" s="30">
        <v>404</v>
      </c>
      <c r="AR11" s="30">
        <v>1998</v>
      </c>
      <c r="AS11" s="30">
        <v>23311</v>
      </c>
      <c r="AT11" s="30">
        <v>512331</v>
      </c>
    </row>
    <row r="12" spans="1:46" x14ac:dyDescent="0.35">
      <c r="B12" s="22" t="s">
        <v>90</v>
      </c>
      <c r="C12" s="22" t="s">
        <v>70</v>
      </c>
      <c r="D12" s="30">
        <v>29844</v>
      </c>
      <c r="E12" s="30">
        <v>78707</v>
      </c>
      <c r="F12" s="30">
        <v>372</v>
      </c>
      <c r="G12" s="30">
        <v>1061</v>
      </c>
      <c r="H12" s="30">
        <v>138</v>
      </c>
      <c r="I12" s="30">
        <v>262</v>
      </c>
      <c r="J12" s="30">
        <v>870</v>
      </c>
      <c r="K12" s="30">
        <v>4325</v>
      </c>
      <c r="L12" s="30">
        <v>1686</v>
      </c>
      <c r="M12" s="30">
        <v>8670</v>
      </c>
      <c r="N12" s="30">
        <v>207</v>
      </c>
      <c r="O12" s="30">
        <v>1087</v>
      </c>
      <c r="P12" s="30">
        <v>252</v>
      </c>
      <c r="Q12" s="30">
        <v>441</v>
      </c>
      <c r="R12" s="30">
        <v>3645</v>
      </c>
      <c r="S12" s="30">
        <v>4893</v>
      </c>
      <c r="T12" s="30">
        <v>78</v>
      </c>
      <c r="U12" s="30">
        <v>332</v>
      </c>
      <c r="V12" s="30">
        <v>300</v>
      </c>
      <c r="W12" s="30">
        <v>160</v>
      </c>
      <c r="X12" s="30">
        <v>1368</v>
      </c>
      <c r="Y12" s="30">
        <v>13580</v>
      </c>
      <c r="Z12" s="30">
        <v>195</v>
      </c>
      <c r="AA12" s="30">
        <v>314</v>
      </c>
      <c r="AB12" s="30">
        <v>108</v>
      </c>
      <c r="AC12" s="30">
        <v>184</v>
      </c>
      <c r="AD12" s="30">
        <v>141</v>
      </c>
      <c r="AE12" s="30">
        <v>80</v>
      </c>
      <c r="AF12" s="30">
        <v>228</v>
      </c>
      <c r="AG12" s="30">
        <v>158</v>
      </c>
      <c r="AH12" s="30">
        <v>1908</v>
      </c>
      <c r="AI12" s="30">
        <v>1871</v>
      </c>
      <c r="AJ12" s="30">
        <v>6969</v>
      </c>
      <c r="AK12" s="30">
        <v>7579</v>
      </c>
      <c r="AL12" s="30">
        <v>528</v>
      </c>
      <c r="AM12" s="30">
        <v>1021</v>
      </c>
      <c r="AN12" s="30">
        <v>624</v>
      </c>
      <c r="AO12" s="30">
        <v>782</v>
      </c>
      <c r="AP12" s="30">
        <v>102</v>
      </c>
      <c r="AQ12" s="30">
        <v>172</v>
      </c>
      <c r="AR12" s="30">
        <v>807</v>
      </c>
      <c r="AS12" s="30">
        <v>7843</v>
      </c>
      <c r="AT12" s="30">
        <v>183892</v>
      </c>
    </row>
    <row r="13" spans="1:46" x14ac:dyDescent="0.35">
      <c r="C13" s="22" t="s">
        <v>71</v>
      </c>
      <c r="D13" s="30">
        <v>35220</v>
      </c>
      <c r="E13" s="30">
        <v>86430</v>
      </c>
      <c r="F13" s="30">
        <v>399</v>
      </c>
      <c r="G13" s="30">
        <v>1161.9999999999998</v>
      </c>
      <c r="H13" s="30">
        <v>171</v>
      </c>
      <c r="I13" s="30">
        <v>309</v>
      </c>
      <c r="J13" s="30">
        <v>960</v>
      </c>
      <c r="K13" s="30">
        <v>4459.0000000000009</v>
      </c>
      <c r="L13" s="30">
        <v>1689</v>
      </c>
      <c r="M13" s="30">
        <v>9254</v>
      </c>
      <c r="N13" s="30">
        <v>264</v>
      </c>
      <c r="O13" s="30">
        <v>1176</v>
      </c>
      <c r="P13" s="30">
        <v>264</v>
      </c>
      <c r="Q13" s="30">
        <v>471</v>
      </c>
      <c r="R13" s="30">
        <v>4527</v>
      </c>
      <c r="S13" s="30">
        <v>5583</v>
      </c>
      <c r="T13" s="30">
        <v>108</v>
      </c>
      <c r="U13" s="30">
        <v>368</v>
      </c>
      <c r="V13" s="30">
        <v>399</v>
      </c>
      <c r="W13" s="30">
        <v>210</v>
      </c>
      <c r="X13" s="30">
        <v>1659</v>
      </c>
      <c r="Y13" s="30">
        <v>14800</v>
      </c>
      <c r="Z13" s="30">
        <v>276</v>
      </c>
      <c r="AA13" s="30">
        <v>449</v>
      </c>
      <c r="AB13" s="30">
        <v>162</v>
      </c>
      <c r="AC13" s="30">
        <v>204</v>
      </c>
      <c r="AD13" s="30">
        <v>132</v>
      </c>
      <c r="AE13" s="30">
        <v>107</v>
      </c>
      <c r="AF13" s="30">
        <v>348</v>
      </c>
      <c r="AG13" s="30">
        <v>154</v>
      </c>
      <c r="AH13" s="30">
        <v>2424</v>
      </c>
      <c r="AI13" s="30">
        <v>2168</v>
      </c>
      <c r="AJ13" s="30">
        <v>7392</v>
      </c>
      <c r="AK13" s="30">
        <v>7836</v>
      </c>
      <c r="AL13" s="30">
        <v>522</v>
      </c>
      <c r="AM13" s="30">
        <v>1043</v>
      </c>
      <c r="AN13" s="30">
        <v>792</v>
      </c>
      <c r="AO13" s="30">
        <v>941</v>
      </c>
      <c r="AP13" s="30">
        <v>120</v>
      </c>
      <c r="AQ13" s="30">
        <v>185</v>
      </c>
      <c r="AR13" s="30">
        <v>789</v>
      </c>
      <c r="AS13" s="30">
        <v>8089</v>
      </c>
      <c r="AT13" s="30">
        <v>204015</v>
      </c>
    </row>
    <row r="14" spans="1:46" x14ac:dyDescent="0.35">
      <c r="C14" s="22" t="s">
        <v>72</v>
      </c>
      <c r="D14" s="30">
        <v>48399</v>
      </c>
      <c r="E14" s="30">
        <v>112445</v>
      </c>
      <c r="F14" s="30">
        <v>519</v>
      </c>
      <c r="G14" s="30">
        <v>1523</v>
      </c>
      <c r="H14" s="30">
        <v>420</v>
      </c>
      <c r="I14" s="30">
        <v>539</v>
      </c>
      <c r="J14" s="30">
        <v>1224</v>
      </c>
      <c r="K14" s="30">
        <v>5285</v>
      </c>
      <c r="L14" s="30">
        <v>2385</v>
      </c>
      <c r="M14" s="30">
        <v>11809.000000000002</v>
      </c>
      <c r="N14" s="30">
        <v>351</v>
      </c>
      <c r="O14" s="30">
        <v>1533</v>
      </c>
      <c r="P14" s="30">
        <v>366</v>
      </c>
      <c r="Q14" s="30">
        <v>619</v>
      </c>
      <c r="R14" s="30">
        <v>5862</v>
      </c>
      <c r="S14" s="30">
        <v>7228</v>
      </c>
      <c r="T14" s="30">
        <v>264</v>
      </c>
      <c r="U14" s="30">
        <v>580</v>
      </c>
      <c r="V14" s="30">
        <v>531</v>
      </c>
      <c r="W14" s="30">
        <v>265</v>
      </c>
      <c r="X14" s="30">
        <v>2379</v>
      </c>
      <c r="Y14" s="30">
        <v>18341</v>
      </c>
      <c r="Z14" s="30">
        <v>354</v>
      </c>
      <c r="AA14" s="30">
        <v>617</v>
      </c>
      <c r="AB14" s="30">
        <v>267</v>
      </c>
      <c r="AC14" s="30">
        <v>273</v>
      </c>
      <c r="AD14" s="30">
        <v>183</v>
      </c>
      <c r="AE14" s="30">
        <v>150</v>
      </c>
      <c r="AF14" s="30">
        <v>387</v>
      </c>
      <c r="AG14" s="30">
        <v>208</v>
      </c>
      <c r="AH14" s="30">
        <v>3291</v>
      </c>
      <c r="AI14" s="30">
        <v>2850</v>
      </c>
      <c r="AJ14" s="30">
        <v>9492</v>
      </c>
      <c r="AK14" s="30">
        <v>9866</v>
      </c>
      <c r="AL14" s="30">
        <v>786</v>
      </c>
      <c r="AM14" s="30">
        <v>1402</v>
      </c>
      <c r="AN14" s="30">
        <v>999</v>
      </c>
      <c r="AO14" s="30">
        <v>1137</v>
      </c>
      <c r="AP14" s="30">
        <v>186</v>
      </c>
      <c r="AQ14" s="30">
        <v>245</v>
      </c>
      <c r="AR14" s="30">
        <v>1017</v>
      </c>
      <c r="AS14" s="30">
        <v>9921</v>
      </c>
      <c r="AT14" s="30">
        <v>266498</v>
      </c>
    </row>
    <row r="15" spans="1:46" x14ac:dyDescent="0.35">
      <c r="B15" s="22" t="s">
        <v>91</v>
      </c>
      <c r="C15" s="22"/>
      <c r="D15" s="30">
        <v>113463</v>
      </c>
      <c r="E15" s="30">
        <v>277582</v>
      </c>
      <c r="F15" s="30">
        <v>1290</v>
      </c>
      <c r="G15" s="30">
        <v>3746</v>
      </c>
      <c r="H15" s="30">
        <v>729</v>
      </c>
      <c r="I15" s="30">
        <v>1110</v>
      </c>
      <c r="J15" s="30">
        <v>3054</v>
      </c>
      <c r="K15" s="30">
        <v>14069</v>
      </c>
      <c r="L15" s="30">
        <v>5760</v>
      </c>
      <c r="M15" s="30">
        <v>29733</v>
      </c>
      <c r="N15" s="30">
        <v>822</v>
      </c>
      <c r="O15" s="30">
        <v>3796</v>
      </c>
      <c r="P15" s="30">
        <v>882</v>
      </c>
      <c r="Q15" s="30">
        <v>1531</v>
      </c>
      <c r="R15" s="30">
        <v>14034</v>
      </c>
      <c r="S15" s="30">
        <v>17704</v>
      </c>
      <c r="T15" s="30">
        <v>450</v>
      </c>
      <c r="U15" s="30">
        <v>1280</v>
      </c>
      <c r="V15" s="30">
        <v>1230</v>
      </c>
      <c r="W15" s="30">
        <v>635</v>
      </c>
      <c r="X15" s="30">
        <v>5406</v>
      </c>
      <c r="Y15" s="30">
        <v>46721</v>
      </c>
      <c r="Z15" s="30">
        <v>825</v>
      </c>
      <c r="AA15" s="30">
        <v>1380</v>
      </c>
      <c r="AB15" s="30">
        <v>537</v>
      </c>
      <c r="AC15" s="30">
        <v>661</v>
      </c>
      <c r="AD15" s="30">
        <v>456</v>
      </c>
      <c r="AE15" s="30">
        <v>337</v>
      </c>
      <c r="AF15" s="30">
        <v>963</v>
      </c>
      <c r="AG15" s="30">
        <v>520</v>
      </c>
      <c r="AH15" s="30">
        <v>7623</v>
      </c>
      <c r="AI15" s="30">
        <v>6889</v>
      </c>
      <c r="AJ15" s="30">
        <v>23853</v>
      </c>
      <c r="AK15" s="30">
        <v>25281</v>
      </c>
      <c r="AL15" s="30">
        <v>1836</v>
      </c>
      <c r="AM15" s="30">
        <v>3466</v>
      </c>
      <c r="AN15" s="30">
        <v>2415</v>
      </c>
      <c r="AO15" s="30">
        <v>2860</v>
      </c>
      <c r="AP15" s="30">
        <v>408</v>
      </c>
      <c r="AQ15" s="30">
        <v>602</v>
      </c>
      <c r="AR15" s="30">
        <v>2613</v>
      </c>
      <c r="AS15" s="30">
        <v>25853</v>
      </c>
      <c r="AT15" s="30">
        <v>654405</v>
      </c>
    </row>
    <row r="16" spans="1:46" x14ac:dyDescent="0.35">
      <c r="B16" s="22" t="s">
        <v>92</v>
      </c>
      <c r="C16" s="22" t="s">
        <v>73</v>
      </c>
      <c r="D16" s="30">
        <v>45369</v>
      </c>
      <c r="E16" s="30">
        <v>102971</v>
      </c>
      <c r="F16" s="30">
        <v>498</v>
      </c>
      <c r="G16" s="30">
        <v>1409</v>
      </c>
      <c r="H16" s="30">
        <v>474</v>
      </c>
      <c r="I16" s="30">
        <v>603</v>
      </c>
      <c r="J16" s="30">
        <v>999</v>
      </c>
      <c r="K16" s="30">
        <v>4523</v>
      </c>
      <c r="L16" s="30">
        <v>2217</v>
      </c>
      <c r="M16" s="30">
        <v>9980</v>
      </c>
      <c r="N16" s="30">
        <v>378</v>
      </c>
      <c r="O16" s="30">
        <v>1259</v>
      </c>
      <c r="P16" s="30">
        <v>324</v>
      </c>
      <c r="Q16" s="30">
        <v>561</v>
      </c>
      <c r="R16" s="30">
        <v>5046</v>
      </c>
      <c r="S16" s="30">
        <v>6248</v>
      </c>
      <c r="T16" s="30">
        <v>435</v>
      </c>
      <c r="U16" s="30">
        <v>722</v>
      </c>
      <c r="V16" s="30">
        <v>462</v>
      </c>
      <c r="W16" s="30">
        <v>249</v>
      </c>
      <c r="X16" s="30">
        <v>2625</v>
      </c>
      <c r="Y16" s="30">
        <v>18005</v>
      </c>
      <c r="Z16" s="30">
        <v>360</v>
      </c>
      <c r="AA16" s="30">
        <v>580</v>
      </c>
      <c r="AB16" s="30">
        <v>210</v>
      </c>
      <c r="AC16" s="30">
        <v>289</v>
      </c>
      <c r="AD16" s="30">
        <v>192</v>
      </c>
      <c r="AE16" s="30">
        <v>117</v>
      </c>
      <c r="AF16" s="30">
        <v>324</v>
      </c>
      <c r="AG16" s="30">
        <v>198</v>
      </c>
      <c r="AH16" s="30">
        <v>3249</v>
      </c>
      <c r="AI16" s="30">
        <v>2658</v>
      </c>
      <c r="AJ16" s="30">
        <v>8028</v>
      </c>
      <c r="AK16" s="30">
        <v>8119</v>
      </c>
      <c r="AL16" s="30">
        <v>558</v>
      </c>
      <c r="AM16" s="30">
        <v>1232</v>
      </c>
      <c r="AN16" s="30">
        <v>1020</v>
      </c>
      <c r="AO16" s="30">
        <v>1141</v>
      </c>
      <c r="AP16" s="30">
        <v>264</v>
      </c>
      <c r="AQ16" s="30">
        <v>235</v>
      </c>
      <c r="AR16" s="30">
        <v>849</v>
      </c>
      <c r="AS16" s="30">
        <v>8378</v>
      </c>
      <c r="AT16" s="30">
        <v>243358</v>
      </c>
    </row>
    <row r="17" spans="1:46" x14ac:dyDescent="0.35">
      <c r="C17" s="22" t="s">
        <v>74</v>
      </c>
      <c r="D17" s="30">
        <v>53487</v>
      </c>
      <c r="E17" s="30">
        <v>114876</v>
      </c>
      <c r="F17" s="30">
        <v>573</v>
      </c>
      <c r="G17" s="30">
        <v>1526</v>
      </c>
      <c r="H17" s="30">
        <v>771</v>
      </c>
      <c r="I17" s="30">
        <v>787</v>
      </c>
      <c r="J17" s="30">
        <v>1113</v>
      </c>
      <c r="K17" s="30">
        <v>4877</v>
      </c>
      <c r="L17" s="30">
        <v>2229</v>
      </c>
      <c r="M17" s="30">
        <v>10847</v>
      </c>
      <c r="N17" s="30">
        <v>384</v>
      </c>
      <c r="O17" s="30">
        <v>1411</v>
      </c>
      <c r="P17" s="30">
        <v>411</v>
      </c>
      <c r="Q17" s="30">
        <v>654</v>
      </c>
      <c r="R17" s="30">
        <v>5661</v>
      </c>
      <c r="S17" s="30">
        <v>6866</v>
      </c>
      <c r="T17" s="30">
        <v>594</v>
      </c>
      <c r="U17" s="30">
        <v>968</v>
      </c>
      <c r="V17" s="30">
        <v>585</v>
      </c>
      <c r="W17" s="30">
        <v>296</v>
      </c>
      <c r="X17" s="30">
        <v>4767</v>
      </c>
      <c r="Y17" s="30">
        <v>19992</v>
      </c>
      <c r="Z17" s="30">
        <v>519</v>
      </c>
      <c r="AA17" s="30">
        <v>711</v>
      </c>
      <c r="AB17" s="30">
        <v>216</v>
      </c>
      <c r="AC17" s="30">
        <v>304</v>
      </c>
      <c r="AD17" s="30">
        <v>168</v>
      </c>
      <c r="AE17" s="30">
        <v>156</v>
      </c>
      <c r="AF17" s="30">
        <v>411</v>
      </c>
      <c r="AG17" s="30">
        <v>211</v>
      </c>
      <c r="AH17" s="30">
        <v>3522</v>
      </c>
      <c r="AI17" s="30">
        <v>2780</v>
      </c>
      <c r="AJ17" s="30">
        <v>8085</v>
      </c>
      <c r="AK17" s="30">
        <v>8493</v>
      </c>
      <c r="AL17" s="30">
        <v>660</v>
      </c>
      <c r="AM17" s="30">
        <v>1349</v>
      </c>
      <c r="AN17" s="30">
        <v>1080</v>
      </c>
      <c r="AO17" s="30">
        <v>1273</v>
      </c>
      <c r="AP17" s="30">
        <v>225</v>
      </c>
      <c r="AQ17" s="30">
        <v>247</v>
      </c>
      <c r="AR17" s="30">
        <v>975</v>
      </c>
      <c r="AS17" s="30">
        <v>8781</v>
      </c>
      <c r="AT17" s="30">
        <v>273841</v>
      </c>
    </row>
    <row r="18" spans="1:46" x14ac:dyDescent="0.35">
      <c r="C18" s="22" t="s">
        <v>75</v>
      </c>
      <c r="D18" s="30">
        <v>79692</v>
      </c>
      <c r="E18" s="30">
        <v>164019</v>
      </c>
      <c r="F18" s="30">
        <v>846</v>
      </c>
      <c r="G18" s="30">
        <v>2210</v>
      </c>
      <c r="H18" s="30">
        <v>999</v>
      </c>
      <c r="I18" s="30">
        <v>1246</v>
      </c>
      <c r="J18" s="30">
        <v>1770</v>
      </c>
      <c r="K18" s="30">
        <v>6942</v>
      </c>
      <c r="L18" s="30">
        <v>3369</v>
      </c>
      <c r="M18" s="30">
        <v>14271</v>
      </c>
      <c r="N18" s="30">
        <v>594</v>
      </c>
      <c r="O18" s="30">
        <v>1950</v>
      </c>
      <c r="P18" s="30">
        <v>618</v>
      </c>
      <c r="Q18" s="30">
        <v>945</v>
      </c>
      <c r="R18" s="30">
        <v>7629</v>
      </c>
      <c r="S18" s="30">
        <v>9077</v>
      </c>
      <c r="T18" s="30">
        <v>837</v>
      </c>
      <c r="U18" s="30">
        <v>1638</v>
      </c>
      <c r="V18" s="30">
        <v>714</v>
      </c>
      <c r="W18" s="30">
        <v>419</v>
      </c>
      <c r="X18" s="30">
        <v>8802</v>
      </c>
      <c r="Y18" s="30">
        <v>30658</v>
      </c>
      <c r="Z18" s="30">
        <v>870</v>
      </c>
      <c r="AA18" s="30">
        <v>989</v>
      </c>
      <c r="AB18" s="30">
        <v>330</v>
      </c>
      <c r="AC18" s="30">
        <v>479</v>
      </c>
      <c r="AD18" s="30">
        <v>282</v>
      </c>
      <c r="AE18" s="30">
        <v>219</v>
      </c>
      <c r="AF18" s="30">
        <v>582</v>
      </c>
      <c r="AG18" s="30">
        <v>318</v>
      </c>
      <c r="AH18" s="30">
        <v>4977</v>
      </c>
      <c r="AI18" s="30">
        <v>3764</v>
      </c>
      <c r="AJ18" s="30">
        <v>10935</v>
      </c>
      <c r="AK18" s="30">
        <v>11482</v>
      </c>
      <c r="AL18" s="30">
        <v>1077</v>
      </c>
      <c r="AM18" s="30">
        <v>1773</v>
      </c>
      <c r="AN18" s="30">
        <v>1626</v>
      </c>
      <c r="AO18" s="30">
        <v>1852</v>
      </c>
      <c r="AP18" s="30">
        <v>456</v>
      </c>
      <c r="AQ18" s="30">
        <v>398</v>
      </c>
      <c r="AR18" s="30">
        <v>1533</v>
      </c>
      <c r="AS18" s="30">
        <v>11963</v>
      </c>
      <c r="AT18" s="30">
        <v>395150</v>
      </c>
    </row>
    <row r="19" spans="1:46" x14ac:dyDescent="0.35">
      <c r="B19" s="22" t="s">
        <v>93</v>
      </c>
      <c r="C19" s="22"/>
      <c r="D19" s="30">
        <v>178548</v>
      </c>
      <c r="E19" s="30">
        <v>381866</v>
      </c>
      <c r="F19" s="30">
        <v>1917</v>
      </c>
      <c r="G19" s="30">
        <v>5145</v>
      </c>
      <c r="H19" s="30">
        <v>2244</v>
      </c>
      <c r="I19" s="30">
        <v>2636</v>
      </c>
      <c r="J19" s="30">
        <v>3882</v>
      </c>
      <c r="K19" s="30">
        <v>16342</v>
      </c>
      <c r="L19" s="30">
        <v>7815</v>
      </c>
      <c r="M19" s="30">
        <v>35098</v>
      </c>
      <c r="N19" s="30">
        <v>1356</v>
      </c>
      <c r="O19" s="30">
        <v>4620</v>
      </c>
      <c r="P19" s="30">
        <v>1353</v>
      </c>
      <c r="Q19" s="30">
        <v>2160</v>
      </c>
      <c r="R19" s="30">
        <v>18336</v>
      </c>
      <c r="S19" s="30">
        <v>22191</v>
      </c>
      <c r="T19" s="30">
        <v>1866</v>
      </c>
      <c r="U19" s="30">
        <v>3328</v>
      </c>
      <c r="V19" s="30">
        <v>1761</v>
      </c>
      <c r="W19" s="30">
        <v>964</v>
      </c>
      <c r="X19" s="30">
        <v>16194</v>
      </c>
      <c r="Y19" s="30">
        <v>68655</v>
      </c>
      <c r="Z19" s="30">
        <v>1749</v>
      </c>
      <c r="AA19" s="30">
        <v>2280</v>
      </c>
      <c r="AB19" s="30">
        <v>756</v>
      </c>
      <c r="AC19" s="30">
        <v>1072</v>
      </c>
      <c r="AD19" s="30">
        <v>642</v>
      </c>
      <c r="AE19" s="30">
        <v>492</v>
      </c>
      <c r="AF19" s="30">
        <v>1317</v>
      </c>
      <c r="AG19" s="30">
        <v>727</v>
      </c>
      <c r="AH19" s="30">
        <v>11748</v>
      </c>
      <c r="AI19" s="30">
        <v>9202</v>
      </c>
      <c r="AJ19" s="30">
        <v>27048</v>
      </c>
      <c r="AK19" s="30">
        <v>28094</v>
      </c>
      <c r="AL19" s="30">
        <v>2295</v>
      </c>
      <c r="AM19" s="30">
        <v>4354</v>
      </c>
      <c r="AN19" s="30">
        <v>3726</v>
      </c>
      <c r="AO19" s="30">
        <v>4266</v>
      </c>
      <c r="AP19" s="30">
        <v>945</v>
      </c>
      <c r="AQ19" s="30">
        <v>880</v>
      </c>
      <c r="AR19" s="30">
        <v>3357</v>
      </c>
      <c r="AS19" s="30">
        <v>29122</v>
      </c>
      <c r="AT19" s="30">
        <v>912349</v>
      </c>
    </row>
    <row r="20" spans="1:46" x14ac:dyDescent="0.35">
      <c r="B20" s="22" t="s">
        <v>84</v>
      </c>
      <c r="C20" s="22" t="s">
        <v>76</v>
      </c>
      <c r="D20" s="30">
        <v>70191</v>
      </c>
      <c r="E20" s="30">
        <v>144674</v>
      </c>
      <c r="F20" s="30">
        <v>675</v>
      </c>
      <c r="G20" s="30">
        <v>1906</v>
      </c>
      <c r="H20" s="30">
        <v>963</v>
      </c>
      <c r="I20" s="30">
        <v>1214</v>
      </c>
      <c r="J20" s="30">
        <v>2076</v>
      </c>
      <c r="K20" s="30">
        <v>6061</v>
      </c>
      <c r="L20" s="30">
        <v>3384</v>
      </c>
      <c r="M20" s="30">
        <v>11989</v>
      </c>
      <c r="N20" s="30">
        <v>504</v>
      </c>
      <c r="O20" s="30">
        <v>1746</v>
      </c>
      <c r="P20" s="30">
        <v>507</v>
      </c>
      <c r="Q20" s="30">
        <v>796</v>
      </c>
      <c r="R20" s="30">
        <v>6240</v>
      </c>
      <c r="S20" s="30">
        <v>7345</v>
      </c>
      <c r="T20" s="30">
        <v>816</v>
      </c>
      <c r="U20" s="30">
        <v>1715</v>
      </c>
      <c r="V20" s="30">
        <v>672</v>
      </c>
      <c r="W20" s="30">
        <v>399</v>
      </c>
      <c r="X20" s="30">
        <v>7524</v>
      </c>
      <c r="Y20" s="30">
        <v>28023</v>
      </c>
      <c r="Z20" s="30">
        <v>681</v>
      </c>
      <c r="AA20" s="30">
        <v>853</v>
      </c>
      <c r="AB20" s="30">
        <v>246</v>
      </c>
      <c r="AC20" s="30">
        <v>387</v>
      </c>
      <c r="AD20" s="30">
        <v>267</v>
      </c>
      <c r="AE20" s="30">
        <v>181</v>
      </c>
      <c r="AF20" s="30">
        <v>432</v>
      </c>
      <c r="AG20" s="30">
        <v>297</v>
      </c>
      <c r="AH20" s="30">
        <v>3738</v>
      </c>
      <c r="AI20" s="30">
        <v>3099</v>
      </c>
      <c r="AJ20" s="30">
        <v>9882</v>
      </c>
      <c r="AK20" s="30">
        <v>9274</v>
      </c>
      <c r="AL20" s="30">
        <v>777</v>
      </c>
      <c r="AM20" s="30">
        <v>1514</v>
      </c>
      <c r="AN20" s="30">
        <v>1422</v>
      </c>
      <c r="AO20" s="30">
        <v>1602</v>
      </c>
      <c r="AP20" s="30">
        <v>336</v>
      </c>
      <c r="AQ20" s="30">
        <v>352</v>
      </c>
      <c r="AR20" s="30">
        <v>1437</v>
      </c>
      <c r="AS20" s="30">
        <v>10313</v>
      </c>
      <c r="AT20" s="30">
        <v>346510</v>
      </c>
    </row>
    <row r="21" spans="1:46" x14ac:dyDescent="0.35">
      <c r="C21" s="22" t="s">
        <v>77</v>
      </c>
      <c r="D21" s="30">
        <v>72036</v>
      </c>
      <c r="E21" s="30">
        <v>155106</v>
      </c>
      <c r="F21" s="30">
        <v>708</v>
      </c>
      <c r="G21" s="30">
        <v>1822</v>
      </c>
      <c r="H21" s="30">
        <v>942</v>
      </c>
      <c r="I21" s="30">
        <v>1198</v>
      </c>
      <c r="J21" s="30">
        <v>2385</v>
      </c>
      <c r="K21" s="30">
        <v>6524</v>
      </c>
      <c r="L21" s="30">
        <v>3834</v>
      </c>
      <c r="M21" s="30">
        <v>12726</v>
      </c>
      <c r="N21" s="30">
        <v>423</v>
      </c>
      <c r="O21" s="30">
        <v>1769</v>
      </c>
      <c r="P21" s="30">
        <v>582</v>
      </c>
      <c r="Q21" s="30">
        <v>837</v>
      </c>
      <c r="R21" s="30">
        <v>6738</v>
      </c>
      <c r="S21" s="30">
        <v>7672</v>
      </c>
      <c r="T21" s="30">
        <v>816</v>
      </c>
      <c r="U21" s="30">
        <v>2087</v>
      </c>
      <c r="V21" s="30">
        <v>666</v>
      </c>
      <c r="W21" s="30">
        <v>410</v>
      </c>
      <c r="X21" s="30">
        <v>6834</v>
      </c>
      <c r="Y21" s="30">
        <v>30644</v>
      </c>
      <c r="Z21" s="30">
        <v>723</v>
      </c>
      <c r="AA21" s="30">
        <v>961</v>
      </c>
      <c r="AB21" s="30">
        <v>261</v>
      </c>
      <c r="AC21" s="30">
        <v>435</v>
      </c>
      <c r="AD21" s="30">
        <v>242.99999999999997</v>
      </c>
      <c r="AE21" s="30">
        <v>213</v>
      </c>
      <c r="AF21" s="30">
        <v>426</v>
      </c>
      <c r="AG21" s="30">
        <v>315</v>
      </c>
      <c r="AH21" s="30">
        <v>3852</v>
      </c>
      <c r="AI21" s="30">
        <v>3236</v>
      </c>
      <c r="AJ21" s="30">
        <v>9882</v>
      </c>
      <c r="AK21" s="30">
        <v>9073</v>
      </c>
      <c r="AL21" s="30">
        <v>876</v>
      </c>
      <c r="AM21" s="30">
        <v>1606</v>
      </c>
      <c r="AN21" s="30">
        <v>1497</v>
      </c>
      <c r="AO21" s="30">
        <v>1665</v>
      </c>
      <c r="AP21" s="30">
        <v>303</v>
      </c>
      <c r="AQ21" s="30">
        <v>362</v>
      </c>
      <c r="AR21" s="30">
        <v>1614</v>
      </c>
      <c r="AS21" s="30">
        <v>10610</v>
      </c>
      <c r="AT21" s="30">
        <v>364912</v>
      </c>
    </row>
    <row r="22" spans="1:46" x14ac:dyDescent="0.35">
      <c r="C22" s="22" t="s">
        <v>78</v>
      </c>
      <c r="D22" s="30">
        <v>89373</v>
      </c>
      <c r="E22" s="30">
        <v>204692</v>
      </c>
      <c r="F22" s="30">
        <v>813</v>
      </c>
      <c r="G22" s="30">
        <v>2657</v>
      </c>
      <c r="H22" s="30">
        <v>1164</v>
      </c>
      <c r="I22" s="30">
        <v>1726</v>
      </c>
      <c r="J22" s="30">
        <v>2526</v>
      </c>
      <c r="K22" s="30">
        <v>7859</v>
      </c>
      <c r="L22" s="30">
        <v>4509</v>
      </c>
      <c r="M22" s="30">
        <v>15867</v>
      </c>
      <c r="N22" s="30">
        <v>582</v>
      </c>
      <c r="O22" s="30">
        <v>2313</v>
      </c>
      <c r="P22" s="30">
        <v>765</v>
      </c>
      <c r="Q22" s="30">
        <v>1132</v>
      </c>
      <c r="R22" s="30">
        <v>8322</v>
      </c>
      <c r="S22" s="30">
        <v>9934</v>
      </c>
      <c r="T22" s="30">
        <v>990</v>
      </c>
      <c r="U22" s="30">
        <v>3068</v>
      </c>
      <c r="V22" s="30">
        <v>774</v>
      </c>
      <c r="W22" s="30">
        <v>529</v>
      </c>
      <c r="X22" s="30">
        <v>8037</v>
      </c>
      <c r="Y22" s="30">
        <v>40984</v>
      </c>
      <c r="Z22" s="30">
        <v>825</v>
      </c>
      <c r="AA22" s="30">
        <v>1378</v>
      </c>
      <c r="AB22" s="30">
        <v>330</v>
      </c>
      <c r="AC22" s="30">
        <v>620</v>
      </c>
      <c r="AD22" s="30">
        <v>285</v>
      </c>
      <c r="AE22" s="30">
        <v>271</v>
      </c>
      <c r="AF22" s="30">
        <v>675</v>
      </c>
      <c r="AG22" s="30">
        <v>431</v>
      </c>
      <c r="AH22" s="30">
        <v>4758</v>
      </c>
      <c r="AI22" s="30">
        <v>4402</v>
      </c>
      <c r="AJ22" s="30">
        <v>13635</v>
      </c>
      <c r="AK22" s="30">
        <v>11027</v>
      </c>
      <c r="AL22" s="30">
        <v>1125</v>
      </c>
      <c r="AM22" s="30">
        <v>2029</v>
      </c>
      <c r="AN22" s="30">
        <v>1842</v>
      </c>
      <c r="AO22" s="30">
        <v>2112</v>
      </c>
      <c r="AP22" s="30">
        <v>363</v>
      </c>
      <c r="AQ22" s="30">
        <v>502</v>
      </c>
      <c r="AR22" s="30">
        <v>2033.9999999999998</v>
      </c>
      <c r="AS22" s="30">
        <v>13160</v>
      </c>
      <c r="AT22" s="30">
        <v>470420</v>
      </c>
    </row>
    <row r="23" spans="1:46" x14ac:dyDescent="0.35">
      <c r="B23" s="22" t="s">
        <v>85</v>
      </c>
      <c r="C23" s="22"/>
      <c r="D23" s="30">
        <v>231600</v>
      </c>
      <c r="E23" s="30">
        <v>504472</v>
      </c>
      <c r="F23" s="30">
        <v>2196</v>
      </c>
      <c r="G23" s="30">
        <v>6385</v>
      </c>
      <c r="H23" s="30">
        <v>3069</v>
      </c>
      <c r="I23" s="30">
        <v>4138</v>
      </c>
      <c r="J23" s="30">
        <v>6987</v>
      </c>
      <c r="K23" s="30">
        <v>20444</v>
      </c>
      <c r="L23" s="30">
        <v>11727</v>
      </c>
      <c r="M23" s="30">
        <v>40582</v>
      </c>
      <c r="N23" s="30">
        <v>1509</v>
      </c>
      <c r="O23" s="30">
        <v>5828</v>
      </c>
      <c r="P23" s="30">
        <v>1854</v>
      </c>
      <c r="Q23" s="30">
        <v>2765</v>
      </c>
      <c r="R23" s="30">
        <v>21300</v>
      </c>
      <c r="S23" s="30">
        <v>24951</v>
      </c>
      <c r="T23" s="30">
        <v>2622</v>
      </c>
      <c r="U23" s="30">
        <v>6870</v>
      </c>
      <c r="V23" s="30">
        <v>2112</v>
      </c>
      <c r="W23" s="30">
        <v>1338</v>
      </c>
      <c r="X23" s="30">
        <v>22395</v>
      </c>
      <c r="Y23" s="30">
        <v>99651</v>
      </c>
      <c r="Z23" s="30">
        <v>2229</v>
      </c>
      <c r="AA23" s="30">
        <v>3192</v>
      </c>
      <c r="AB23" s="30">
        <v>837</v>
      </c>
      <c r="AC23" s="30">
        <v>1442</v>
      </c>
      <c r="AD23" s="30">
        <v>795</v>
      </c>
      <c r="AE23" s="30">
        <v>665</v>
      </c>
      <c r="AF23" s="30">
        <v>1533</v>
      </c>
      <c r="AG23" s="30">
        <v>1043</v>
      </c>
      <c r="AH23" s="30">
        <v>12348</v>
      </c>
      <c r="AI23" s="30">
        <v>10737</v>
      </c>
      <c r="AJ23" s="30">
        <v>33399</v>
      </c>
      <c r="AK23" s="30">
        <v>29374</v>
      </c>
      <c r="AL23" s="30">
        <v>2778</v>
      </c>
      <c r="AM23" s="30">
        <v>5149</v>
      </c>
      <c r="AN23" s="30">
        <v>4761</v>
      </c>
      <c r="AO23" s="30">
        <v>5379</v>
      </c>
      <c r="AP23" s="30">
        <v>1002</v>
      </c>
      <c r="AQ23" s="30">
        <v>1216</v>
      </c>
      <c r="AR23" s="30">
        <v>5085</v>
      </c>
      <c r="AS23" s="30">
        <v>34083</v>
      </c>
      <c r="AT23" s="30">
        <v>1181842</v>
      </c>
    </row>
    <row r="24" spans="1:46" x14ac:dyDescent="0.35">
      <c r="A24" s="22" t="s">
        <v>94</v>
      </c>
      <c r="B24" s="22"/>
      <c r="C24" s="22"/>
      <c r="D24" s="30">
        <v>604422</v>
      </c>
      <c r="E24" s="30">
        <v>1380518</v>
      </c>
      <c r="F24" s="30">
        <v>6309</v>
      </c>
      <c r="G24" s="30">
        <v>18072</v>
      </c>
      <c r="H24" s="30">
        <v>6255</v>
      </c>
      <c r="I24" s="30">
        <v>8667</v>
      </c>
      <c r="J24" s="30">
        <v>16704</v>
      </c>
      <c r="K24" s="30">
        <v>62508</v>
      </c>
      <c r="L24" s="30">
        <v>30405</v>
      </c>
      <c r="M24" s="30">
        <v>131933</v>
      </c>
      <c r="N24" s="30">
        <v>4368</v>
      </c>
      <c r="O24" s="30">
        <v>17436</v>
      </c>
      <c r="P24" s="30">
        <v>4575</v>
      </c>
      <c r="Q24" s="30">
        <v>7720</v>
      </c>
      <c r="R24" s="30">
        <v>63723</v>
      </c>
      <c r="S24" s="30">
        <v>78552</v>
      </c>
      <c r="T24" s="30">
        <v>5283</v>
      </c>
      <c r="U24" s="30">
        <v>12332</v>
      </c>
      <c r="V24" s="30">
        <v>5904</v>
      </c>
      <c r="W24" s="30">
        <v>3333</v>
      </c>
      <c r="X24" s="30">
        <v>47931</v>
      </c>
      <c r="Y24" s="30">
        <v>251785</v>
      </c>
      <c r="Z24" s="30">
        <v>5295</v>
      </c>
      <c r="AA24" s="30">
        <v>7572</v>
      </c>
      <c r="AB24" s="30">
        <v>2469</v>
      </c>
      <c r="AC24" s="30">
        <v>3600</v>
      </c>
      <c r="AD24" s="30">
        <v>1983</v>
      </c>
      <c r="AE24" s="30">
        <v>1646</v>
      </c>
      <c r="AF24" s="30">
        <v>4254</v>
      </c>
      <c r="AG24" s="30">
        <v>2726</v>
      </c>
      <c r="AH24" s="30">
        <v>37302</v>
      </c>
      <c r="AI24" s="30">
        <v>31835</v>
      </c>
      <c r="AJ24" s="30">
        <v>105543</v>
      </c>
      <c r="AK24" s="30">
        <v>105202</v>
      </c>
      <c r="AL24" s="30">
        <v>8778</v>
      </c>
      <c r="AM24" s="30">
        <v>15906</v>
      </c>
      <c r="AN24" s="30">
        <v>12516</v>
      </c>
      <c r="AO24" s="30">
        <v>14470</v>
      </c>
      <c r="AP24" s="30">
        <v>2571</v>
      </c>
      <c r="AQ24" s="30">
        <v>3102</v>
      </c>
      <c r="AR24" s="30">
        <v>13053</v>
      </c>
      <c r="AS24" s="30">
        <v>112369</v>
      </c>
      <c r="AT24" s="30">
        <v>3260927</v>
      </c>
    </row>
    <row r="25" spans="1:46" x14ac:dyDescent="0.35">
      <c r="A25" s="22" t="s">
        <v>23</v>
      </c>
      <c r="D25" s="30">
        <v>610269</v>
      </c>
      <c r="E25" s="30">
        <v>1394817</v>
      </c>
      <c r="F25" s="30">
        <v>6381</v>
      </c>
      <c r="G25" s="30">
        <v>18320</v>
      </c>
      <c r="H25" s="30">
        <v>6267</v>
      </c>
      <c r="I25" s="30">
        <v>8711</v>
      </c>
      <c r="J25" s="30">
        <v>16869</v>
      </c>
      <c r="K25" s="30">
        <v>63152</v>
      </c>
      <c r="L25" s="30">
        <v>30795</v>
      </c>
      <c r="M25" s="30">
        <v>133673</v>
      </c>
      <c r="N25" s="30">
        <v>4410</v>
      </c>
      <c r="O25" s="30">
        <v>17747</v>
      </c>
      <c r="P25" s="30">
        <v>4611</v>
      </c>
      <c r="Q25" s="30">
        <v>7810</v>
      </c>
      <c r="R25" s="30">
        <v>64527</v>
      </c>
      <c r="S25" s="30">
        <v>79605</v>
      </c>
      <c r="T25" s="30">
        <v>5295</v>
      </c>
      <c r="U25" s="30">
        <v>12380</v>
      </c>
      <c r="V25" s="30">
        <v>5916</v>
      </c>
      <c r="W25" s="30">
        <v>3354</v>
      </c>
      <c r="X25" s="30">
        <v>48135</v>
      </c>
      <c r="Y25" s="30">
        <v>254014</v>
      </c>
      <c r="Z25" s="30">
        <v>5358</v>
      </c>
      <c r="AA25" s="30">
        <v>7636</v>
      </c>
      <c r="AB25" s="30">
        <v>2499</v>
      </c>
      <c r="AC25" s="30">
        <v>3634</v>
      </c>
      <c r="AD25" s="30">
        <v>1989</v>
      </c>
      <c r="AE25" s="30">
        <v>1654</v>
      </c>
      <c r="AF25" s="30">
        <v>4284</v>
      </c>
      <c r="AG25" s="30">
        <v>2760</v>
      </c>
      <c r="AH25" s="30">
        <v>37758</v>
      </c>
      <c r="AI25" s="30">
        <v>32237</v>
      </c>
      <c r="AJ25" s="30">
        <v>107067</v>
      </c>
      <c r="AK25" s="30">
        <v>106542</v>
      </c>
      <c r="AL25" s="30">
        <v>8949</v>
      </c>
      <c r="AM25" s="30">
        <v>16114</v>
      </c>
      <c r="AN25" s="30">
        <v>12648</v>
      </c>
      <c r="AO25" s="30">
        <v>14599</v>
      </c>
      <c r="AP25" s="30">
        <v>2586</v>
      </c>
      <c r="AQ25" s="30">
        <v>3126</v>
      </c>
      <c r="AR25" s="30">
        <v>13170</v>
      </c>
      <c r="AS25" s="30">
        <v>113831</v>
      </c>
      <c r="AT25" s="30">
        <v>3295499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AT25"/>
  <sheetViews>
    <sheetView workbookViewId="0">
      <pane xSplit="1" ySplit="4" topLeftCell="B18" activePane="bottomRight" state="frozen"/>
      <selection pane="topRight" activeCell="B1" sqref="B1"/>
      <selection pane="bottomLeft" activeCell="A7" sqref="A7"/>
      <selection pane="bottomRight" activeCell="F42" sqref="F42"/>
    </sheetView>
  </sheetViews>
  <sheetFormatPr defaultRowHeight="14.5" x14ac:dyDescent="0.35"/>
  <cols>
    <col min="1" max="1" width="16" customWidth="1"/>
    <col min="2" max="2" width="20.26953125" customWidth="1"/>
    <col min="3" max="3" width="14.90625" bestFit="1" customWidth="1"/>
    <col min="4" max="45" width="18.81640625" bestFit="1" customWidth="1"/>
    <col min="46" max="46" width="10.7265625" bestFit="1" customWidth="1"/>
    <col min="47" max="256" width="10.7265625" customWidth="1"/>
  </cols>
  <sheetData>
    <row r="1" spans="1:46" x14ac:dyDescent="0.35">
      <c r="A1" s="3"/>
    </row>
    <row r="2" spans="1:46" x14ac:dyDescent="0.35">
      <c r="A2" s="17" t="s">
        <v>31</v>
      </c>
      <c r="D2" s="17" t="s">
        <v>2</v>
      </c>
      <c r="E2" s="17" t="s">
        <v>0</v>
      </c>
    </row>
    <row r="3" spans="1:46" x14ac:dyDescent="0.35">
      <c r="D3" s="22" t="s">
        <v>22</v>
      </c>
      <c r="F3" s="22" t="s">
        <v>13</v>
      </c>
      <c r="H3" s="22" t="s">
        <v>45</v>
      </c>
      <c r="J3" s="22" t="s">
        <v>15</v>
      </c>
      <c r="L3" s="22" t="s">
        <v>26</v>
      </c>
      <c r="N3" s="22" t="s">
        <v>46</v>
      </c>
      <c r="P3" s="22" t="s">
        <v>9</v>
      </c>
      <c r="R3" s="22" t="s">
        <v>5</v>
      </c>
      <c r="T3" s="22" t="s">
        <v>41</v>
      </c>
      <c r="V3" s="22" t="s">
        <v>17</v>
      </c>
      <c r="X3" s="22" t="s">
        <v>27</v>
      </c>
      <c r="Z3" s="22" t="s">
        <v>47</v>
      </c>
      <c r="AB3" s="22" t="s">
        <v>37</v>
      </c>
      <c r="AD3" s="22" t="s">
        <v>43</v>
      </c>
      <c r="AF3" s="22" t="s">
        <v>39</v>
      </c>
      <c r="AH3" s="22" t="s">
        <v>6</v>
      </c>
      <c r="AJ3" s="22" t="s">
        <v>7</v>
      </c>
      <c r="AL3" s="22" t="s">
        <v>19</v>
      </c>
      <c r="AN3" s="22" t="s">
        <v>48</v>
      </c>
      <c r="AP3" s="22" t="s">
        <v>38</v>
      </c>
      <c r="AR3" s="22" t="s">
        <v>11</v>
      </c>
      <c r="AT3" s="22" t="s">
        <v>23</v>
      </c>
    </row>
    <row r="4" spans="1:46" x14ac:dyDescent="0.35">
      <c r="A4" s="17" t="s">
        <v>81</v>
      </c>
      <c r="B4" s="17" t="s">
        <v>82</v>
      </c>
      <c r="C4" s="17" t="s">
        <v>30</v>
      </c>
      <c r="D4" s="22" t="s">
        <v>55</v>
      </c>
      <c r="E4" s="22" t="s">
        <v>56</v>
      </c>
      <c r="F4" s="22" t="s">
        <v>55</v>
      </c>
      <c r="G4" s="22" t="s">
        <v>56</v>
      </c>
      <c r="H4" s="22" t="s">
        <v>55</v>
      </c>
      <c r="I4" s="22" t="s">
        <v>56</v>
      </c>
      <c r="J4" s="22" t="s">
        <v>55</v>
      </c>
      <c r="K4" s="22" t="s">
        <v>56</v>
      </c>
      <c r="L4" s="22" t="s">
        <v>55</v>
      </c>
      <c r="M4" s="22" t="s">
        <v>56</v>
      </c>
      <c r="N4" s="22" t="s">
        <v>55</v>
      </c>
      <c r="O4" s="22" t="s">
        <v>56</v>
      </c>
      <c r="P4" s="22" t="s">
        <v>55</v>
      </c>
      <c r="Q4" s="22" t="s">
        <v>56</v>
      </c>
      <c r="R4" s="22" t="s">
        <v>55</v>
      </c>
      <c r="S4" s="22" t="s">
        <v>56</v>
      </c>
      <c r="T4" s="22" t="s">
        <v>55</v>
      </c>
      <c r="U4" s="22" t="s">
        <v>56</v>
      </c>
      <c r="V4" s="22" t="s">
        <v>55</v>
      </c>
      <c r="W4" s="22" t="s">
        <v>56</v>
      </c>
      <c r="X4" s="22" t="s">
        <v>55</v>
      </c>
      <c r="Y4" s="22" t="s">
        <v>56</v>
      </c>
      <c r="Z4" s="22" t="s">
        <v>55</v>
      </c>
      <c r="AA4" s="22" t="s">
        <v>56</v>
      </c>
      <c r="AB4" s="22" t="s">
        <v>55</v>
      </c>
      <c r="AC4" s="22" t="s">
        <v>56</v>
      </c>
      <c r="AD4" s="22" t="s">
        <v>55</v>
      </c>
      <c r="AE4" s="22" t="s">
        <v>56</v>
      </c>
      <c r="AF4" s="22" t="s">
        <v>55</v>
      </c>
      <c r="AG4" s="22" t="s">
        <v>56</v>
      </c>
      <c r="AH4" s="22" t="s">
        <v>55</v>
      </c>
      <c r="AI4" s="22" t="s">
        <v>56</v>
      </c>
      <c r="AJ4" s="22" t="s">
        <v>55</v>
      </c>
      <c r="AK4" s="22" t="s">
        <v>56</v>
      </c>
      <c r="AL4" s="22" t="s">
        <v>55</v>
      </c>
      <c r="AM4" s="22" t="s">
        <v>56</v>
      </c>
      <c r="AN4" s="22" t="s">
        <v>55</v>
      </c>
      <c r="AO4" s="22" t="s">
        <v>56</v>
      </c>
      <c r="AP4" s="22" t="s">
        <v>55</v>
      </c>
      <c r="AQ4" s="22" t="s">
        <v>56</v>
      </c>
      <c r="AR4" s="22" t="s">
        <v>55</v>
      </c>
      <c r="AS4" s="22" t="s">
        <v>56</v>
      </c>
    </row>
    <row r="5" spans="1:46" x14ac:dyDescent="0.35">
      <c r="A5" s="22" t="s">
        <v>83</v>
      </c>
      <c r="B5" s="22" t="s">
        <v>84</v>
      </c>
      <c r="C5" s="22" t="s">
        <v>78</v>
      </c>
      <c r="D5" s="23">
        <v>14.758280865042432</v>
      </c>
      <c r="E5" s="23">
        <v>24.080217120124068</v>
      </c>
      <c r="F5" s="23">
        <v>10.842105263157896</v>
      </c>
      <c r="G5" s="23">
        <v>27.920806451612901</v>
      </c>
      <c r="H5" s="23">
        <v>11.428571428571429</v>
      </c>
      <c r="I5" s="23">
        <v>23.403663366336634</v>
      </c>
      <c r="J5" s="23">
        <v>12.486956521739131</v>
      </c>
      <c r="K5" s="23">
        <v>17.383617318435753</v>
      </c>
      <c r="L5" s="23">
        <v>15.591743119266056</v>
      </c>
      <c r="M5" s="23">
        <v>20.361347233360064</v>
      </c>
      <c r="N5" s="23">
        <v>9.2333333333333325</v>
      </c>
      <c r="O5" s="23">
        <v>28.519832495812395</v>
      </c>
      <c r="P5" s="23">
        <v>8.8095238095238102</v>
      </c>
      <c r="Q5" s="23">
        <v>30.584013157894741</v>
      </c>
      <c r="R5" s="23">
        <v>16.146808510638298</v>
      </c>
      <c r="S5" s="23">
        <v>25.651096069868995</v>
      </c>
      <c r="T5" s="23">
        <v>13.8</v>
      </c>
      <c r="U5" s="23">
        <v>25.57149425287356</v>
      </c>
      <c r="V5" s="23">
        <v>11.833333333333334</v>
      </c>
      <c r="W5" s="23">
        <v>33.152413793103449</v>
      </c>
      <c r="X5" s="23">
        <v>15.241610738255034</v>
      </c>
      <c r="Y5" s="23">
        <v>29.480309491059149</v>
      </c>
      <c r="Z5" s="23">
        <v>18.15625</v>
      </c>
      <c r="AA5" s="23">
        <v>28.678918918918921</v>
      </c>
      <c r="AB5" s="23">
        <v>13.428571428571429</v>
      </c>
      <c r="AC5" s="23">
        <v>25.320317460317462</v>
      </c>
      <c r="AD5" s="23">
        <v>18.2</v>
      </c>
      <c r="AE5" s="23">
        <v>35.76</v>
      </c>
      <c r="AF5" s="23">
        <v>14.647058823529411</v>
      </c>
      <c r="AG5" s="23">
        <v>21.080645161290324</v>
      </c>
      <c r="AH5" s="23">
        <v>17.345679012345681</v>
      </c>
      <c r="AI5" s="23">
        <v>23.377185354691076</v>
      </c>
      <c r="AJ5" s="23">
        <v>14.369850187265918</v>
      </c>
      <c r="AK5" s="23">
        <v>18.307736019242334</v>
      </c>
      <c r="AL5" s="23">
        <v>11.447916666666666</v>
      </c>
      <c r="AM5" s="23">
        <v>24.771385681293303</v>
      </c>
      <c r="AN5" s="23">
        <v>18.64788732394366</v>
      </c>
      <c r="AO5" s="23">
        <v>30.471240000000002</v>
      </c>
      <c r="AP5" s="23">
        <v>15</v>
      </c>
      <c r="AQ5" s="23">
        <v>24.690363636363635</v>
      </c>
      <c r="AR5" s="23">
        <v>12</v>
      </c>
      <c r="AS5" s="23">
        <v>18.709770919503658</v>
      </c>
      <c r="AT5" s="23">
        <v>19.778377482554422</v>
      </c>
    </row>
    <row r="6" spans="1:46" x14ac:dyDescent="0.35">
      <c r="B6" s="22" t="s">
        <v>85</v>
      </c>
      <c r="C6" s="22"/>
      <c r="D6" s="23">
        <v>14.758280865042432</v>
      </c>
      <c r="E6" s="23">
        <v>24.080217120124068</v>
      </c>
      <c r="F6" s="23">
        <v>10.842105263157896</v>
      </c>
      <c r="G6" s="23">
        <v>27.920806451612901</v>
      </c>
      <c r="H6" s="23">
        <v>11.428571428571429</v>
      </c>
      <c r="I6" s="23">
        <v>23.403663366336634</v>
      </c>
      <c r="J6" s="23">
        <v>12.486956521739131</v>
      </c>
      <c r="K6" s="23">
        <v>17.383617318435753</v>
      </c>
      <c r="L6" s="23">
        <v>15.591743119266056</v>
      </c>
      <c r="M6" s="23">
        <v>20.361347233360064</v>
      </c>
      <c r="N6" s="23">
        <v>9.2333333333333325</v>
      </c>
      <c r="O6" s="23">
        <v>28.519832495812395</v>
      </c>
      <c r="P6" s="23">
        <v>8.8095238095238102</v>
      </c>
      <c r="Q6" s="23">
        <v>30.584013157894741</v>
      </c>
      <c r="R6" s="23">
        <v>16.146808510638298</v>
      </c>
      <c r="S6" s="23">
        <v>25.651096069868995</v>
      </c>
      <c r="T6" s="23">
        <v>13.8</v>
      </c>
      <c r="U6" s="23">
        <v>25.57149425287356</v>
      </c>
      <c r="V6" s="23">
        <v>11.833333333333334</v>
      </c>
      <c r="W6" s="23">
        <v>33.152413793103449</v>
      </c>
      <c r="X6" s="23">
        <v>15.241610738255034</v>
      </c>
      <c r="Y6" s="23">
        <v>29.480309491059149</v>
      </c>
      <c r="Z6" s="23">
        <v>18.15625</v>
      </c>
      <c r="AA6" s="23">
        <v>28.678918918918921</v>
      </c>
      <c r="AB6" s="23">
        <v>13.428571428571429</v>
      </c>
      <c r="AC6" s="23">
        <v>25.320317460317462</v>
      </c>
      <c r="AD6" s="23">
        <v>18.2</v>
      </c>
      <c r="AE6" s="23">
        <v>35.76</v>
      </c>
      <c r="AF6" s="23">
        <v>14.647058823529411</v>
      </c>
      <c r="AG6" s="23">
        <v>21.080645161290324</v>
      </c>
      <c r="AH6" s="23">
        <v>17.345679012345681</v>
      </c>
      <c r="AI6" s="23">
        <v>23.377185354691076</v>
      </c>
      <c r="AJ6" s="23">
        <v>14.369850187265918</v>
      </c>
      <c r="AK6" s="23">
        <v>18.307736019242334</v>
      </c>
      <c r="AL6" s="23">
        <v>11.447916666666666</v>
      </c>
      <c r="AM6" s="23">
        <v>24.771385681293303</v>
      </c>
      <c r="AN6" s="23">
        <v>18.64788732394366</v>
      </c>
      <c r="AO6" s="23">
        <v>30.471240000000002</v>
      </c>
      <c r="AP6" s="23">
        <v>15</v>
      </c>
      <c r="AQ6" s="23">
        <v>24.690363636363635</v>
      </c>
      <c r="AR6" s="23">
        <v>12</v>
      </c>
      <c r="AS6" s="23">
        <v>18.709770919503658</v>
      </c>
      <c r="AT6" s="23">
        <v>19.778377482554422</v>
      </c>
    </row>
    <row r="7" spans="1:46" x14ac:dyDescent="0.35">
      <c r="A7" s="22" t="s">
        <v>86</v>
      </c>
      <c r="B7" s="22"/>
      <c r="C7" s="22"/>
      <c r="D7" s="23">
        <v>14.758280865042432</v>
      </c>
      <c r="E7" s="23">
        <v>24.080217120124068</v>
      </c>
      <c r="F7" s="23">
        <v>10.842105263157896</v>
      </c>
      <c r="G7" s="23">
        <v>27.920806451612901</v>
      </c>
      <c r="H7" s="23">
        <v>11.428571428571429</v>
      </c>
      <c r="I7" s="23">
        <v>23.403663366336634</v>
      </c>
      <c r="J7" s="23">
        <v>12.486956521739131</v>
      </c>
      <c r="K7" s="23">
        <v>17.383617318435753</v>
      </c>
      <c r="L7" s="23">
        <v>15.591743119266056</v>
      </c>
      <c r="M7" s="23">
        <v>20.361347233360064</v>
      </c>
      <c r="N7" s="23">
        <v>9.2333333333333325</v>
      </c>
      <c r="O7" s="23">
        <v>28.519832495812395</v>
      </c>
      <c r="P7" s="23">
        <v>8.8095238095238102</v>
      </c>
      <c r="Q7" s="23">
        <v>30.584013157894741</v>
      </c>
      <c r="R7" s="23">
        <v>16.146808510638298</v>
      </c>
      <c r="S7" s="23">
        <v>25.651096069868995</v>
      </c>
      <c r="T7" s="23">
        <v>13.8</v>
      </c>
      <c r="U7" s="23">
        <v>25.57149425287356</v>
      </c>
      <c r="V7" s="23">
        <v>11.833333333333334</v>
      </c>
      <c r="W7" s="23">
        <v>33.152413793103449</v>
      </c>
      <c r="X7" s="23">
        <v>15.241610738255034</v>
      </c>
      <c r="Y7" s="23">
        <v>29.480309491059149</v>
      </c>
      <c r="Z7" s="23">
        <v>18.15625</v>
      </c>
      <c r="AA7" s="23">
        <v>28.678918918918921</v>
      </c>
      <c r="AB7" s="23">
        <v>13.428571428571429</v>
      </c>
      <c r="AC7" s="23">
        <v>25.320317460317462</v>
      </c>
      <c r="AD7" s="23">
        <v>18.2</v>
      </c>
      <c r="AE7" s="23">
        <v>35.76</v>
      </c>
      <c r="AF7" s="23">
        <v>14.647058823529411</v>
      </c>
      <c r="AG7" s="23">
        <v>21.080645161290324</v>
      </c>
      <c r="AH7" s="23">
        <v>17.345679012345681</v>
      </c>
      <c r="AI7" s="23">
        <v>23.377185354691076</v>
      </c>
      <c r="AJ7" s="23">
        <v>14.369850187265918</v>
      </c>
      <c r="AK7" s="23">
        <v>18.307736019242334</v>
      </c>
      <c r="AL7" s="23">
        <v>11.447916666666666</v>
      </c>
      <c r="AM7" s="23">
        <v>24.771385681293303</v>
      </c>
      <c r="AN7" s="23">
        <v>18.64788732394366</v>
      </c>
      <c r="AO7" s="23">
        <v>30.471240000000002</v>
      </c>
      <c r="AP7" s="23">
        <v>15</v>
      </c>
      <c r="AQ7" s="23">
        <v>24.690363636363635</v>
      </c>
      <c r="AR7" s="23">
        <v>12</v>
      </c>
      <c r="AS7" s="23">
        <v>18.709770919503658</v>
      </c>
      <c r="AT7" s="23">
        <v>19.778377482554422</v>
      </c>
    </row>
    <row r="8" spans="1:46" x14ac:dyDescent="0.35">
      <c r="A8" s="22" t="s">
        <v>87</v>
      </c>
      <c r="B8" s="22" t="s">
        <v>88</v>
      </c>
      <c r="C8" s="22" t="s">
        <v>67</v>
      </c>
      <c r="D8" s="23">
        <v>13.13616509040893</v>
      </c>
      <c r="E8" s="23">
        <v>19.72563298005614</v>
      </c>
      <c r="F8" s="23">
        <v>11.787434959261585</v>
      </c>
      <c r="G8" s="23">
        <v>19.623666230717181</v>
      </c>
      <c r="H8" s="23">
        <v>13.893750000000001</v>
      </c>
      <c r="I8" s="23">
        <v>22.244355596884571</v>
      </c>
      <c r="J8" s="23">
        <v>10.87127164232435</v>
      </c>
      <c r="K8" s="23">
        <v>15.825480656967827</v>
      </c>
      <c r="L8" s="23">
        <v>11.847213875853136</v>
      </c>
      <c r="M8" s="23">
        <v>16.127807897259217</v>
      </c>
      <c r="N8" s="23">
        <v>9.7567979564930791</v>
      </c>
      <c r="O8" s="23">
        <v>21.93336027899803</v>
      </c>
      <c r="P8" s="23">
        <v>10.000276426360017</v>
      </c>
      <c r="Q8" s="23">
        <v>20.781946733935403</v>
      </c>
      <c r="R8" s="23">
        <v>14.511918269038903</v>
      </c>
      <c r="S8" s="23">
        <v>19.183924693169516</v>
      </c>
      <c r="T8" s="23">
        <v>13.923660714285715</v>
      </c>
      <c r="U8" s="23">
        <v>21.115645479738816</v>
      </c>
      <c r="V8" s="23">
        <v>12.098866959064328</v>
      </c>
      <c r="W8" s="23">
        <v>15.410589026915115</v>
      </c>
      <c r="X8" s="23">
        <v>13.391950707790564</v>
      </c>
      <c r="Y8" s="23">
        <v>27.797019196923067</v>
      </c>
      <c r="Z8" s="23">
        <v>15.133012820512821</v>
      </c>
      <c r="AA8" s="23">
        <v>24.640614687334722</v>
      </c>
      <c r="AB8" s="23">
        <v>12.942744755244757</v>
      </c>
      <c r="AC8" s="23">
        <v>17.351760989832535</v>
      </c>
      <c r="AD8" s="23"/>
      <c r="AE8" s="23">
        <v>18.380333333333333</v>
      </c>
      <c r="AF8" s="23">
        <v>12.614339826839828</v>
      </c>
      <c r="AG8" s="23">
        <v>18.699122850076105</v>
      </c>
      <c r="AH8" s="23">
        <v>12.116564799772625</v>
      </c>
      <c r="AI8" s="23">
        <v>17.720200400432741</v>
      </c>
      <c r="AJ8" s="23">
        <v>13.932323873365073</v>
      </c>
      <c r="AK8" s="23">
        <v>15.228383029931472</v>
      </c>
      <c r="AL8" s="23">
        <v>10.661423991131389</v>
      </c>
      <c r="AM8" s="23">
        <v>16.899005318897188</v>
      </c>
      <c r="AN8" s="23">
        <v>14.282130809595204</v>
      </c>
      <c r="AO8" s="23">
        <v>22.816380527877133</v>
      </c>
      <c r="AP8" s="23">
        <v>12.22063492063492</v>
      </c>
      <c r="AQ8" s="23">
        <v>15.049589678373833</v>
      </c>
      <c r="AR8" s="23">
        <v>12.925864332215777</v>
      </c>
      <c r="AS8" s="23">
        <v>16.513715358755537</v>
      </c>
      <c r="AT8" s="23">
        <v>15.978460528697626</v>
      </c>
    </row>
    <row r="9" spans="1:46" x14ac:dyDescent="0.35">
      <c r="C9" s="22" t="s">
        <v>68</v>
      </c>
      <c r="D9" s="23">
        <v>13.531627362316311</v>
      </c>
      <c r="E9" s="23">
        <v>19.711602565732665</v>
      </c>
      <c r="F9" s="23">
        <v>11.895914901646304</v>
      </c>
      <c r="G9" s="23">
        <v>20.705030044292535</v>
      </c>
      <c r="H9" s="23">
        <v>16.104761904761908</v>
      </c>
      <c r="I9" s="23">
        <v>18.586769942286359</v>
      </c>
      <c r="J9" s="23">
        <v>11.571115387852306</v>
      </c>
      <c r="K9" s="23">
        <v>15.342661640762266</v>
      </c>
      <c r="L9" s="23">
        <v>12.208670224846696</v>
      </c>
      <c r="M9" s="23">
        <v>15.70643653384977</v>
      </c>
      <c r="N9" s="23">
        <v>9.4433962886706801</v>
      </c>
      <c r="O9" s="23">
        <v>23.179355841825103</v>
      </c>
      <c r="P9" s="23">
        <v>9.8603314843724039</v>
      </c>
      <c r="Q9" s="23">
        <v>18.365212738624159</v>
      </c>
      <c r="R9" s="23">
        <v>14.035321036062657</v>
      </c>
      <c r="S9" s="23">
        <v>18.781657570577909</v>
      </c>
      <c r="T9" s="23">
        <v>13.714753577106517</v>
      </c>
      <c r="U9" s="23">
        <v>19.956518668831169</v>
      </c>
      <c r="V9" s="23">
        <v>11.010495084079697</v>
      </c>
      <c r="W9" s="23">
        <v>16.554824366903958</v>
      </c>
      <c r="X9" s="23">
        <v>14.15220525096016</v>
      </c>
      <c r="Y9" s="23">
        <v>27.852450351286336</v>
      </c>
      <c r="Z9" s="23">
        <v>13.80794817927171</v>
      </c>
      <c r="AA9" s="23">
        <v>30.719156787027835</v>
      </c>
      <c r="AB9" s="23">
        <v>13.197259929612871</v>
      </c>
      <c r="AC9" s="23">
        <v>19.145433987562178</v>
      </c>
      <c r="AD9" s="23">
        <v>10.25</v>
      </c>
      <c r="AE9" s="23">
        <v>20.015572023809526</v>
      </c>
      <c r="AF9" s="23">
        <v>10.931639194139194</v>
      </c>
      <c r="AG9" s="23">
        <v>15.691134817835563</v>
      </c>
      <c r="AH9" s="23">
        <v>13.263790092523646</v>
      </c>
      <c r="AI9" s="23">
        <v>17.28692306254656</v>
      </c>
      <c r="AJ9" s="23">
        <v>14.014899871835921</v>
      </c>
      <c r="AK9" s="23">
        <v>16.00538563739909</v>
      </c>
      <c r="AL9" s="23">
        <v>12.684532687776358</v>
      </c>
      <c r="AM9" s="23">
        <v>16.417277978549148</v>
      </c>
      <c r="AN9" s="23">
        <v>15.830765501905111</v>
      </c>
      <c r="AO9" s="23">
        <v>22.091864934516234</v>
      </c>
      <c r="AP9" s="23">
        <v>12.565972222222221</v>
      </c>
      <c r="AQ9" s="23">
        <v>14.813119778603058</v>
      </c>
      <c r="AR9" s="23">
        <v>12.730656052981665</v>
      </c>
      <c r="AS9" s="23">
        <v>16.699782684055258</v>
      </c>
      <c r="AT9" s="23">
        <v>16.031547667272786</v>
      </c>
    </row>
    <row r="10" spans="1:46" x14ac:dyDescent="0.35">
      <c r="C10" s="22" t="s">
        <v>69</v>
      </c>
      <c r="D10" s="23">
        <v>13.47523843867425</v>
      </c>
      <c r="E10" s="23">
        <v>19.198196416233483</v>
      </c>
      <c r="F10" s="23">
        <v>12.532954116059381</v>
      </c>
      <c r="G10" s="23">
        <v>19.462223089320656</v>
      </c>
      <c r="H10" s="23">
        <v>11.979540459540459</v>
      </c>
      <c r="I10" s="23">
        <v>21.293729636275241</v>
      </c>
      <c r="J10" s="23">
        <v>11.323994939908102</v>
      </c>
      <c r="K10" s="23">
        <v>15.268755051320573</v>
      </c>
      <c r="L10" s="23">
        <v>12.696668290645839</v>
      </c>
      <c r="M10" s="23">
        <v>15.084813813117814</v>
      </c>
      <c r="N10" s="23">
        <v>11.314689014689014</v>
      </c>
      <c r="O10" s="23">
        <v>21.347930118301996</v>
      </c>
      <c r="P10" s="23">
        <v>10.842668621700877</v>
      </c>
      <c r="Q10" s="23">
        <v>19.014699173755169</v>
      </c>
      <c r="R10" s="23">
        <v>14.151594699893423</v>
      </c>
      <c r="S10" s="23">
        <v>17.464898336439472</v>
      </c>
      <c r="T10" s="23">
        <v>12.240879590280048</v>
      </c>
      <c r="U10" s="23">
        <v>20.452788074058507</v>
      </c>
      <c r="V10" s="23">
        <v>12.699246744911058</v>
      </c>
      <c r="W10" s="23">
        <v>14.539900056365815</v>
      </c>
      <c r="X10" s="23">
        <v>14.162137526870515</v>
      </c>
      <c r="Y10" s="23">
        <v>26.896327052426862</v>
      </c>
      <c r="Z10" s="23">
        <v>14.605217391304347</v>
      </c>
      <c r="AA10" s="23">
        <v>24.118030660673575</v>
      </c>
      <c r="AB10" s="23">
        <v>10.878346121057119</v>
      </c>
      <c r="AC10" s="23">
        <v>21.37066499198956</v>
      </c>
      <c r="AD10" s="23">
        <v>10.866200466200466</v>
      </c>
      <c r="AE10" s="23">
        <v>17.009604580174347</v>
      </c>
      <c r="AF10" s="23">
        <v>12.319651875901878</v>
      </c>
      <c r="AG10" s="23">
        <v>15.740611320787057</v>
      </c>
      <c r="AH10" s="23">
        <v>13.450306511742866</v>
      </c>
      <c r="AI10" s="23">
        <v>17.585204857172354</v>
      </c>
      <c r="AJ10" s="23">
        <v>13.419515653472269</v>
      </c>
      <c r="AK10" s="23">
        <v>15.659498665912299</v>
      </c>
      <c r="AL10" s="23">
        <v>12.619867245600284</v>
      </c>
      <c r="AM10" s="23">
        <v>15.97890684750727</v>
      </c>
      <c r="AN10" s="23">
        <v>16.596114881806372</v>
      </c>
      <c r="AO10" s="23">
        <v>21.165583879227277</v>
      </c>
      <c r="AP10" s="23">
        <v>14.299285714285716</v>
      </c>
      <c r="AQ10" s="23">
        <v>16.355125060871909</v>
      </c>
      <c r="AR10" s="23">
        <v>12.531478747197291</v>
      </c>
      <c r="AS10" s="23">
        <v>16.698760579481682</v>
      </c>
      <c r="AT10" s="23">
        <v>15.731234507456058</v>
      </c>
    </row>
    <row r="11" spans="1:46" x14ac:dyDescent="0.35">
      <c r="B11" s="22" t="s">
        <v>89</v>
      </c>
      <c r="C11" s="22"/>
      <c r="D11" s="23">
        <v>13.388258615713248</v>
      </c>
      <c r="E11" s="23">
        <v>19.518455712640208</v>
      </c>
      <c r="F11" s="23">
        <v>12.10755154030219</v>
      </c>
      <c r="G11" s="23">
        <v>19.894300042049395</v>
      </c>
      <c r="H11" s="23">
        <v>13.83782691667307</v>
      </c>
      <c r="I11" s="23">
        <v>20.753319256773842</v>
      </c>
      <c r="J11" s="23">
        <v>11.260732524634394</v>
      </c>
      <c r="K11" s="23">
        <v>15.462795726732557</v>
      </c>
      <c r="L11" s="23">
        <v>12.285144450463731</v>
      </c>
      <c r="M11" s="23">
        <v>15.597003599232695</v>
      </c>
      <c r="N11" s="23">
        <v>10.259555542623085</v>
      </c>
      <c r="O11" s="23">
        <v>22.091578082677117</v>
      </c>
      <c r="P11" s="23">
        <v>10.281213442418005</v>
      </c>
      <c r="Q11" s="23">
        <v>19.358625673770316</v>
      </c>
      <c r="R11" s="23">
        <v>14.226686978451795</v>
      </c>
      <c r="S11" s="23">
        <v>18.398986210552852</v>
      </c>
      <c r="T11" s="23">
        <v>13.212158085920708</v>
      </c>
      <c r="U11" s="23">
        <v>20.504045920351732</v>
      </c>
      <c r="V11" s="23">
        <v>11.994898607471647</v>
      </c>
      <c r="W11" s="23">
        <v>15.427781065931184</v>
      </c>
      <c r="X11" s="23">
        <v>13.92210088225811</v>
      </c>
      <c r="Y11" s="23">
        <v>27.467654881151688</v>
      </c>
      <c r="Z11" s="23">
        <v>14.522302381204604</v>
      </c>
      <c r="AA11" s="23">
        <v>26.309941476986005</v>
      </c>
      <c r="AB11" s="23">
        <v>12.227057641901238</v>
      </c>
      <c r="AC11" s="23">
        <v>19.449392682271281</v>
      </c>
      <c r="AD11" s="23">
        <v>10.690143190143191</v>
      </c>
      <c r="AE11" s="23">
        <v>18.356280333034089</v>
      </c>
      <c r="AF11" s="23">
        <v>11.983244266417342</v>
      </c>
      <c r="AG11" s="23">
        <v>16.635699021198612</v>
      </c>
      <c r="AH11" s="23">
        <v>12.982534779069185</v>
      </c>
      <c r="AI11" s="23">
        <v>17.53496293367531</v>
      </c>
      <c r="AJ11" s="23">
        <v>13.760497942166563</v>
      </c>
      <c r="AK11" s="23">
        <v>15.633274461452597</v>
      </c>
      <c r="AL11" s="23">
        <v>12.037166380279418</v>
      </c>
      <c r="AM11" s="23">
        <v>16.396897494409359</v>
      </c>
      <c r="AN11" s="23">
        <v>15.648627665771782</v>
      </c>
      <c r="AO11" s="23">
        <v>21.958530865054605</v>
      </c>
      <c r="AP11" s="23">
        <v>13.126373626373624</v>
      </c>
      <c r="AQ11" s="23">
        <v>15.478958702482085</v>
      </c>
      <c r="AR11" s="23">
        <v>12.714113482828942</v>
      </c>
      <c r="AS11" s="23">
        <v>16.642138082203967</v>
      </c>
      <c r="AT11" s="23">
        <v>15.898636455628639</v>
      </c>
    </row>
    <row r="12" spans="1:46" x14ac:dyDescent="0.35">
      <c r="B12" s="22" t="s">
        <v>90</v>
      </c>
      <c r="C12" s="22" t="s">
        <v>70</v>
      </c>
      <c r="D12" s="23">
        <v>12.313648364683553</v>
      </c>
      <c r="E12" s="23">
        <v>19.671897952108523</v>
      </c>
      <c r="F12" s="23">
        <v>11.920860978643997</v>
      </c>
      <c r="G12" s="23">
        <v>19.295527359012087</v>
      </c>
      <c r="H12" s="23">
        <v>12.239087301587301</v>
      </c>
      <c r="I12" s="23">
        <v>20.594180640519582</v>
      </c>
      <c r="J12" s="23">
        <v>11.808141976197332</v>
      </c>
      <c r="K12" s="23">
        <v>14.826817675238777</v>
      </c>
      <c r="L12" s="23">
        <v>11.716561133539532</v>
      </c>
      <c r="M12" s="23">
        <v>15.045490875011151</v>
      </c>
      <c r="N12" s="23">
        <v>9.0771474358974356</v>
      </c>
      <c r="O12" s="23">
        <v>21.878022785974292</v>
      </c>
      <c r="P12" s="23">
        <v>9.8628152075520497</v>
      </c>
      <c r="Q12" s="23">
        <v>20.52562843854345</v>
      </c>
      <c r="R12" s="23">
        <v>12.455009033586931</v>
      </c>
      <c r="S12" s="23">
        <v>18.85720082201194</v>
      </c>
      <c r="T12" s="23">
        <v>10.866567460317459</v>
      </c>
      <c r="U12" s="23">
        <v>20.778423385660947</v>
      </c>
      <c r="V12" s="23">
        <v>10.839682539682538</v>
      </c>
      <c r="W12" s="23">
        <v>13.75845168067227</v>
      </c>
      <c r="X12" s="23">
        <v>13.184944495704954</v>
      </c>
      <c r="Y12" s="23">
        <v>27.67784563480523</v>
      </c>
      <c r="Z12" s="23">
        <v>10.49156746031746</v>
      </c>
      <c r="AA12" s="23">
        <v>22.659216097917046</v>
      </c>
      <c r="AB12" s="23">
        <v>10.333031400966185</v>
      </c>
      <c r="AC12" s="23">
        <v>19.82456402637634</v>
      </c>
      <c r="AD12" s="23">
        <v>10.742410373760489</v>
      </c>
      <c r="AE12" s="23">
        <v>17.361039285535256</v>
      </c>
      <c r="AF12" s="23">
        <v>12.219426406926406</v>
      </c>
      <c r="AG12" s="23">
        <v>16.962806453435807</v>
      </c>
      <c r="AH12" s="23">
        <v>12.455705017074624</v>
      </c>
      <c r="AI12" s="23">
        <v>17.991283528176492</v>
      </c>
      <c r="AJ12" s="23">
        <v>12.12660783199235</v>
      </c>
      <c r="AK12" s="23">
        <v>16.297140607614072</v>
      </c>
      <c r="AL12" s="23">
        <v>11.913407948224219</v>
      </c>
      <c r="AM12" s="23">
        <v>16.095132398464116</v>
      </c>
      <c r="AN12" s="23">
        <v>13.386580086580086</v>
      </c>
      <c r="AO12" s="23">
        <v>21.92588493219511</v>
      </c>
      <c r="AP12" s="23">
        <v>17.41360153256705</v>
      </c>
      <c r="AQ12" s="23">
        <v>15.229832364251829</v>
      </c>
      <c r="AR12" s="23">
        <v>12.381854219852718</v>
      </c>
      <c r="AS12" s="23">
        <v>16.877937653513378</v>
      </c>
      <c r="AT12" s="23">
        <v>15.330547209587914</v>
      </c>
    </row>
    <row r="13" spans="1:46" x14ac:dyDescent="0.35">
      <c r="C13" s="22" t="s">
        <v>71</v>
      </c>
      <c r="D13" s="23">
        <v>11.760421124795158</v>
      </c>
      <c r="E13" s="23">
        <v>20.126973056612275</v>
      </c>
      <c r="F13" s="23">
        <v>11.113641686182671</v>
      </c>
      <c r="G13" s="23">
        <v>19.294718955046864</v>
      </c>
      <c r="H13" s="23">
        <v>11.66880990567839</v>
      </c>
      <c r="I13" s="23">
        <v>22.993764400825391</v>
      </c>
      <c r="J13" s="23">
        <v>11.521056281602654</v>
      </c>
      <c r="K13" s="23">
        <v>15.749036962983174</v>
      </c>
      <c r="L13" s="23">
        <v>10.894655488423906</v>
      </c>
      <c r="M13" s="23">
        <v>15.57748436188821</v>
      </c>
      <c r="N13" s="23">
        <v>10.215522875816994</v>
      </c>
      <c r="O13" s="23">
        <v>23.153921815616268</v>
      </c>
      <c r="P13" s="23">
        <v>11.174603174603176</v>
      </c>
      <c r="Q13" s="23">
        <v>20.547047065814692</v>
      </c>
      <c r="R13" s="23">
        <v>11.680919826177789</v>
      </c>
      <c r="S13" s="23">
        <v>18.775221700532573</v>
      </c>
      <c r="T13" s="23">
        <v>9.4589080459770116</v>
      </c>
      <c r="U13" s="23">
        <v>20.541177746768767</v>
      </c>
      <c r="V13" s="23">
        <v>10.042291640351985</v>
      </c>
      <c r="W13" s="23">
        <v>15.643455958542203</v>
      </c>
      <c r="X13" s="23">
        <v>12.207275093788251</v>
      </c>
      <c r="Y13" s="23">
        <v>28.572187234917958</v>
      </c>
      <c r="Z13" s="23">
        <v>11.570689033189032</v>
      </c>
      <c r="AA13" s="23">
        <v>20.414369764197527</v>
      </c>
      <c r="AB13" s="23">
        <v>11.523268398268399</v>
      </c>
      <c r="AC13" s="23">
        <v>20.124418018090672</v>
      </c>
      <c r="AD13" s="23">
        <v>10.990277777777777</v>
      </c>
      <c r="AE13" s="23">
        <v>14.269727215385537</v>
      </c>
      <c r="AF13" s="23">
        <v>11.919357589873893</v>
      </c>
      <c r="AG13" s="23">
        <v>16.594472631798581</v>
      </c>
      <c r="AH13" s="23">
        <v>12.205028670245447</v>
      </c>
      <c r="AI13" s="23">
        <v>17.888524794619421</v>
      </c>
      <c r="AJ13" s="23">
        <v>11.508758123125387</v>
      </c>
      <c r="AK13" s="23">
        <v>16.727903569576277</v>
      </c>
      <c r="AL13" s="23">
        <v>11.56935448448834</v>
      </c>
      <c r="AM13" s="23">
        <v>17.31495756193403</v>
      </c>
      <c r="AN13" s="23">
        <v>12.61866112097751</v>
      </c>
      <c r="AO13" s="23">
        <v>22.227162808376718</v>
      </c>
      <c r="AP13" s="23">
        <v>11.216666666666667</v>
      </c>
      <c r="AQ13" s="23">
        <v>15.115449691636272</v>
      </c>
      <c r="AR13" s="23">
        <v>11.602929560979096</v>
      </c>
      <c r="AS13" s="23">
        <v>17.274395242132343</v>
      </c>
      <c r="AT13" s="23">
        <v>15.175939693482993</v>
      </c>
    </row>
    <row r="14" spans="1:46" x14ac:dyDescent="0.35">
      <c r="C14" s="22" t="s">
        <v>72</v>
      </c>
      <c r="D14" s="23">
        <v>11.99158836587819</v>
      </c>
      <c r="E14" s="23">
        <v>18.84037091308695</v>
      </c>
      <c r="F14" s="23">
        <v>11.91194103741339</v>
      </c>
      <c r="G14" s="23">
        <v>17.566638996417691</v>
      </c>
      <c r="H14" s="23">
        <v>11.44152233448799</v>
      </c>
      <c r="I14" s="23">
        <v>17.519962366035649</v>
      </c>
      <c r="J14" s="23">
        <v>11.524170115210506</v>
      </c>
      <c r="K14" s="23">
        <v>14.039182511263343</v>
      </c>
      <c r="L14" s="23">
        <v>11.391104592906435</v>
      </c>
      <c r="M14" s="23">
        <v>15.348142628102744</v>
      </c>
      <c r="N14" s="23">
        <v>9.7041417823663192</v>
      </c>
      <c r="O14" s="23">
        <v>21.827018049978932</v>
      </c>
      <c r="P14" s="23">
        <v>11.514754459308808</v>
      </c>
      <c r="Q14" s="23">
        <v>18.045673736181691</v>
      </c>
      <c r="R14" s="23">
        <v>12.027006039918298</v>
      </c>
      <c r="S14" s="23">
        <v>17.412845237073757</v>
      </c>
      <c r="T14" s="23">
        <v>10.318605169340463</v>
      </c>
      <c r="U14" s="23">
        <v>19.725480578524035</v>
      </c>
      <c r="V14" s="23">
        <v>10.136307183067402</v>
      </c>
      <c r="W14" s="23">
        <v>15.012523243055938</v>
      </c>
      <c r="X14" s="23">
        <v>11.776841037071135</v>
      </c>
      <c r="Y14" s="23">
        <v>27.512616003063179</v>
      </c>
      <c r="Z14" s="23">
        <v>12.805400895400897</v>
      </c>
      <c r="AA14" s="23">
        <v>20.157726533540362</v>
      </c>
      <c r="AB14" s="23">
        <v>12.187105413105414</v>
      </c>
      <c r="AC14" s="23">
        <v>17.060913553350588</v>
      </c>
      <c r="AD14" s="23">
        <v>11.199723239723241</v>
      </c>
      <c r="AE14" s="23">
        <v>16.19419494553528</v>
      </c>
      <c r="AF14" s="23">
        <v>12.316922094508302</v>
      </c>
      <c r="AG14" s="23">
        <v>15.1061138528745</v>
      </c>
      <c r="AH14" s="23">
        <v>11.888402047439717</v>
      </c>
      <c r="AI14" s="23">
        <v>15.829074861017565</v>
      </c>
      <c r="AJ14" s="23">
        <v>11.415125292769815</v>
      </c>
      <c r="AK14" s="23">
        <v>16.26614262950018</v>
      </c>
      <c r="AL14" s="23">
        <v>11.199754920630543</v>
      </c>
      <c r="AM14" s="23">
        <v>16.303727382920876</v>
      </c>
      <c r="AN14" s="23">
        <v>12.064758647521952</v>
      </c>
      <c r="AO14" s="23">
        <v>21.651174219017257</v>
      </c>
      <c r="AP14" s="23">
        <v>12.940499031860588</v>
      </c>
      <c r="AQ14" s="23">
        <v>14.775046799884583</v>
      </c>
      <c r="AR14" s="23">
        <v>12.032154916856367</v>
      </c>
      <c r="AS14" s="23">
        <v>15.686006746977895</v>
      </c>
      <c r="AT14" s="23">
        <v>14.65877153343307</v>
      </c>
    </row>
    <row r="15" spans="1:46" x14ac:dyDescent="0.35">
      <c r="B15" s="22" t="s">
        <v>91</v>
      </c>
      <c r="C15" s="22"/>
      <c r="D15" s="23">
        <v>12.019555368254291</v>
      </c>
      <c r="E15" s="23">
        <v>19.492102969255228</v>
      </c>
      <c r="F15" s="23">
        <v>11.669055065105663</v>
      </c>
      <c r="G15" s="23">
        <v>18.630321556794172</v>
      </c>
      <c r="H15" s="23">
        <v>11.75686157703867</v>
      </c>
      <c r="I15" s="23">
        <v>20.15012246119678</v>
      </c>
      <c r="J15" s="23">
        <v>11.610587969788652</v>
      </c>
      <c r="K15" s="23">
        <v>14.807640854554196</v>
      </c>
      <c r="L15" s="23">
        <v>11.33849149633738</v>
      </c>
      <c r="M15" s="23">
        <v>15.325585699085472</v>
      </c>
      <c r="N15" s="23">
        <v>9.6685684737453315</v>
      </c>
      <c r="O15" s="23">
        <v>22.250989896635147</v>
      </c>
      <c r="P15" s="23">
        <v>10.901803525012689</v>
      </c>
      <c r="Q15" s="23">
        <v>19.57839005371854</v>
      </c>
      <c r="R15" s="23">
        <v>12.052211202973107</v>
      </c>
      <c r="S15" s="23">
        <v>18.276455098118987</v>
      </c>
      <c r="T15" s="23">
        <v>10.222686759375399</v>
      </c>
      <c r="U15" s="23">
        <v>20.300446724795314</v>
      </c>
      <c r="V15" s="23">
        <v>10.323802510421162</v>
      </c>
      <c r="W15" s="23">
        <v>14.820788213241352</v>
      </c>
      <c r="X15" s="23">
        <v>12.342544887948348</v>
      </c>
      <c r="Y15" s="23">
        <v>27.88947780724682</v>
      </c>
      <c r="Z15" s="23">
        <v>11.713540803925421</v>
      </c>
      <c r="AA15" s="23">
        <v>21.006382778166159</v>
      </c>
      <c r="AB15" s="23">
        <v>11.412363558651183</v>
      </c>
      <c r="AC15" s="23">
        <v>18.853884303432384</v>
      </c>
      <c r="AD15" s="23">
        <v>10.994566831136098</v>
      </c>
      <c r="AE15" s="23">
        <v>15.961080056258426</v>
      </c>
      <c r="AF15" s="23">
        <v>12.164595881518668</v>
      </c>
      <c r="AG15" s="23">
        <v>16.135360431177695</v>
      </c>
      <c r="AH15" s="23">
        <v>12.160380383575299</v>
      </c>
      <c r="AI15" s="23">
        <v>17.128046738174728</v>
      </c>
      <c r="AJ15" s="23">
        <v>11.662853098793848</v>
      </c>
      <c r="AK15" s="23">
        <v>16.417760758174019</v>
      </c>
      <c r="AL15" s="23">
        <v>11.533063410307919</v>
      </c>
      <c r="AM15" s="23">
        <v>16.550692058168998</v>
      </c>
      <c r="AN15" s="23">
        <v>12.641904466756936</v>
      </c>
      <c r="AO15" s="23">
        <v>21.912927850567204</v>
      </c>
      <c r="AP15" s="23">
        <v>13.786428304325984</v>
      </c>
      <c r="AQ15" s="23">
        <v>15.019720170998101</v>
      </c>
      <c r="AR15" s="23">
        <v>12.007685362123775</v>
      </c>
      <c r="AS15" s="23">
        <v>16.541489639805569</v>
      </c>
      <c r="AT15" s="23">
        <v>15.024600406111459</v>
      </c>
    </row>
    <row r="16" spans="1:46" x14ac:dyDescent="0.35">
      <c r="B16" s="22" t="s">
        <v>92</v>
      </c>
      <c r="C16" s="22" t="s">
        <v>73</v>
      </c>
      <c r="D16" s="23">
        <v>12.258862271541737</v>
      </c>
      <c r="E16" s="23">
        <v>16.840376321626703</v>
      </c>
      <c r="F16" s="23">
        <v>11.423504121318823</v>
      </c>
      <c r="G16" s="23">
        <v>17.730112457155659</v>
      </c>
      <c r="H16" s="23">
        <v>12.655136025023666</v>
      </c>
      <c r="I16" s="23">
        <v>15.350140846421448</v>
      </c>
      <c r="J16" s="23">
        <v>11.505400897769587</v>
      </c>
      <c r="K16" s="23">
        <v>12.72231687569267</v>
      </c>
      <c r="L16" s="23">
        <v>11.124667704507695</v>
      </c>
      <c r="M16" s="23">
        <v>13.542952724241449</v>
      </c>
      <c r="N16" s="23">
        <v>9.9764588212334111</v>
      </c>
      <c r="O16" s="23">
        <v>19.351380820136484</v>
      </c>
      <c r="P16" s="23">
        <v>11.662996134126164</v>
      </c>
      <c r="Q16" s="23">
        <v>16.797397306939711</v>
      </c>
      <c r="R16" s="23">
        <v>12.043116760634206</v>
      </c>
      <c r="S16" s="23">
        <v>14.936922566683089</v>
      </c>
      <c r="T16" s="23">
        <v>11.753066791543318</v>
      </c>
      <c r="U16" s="23">
        <v>17.838671893770581</v>
      </c>
      <c r="V16" s="23">
        <v>11.802359789143612</v>
      </c>
      <c r="W16" s="23">
        <v>14.136851256810257</v>
      </c>
      <c r="X16" s="23">
        <v>13.158773323754122</v>
      </c>
      <c r="Y16" s="23">
        <v>24.118611800383789</v>
      </c>
      <c r="Z16" s="23">
        <v>12.536715696917064</v>
      </c>
      <c r="AA16" s="23">
        <v>16.193335357654234</v>
      </c>
      <c r="AB16" s="23">
        <v>11.632284829865476</v>
      </c>
      <c r="AC16" s="23">
        <v>16.677906006499324</v>
      </c>
      <c r="AD16" s="23">
        <v>12.273237179487179</v>
      </c>
      <c r="AE16" s="23">
        <v>16.026021321770333</v>
      </c>
      <c r="AF16" s="23">
        <v>11.883603235504177</v>
      </c>
      <c r="AG16" s="23">
        <v>14.459736493624877</v>
      </c>
      <c r="AH16" s="23">
        <v>12.609603953522635</v>
      </c>
      <c r="AI16" s="23">
        <v>15.265339338503724</v>
      </c>
      <c r="AJ16" s="23">
        <v>11.572991416885619</v>
      </c>
      <c r="AK16" s="23">
        <v>13.716123002783059</v>
      </c>
      <c r="AL16" s="23">
        <v>11.07445940454644</v>
      </c>
      <c r="AM16" s="23">
        <v>15.082357838604914</v>
      </c>
      <c r="AN16" s="23">
        <v>13.025539212201513</v>
      </c>
      <c r="AO16" s="23">
        <v>17.998487720877669</v>
      </c>
      <c r="AP16" s="23">
        <v>13.335671768707481</v>
      </c>
      <c r="AQ16" s="23">
        <v>14.528988669159123</v>
      </c>
      <c r="AR16" s="23">
        <v>12.158737896375001</v>
      </c>
      <c r="AS16" s="23">
        <v>13.849260206805317</v>
      </c>
      <c r="AT16" s="23">
        <v>14.015011382398885</v>
      </c>
    </row>
    <row r="17" spans="1:46" x14ac:dyDescent="0.35">
      <c r="C17" s="22" t="s">
        <v>74</v>
      </c>
      <c r="D17" s="23">
        <v>12.399149203789221</v>
      </c>
      <c r="E17" s="23">
        <v>16.805935178489655</v>
      </c>
      <c r="F17" s="23">
        <v>12.91579838749557</v>
      </c>
      <c r="G17" s="23">
        <v>15.63036081734084</v>
      </c>
      <c r="H17" s="23">
        <v>12.679785910942297</v>
      </c>
      <c r="I17" s="23">
        <v>15.812880000016923</v>
      </c>
      <c r="J17" s="23">
        <v>11.667107073253499</v>
      </c>
      <c r="K17" s="23">
        <v>13.673839644659441</v>
      </c>
      <c r="L17" s="23">
        <v>10.945451161845728</v>
      </c>
      <c r="M17" s="23">
        <v>13.393507280019714</v>
      </c>
      <c r="N17" s="23">
        <v>10.476089659924792</v>
      </c>
      <c r="O17" s="23">
        <v>19.753353428534599</v>
      </c>
      <c r="P17" s="23">
        <v>10.8651414818654</v>
      </c>
      <c r="Q17" s="23">
        <v>17.707857490560702</v>
      </c>
      <c r="R17" s="23">
        <v>12.305751143181384</v>
      </c>
      <c r="S17" s="23">
        <v>15.245108610173109</v>
      </c>
      <c r="T17" s="23">
        <v>12.254199042788525</v>
      </c>
      <c r="U17" s="23">
        <v>18.16146860490926</v>
      </c>
      <c r="V17" s="23">
        <v>11.352093265384404</v>
      </c>
      <c r="W17" s="23">
        <v>13.878664532540096</v>
      </c>
      <c r="X17" s="23">
        <v>12.780737706184548</v>
      </c>
      <c r="Y17" s="23">
        <v>22.846842259607399</v>
      </c>
      <c r="Z17" s="23">
        <v>14.449721183258125</v>
      </c>
      <c r="AA17" s="23">
        <v>17.421828622199254</v>
      </c>
      <c r="AB17" s="23">
        <v>13.336116370989981</v>
      </c>
      <c r="AC17" s="23">
        <v>16.336959641432912</v>
      </c>
      <c r="AD17" s="23">
        <v>13.10576923076923</v>
      </c>
      <c r="AE17" s="23">
        <v>16.59115543718303</v>
      </c>
      <c r="AF17" s="23">
        <v>11.672958643901936</v>
      </c>
      <c r="AG17" s="23">
        <v>13.166041325263357</v>
      </c>
      <c r="AH17" s="23">
        <v>12.591880644902417</v>
      </c>
      <c r="AI17" s="23">
        <v>15.835448664030613</v>
      </c>
      <c r="AJ17" s="23">
        <v>11.623651309133869</v>
      </c>
      <c r="AK17" s="23">
        <v>14.644292986388667</v>
      </c>
      <c r="AL17" s="23">
        <v>11.424412630195121</v>
      </c>
      <c r="AM17" s="23">
        <v>15.766051125077583</v>
      </c>
      <c r="AN17" s="23">
        <v>13.320345361842387</v>
      </c>
      <c r="AO17" s="23">
        <v>19.233231751601298</v>
      </c>
      <c r="AP17" s="23">
        <v>10.891063829787234</v>
      </c>
      <c r="AQ17" s="23">
        <v>13.388069501830724</v>
      </c>
      <c r="AR17" s="23">
        <v>11.773675892222663</v>
      </c>
      <c r="AS17" s="23">
        <v>13.800991854569112</v>
      </c>
      <c r="AT17" s="23">
        <v>14.141066378335395</v>
      </c>
    </row>
    <row r="18" spans="1:46" x14ac:dyDescent="0.35">
      <c r="C18" s="22" t="s">
        <v>75</v>
      </c>
      <c r="D18" s="23">
        <v>12.337755878564247</v>
      </c>
      <c r="E18" s="23">
        <v>17.801479221135793</v>
      </c>
      <c r="F18" s="23">
        <v>12.359671694764861</v>
      </c>
      <c r="G18" s="23">
        <v>16.900928167446885</v>
      </c>
      <c r="H18" s="23">
        <v>12.918211745237457</v>
      </c>
      <c r="I18" s="23">
        <v>17.309223059194537</v>
      </c>
      <c r="J18" s="23">
        <v>12.45383124816078</v>
      </c>
      <c r="K18" s="23">
        <v>14.834744283439239</v>
      </c>
      <c r="L18" s="23">
        <v>11.045863830954602</v>
      </c>
      <c r="M18" s="23">
        <v>14.294738396873791</v>
      </c>
      <c r="N18" s="23">
        <v>10.569964867737363</v>
      </c>
      <c r="O18" s="23">
        <v>19.56526636065778</v>
      </c>
      <c r="P18" s="23">
        <v>10.603536953242834</v>
      </c>
      <c r="Q18" s="23">
        <v>18.337262277127643</v>
      </c>
      <c r="R18" s="23">
        <v>12.06998833263866</v>
      </c>
      <c r="S18" s="23">
        <v>15.695104706557487</v>
      </c>
      <c r="T18" s="23">
        <v>18.534666641181214</v>
      </c>
      <c r="U18" s="23">
        <v>18.432152695320905</v>
      </c>
      <c r="V18" s="23">
        <v>11.787139446603996</v>
      </c>
      <c r="W18" s="23">
        <v>16.205194442994515</v>
      </c>
      <c r="X18" s="23">
        <v>13.402878600505868</v>
      </c>
      <c r="Y18" s="23">
        <v>23.610630447175815</v>
      </c>
      <c r="Z18" s="23">
        <v>12.179834813164305</v>
      </c>
      <c r="AA18" s="23">
        <v>16.608112512894756</v>
      </c>
      <c r="AB18" s="23">
        <v>11.883785822021117</v>
      </c>
      <c r="AC18" s="23">
        <v>16.244257902410784</v>
      </c>
      <c r="AD18" s="23">
        <v>9.8029602396514157</v>
      </c>
      <c r="AE18" s="23">
        <v>16.057254136897217</v>
      </c>
      <c r="AF18" s="23">
        <v>10.607993207716701</v>
      </c>
      <c r="AG18" s="23">
        <v>14.187393647299682</v>
      </c>
      <c r="AH18" s="23">
        <v>11.712281380761304</v>
      </c>
      <c r="AI18" s="23">
        <v>16.216381778687072</v>
      </c>
      <c r="AJ18" s="23">
        <v>11.311807345813776</v>
      </c>
      <c r="AK18" s="23">
        <v>15.503235337897078</v>
      </c>
      <c r="AL18" s="23">
        <v>10.916844366012686</v>
      </c>
      <c r="AM18" s="23">
        <v>15.997000833767595</v>
      </c>
      <c r="AN18" s="23">
        <v>13.659903611723099</v>
      </c>
      <c r="AO18" s="23">
        <v>19.652547288132219</v>
      </c>
      <c r="AP18" s="23">
        <v>13.428126015920753</v>
      </c>
      <c r="AQ18" s="23">
        <v>15.879056535631701</v>
      </c>
      <c r="AR18" s="23">
        <v>12.153068158899234</v>
      </c>
      <c r="AS18" s="23">
        <v>15.343492742618153</v>
      </c>
      <c r="AT18" s="23">
        <v>14.533704070843731</v>
      </c>
    </row>
    <row r="19" spans="1:46" x14ac:dyDescent="0.35">
      <c r="B19" s="22" t="s">
        <v>93</v>
      </c>
      <c r="C19" s="22"/>
      <c r="D19" s="23">
        <v>12.3323711764727</v>
      </c>
      <c r="E19" s="23">
        <v>17.199434008164953</v>
      </c>
      <c r="F19" s="23">
        <v>12.242736039160146</v>
      </c>
      <c r="G19" s="23">
        <v>16.765117995016958</v>
      </c>
      <c r="H19" s="23">
        <v>12.763903574619317</v>
      </c>
      <c r="I19" s="23">
        <v>16.246015283209708</v>
      </c>
      <c r="J19" s="23">
        <v>11.919937548068942</v>
      </c>
      <c r="K19" s="23">
        <v>13.827565192200357</v>
      </c>
      <c r="L19" s="23">
        <v>11.039214970783593</v>
      </c>
      <c r="M19" s="23">
        <v>13.786117846262584</v>
      </c>
      <c r="N19" s="23">
        <v>10.358462943332277</v>
      </c>
      <c r="O19" s="23">
        <v>19.55732836907486</v>
      </c>
      <c r="P19" s="23">
        <v>11.010018094629263</v>
      </c>
      <c r="Q19" s="23">
        <v>17.669794659664607</v>
      </c>
      <c r="R19" s="23">
        <v>12.134262559881204</v>
      </c>
      <c r="S19" s="23">
        <v>15.323357556939404</v>
      </c>
      <c r="T19" s="23">
        <v>14.515568964864109</v>
      </c>
      <c r="U19" s="23">
        <v>18.166255805486454</v>
      </c>
      <c r="V19" s="23">
        <v>11.657962265471696</v>
      </c>
      <c r="W19" s="23">
        <v>14.852925797874919</v>
      </c>
      <c r="X19" s="23">
        <v>13.13634131709877</v>
      </c>
      <c r="Y19" s="23">
        <v>23.531920651987985</v>
      </c>
      <c r="Z19" s="23">
        <v>12.988070891270947</v>
      </c>
      <c r="AA19" s="23">
        <v>16.73086296029906</v>
      </c>
      <c r="AB19" s="23">
        <v>12.253271839502107</v>
      </c>
      <c r="AC19" s="23">
        <v>16.406211700290989</v>
      </c>
      <c r="AD19" s="23">
        <v>11.579294372252516</v>
      </c>
      <c r="AE19" s="23">
        <v>16.211921363099965</v>
      </c>
      <c r="AF19" s="23">
        <v>11.328170273554459</v>
      </c>
      <c r="AG19" s="23">
        <v>13.956929193234718</v>
      </c>
      <c r="AH19" s="23">
        <v>12.259026561346669</v>
      </c>
      <c r="AI19" s="23">
        <v>15.806543146428668</v>
      </c>
      <c r="AJ19" s="23">
        <v>11.488123664088219</v>
      </c>
      <c r="AK19" s="23">
        <v>14.689064665090175</v>
      </c>
      <c r="AL19" s="23">
        <v>11.121516151463821</v>
      </c>
      <c r="AM19" s="23">
        <v>15.644510771043688</v>
      </c>
      <c r="AN19" s="23">
        <v>13.360235104214699</v>
      </c>
      <c r="AO19" s="23">
        <v>19.014585717736693</v>
      </c>
      <c r="AP19" s="23">
        <v>12.619044036429434</v>
      </c>
      <c r="AQ19" s="23">
        <v>14.697193489393682</v>
      </c>
      <c r="AR19" s="23">
        <v>12.038076611452835</v>
      </c>
      <c r="AS19" s="23">
        <v>14.409113227583729</v>
      </c>
      <c r="AT19" s="23">
        <v>14.253294722858136</v>
      </c>
    </row>
    <row r="20" spans="1:46" x14ac:dyDescent="0.35">
      <c r="B20" s="22" t="s">
        <v>84</v>
      </c>
      <c r="C20" s="22" t="s">
        <v>76</v>
      </c>
      <c r="D20" s="23">
        <v>12.818708533294444</v>
      </c>
      <c r="E20" s="23">
        <v>17.839816805986402</v>
      </c>
      <c r="F20" s="23">
        <v>12.696245838753924</v>
      </c>
      <c r="G20" s="23">
        <v>16.660304142729576</v>
      </c>
      <c r="H20" s="23">
        <v>14.879905668456793</v>
      </c>
      <c r="I20" s="23">
        <v>17.769347725220417</v>
      </c>
      <c r="J20" s="23">
        <v>12.501404079232893</v>
      </c>
      <c r="K20" s="23">
        <v>14.386946036983719</v>
      </c>
      <c r="L20" s="23">
        <v>11.132110753209306</v>
      </c>
      <c r="M20" s="23">
        <v>14.354764179739689</v>
      </c>
      <c r="N20" s="23">
        <v>12.758459147832802</v>
      </c>
      <c r="O20" s="23">
        <v>19.545317619061027</v>
      </c>
      <c r="P20" s="23">
        <v>10.569925789237058</v>
      </c>
      <c r="Q20" s="23">
        <v>18.824495470083505</v>
      </c>
      <c r="R20" s="23">
        <v>12.023405260373345</v>
      </c>
      <c r="S20" s="23">
        <v>16.312289050466067</v>
      </c>
      <c r="T20" s="23">
        <v>12.664777822276701</v>
      </c>
      <c r="U20" s="23">
        <v>16.850151733659626</v>
      </c>
      <c r="V20" s="23">
        <v>10.826005244755246</v>
      </c>
      <c r="W20" s="23">
        <v>15.485039319657686</v>
      </c>
      <c r="X20" s="23">
        <v>15.832730861102684</v>
      </c>
      <c r="Y20" s="23">
        <v>23.314347358316542</v>
      </c>
      <c r="Z20" s="23">
        <v>12.159635165111261</v>
      </c>
      <c r="AA20" s="23">
        <v>16.52420280537293</v>
      </c>
      <c r="AB20" s="23">
        <v>10.476116721084942</v>
      </c>
      <c r="AC20" s="23">
        <v>17.723633652415547</v>
      </c>
      <c r="AD20" s="23">
        <v>11.224668560606061</v>
      </c>
      <c r="AE20" s="23">
        <v>15.965117336052487</v>
      </c>
      <c r="AF20" s="23">
        <v>11.621737433391033</v>
      </c>
      <c r="AG20" s="23">
        <v>14.522417899739111</v>
      </c>
      <c r="AH20" s="23">
        <v>12.177405571462531</v>
      </c>
      <c r="AI20" s="23">
        <v>15.676390228269216</v>
      </c>
      <c r="AJ20" s="23">
        <v>12.339366734540832</v>
      </c>
      <c r="AK20" s="23">
        <v>16.305600643020711</v>
      </c>
      <c r="AL20" s="23">
        <v>12.649838938373112</v>
      </c>
      <c r="AM20" s="23">
        <v>15.092745903412837</v>
      </c>
      <c r="AN20" s="23">
        <v>14.35746161410966</v>
      </c>
      <c r="AO20" s="23">
        <v>20.292040043091113</v>
      </c>
      <c r="AP20" s="23">
        <v>11.675198412698414</v>
      </c>
      <c r="AQ20" s="23">
        <v>15.287271517323543</v>
      </c>
      <c r="AR20" s="23">
        <v>12.753555121705114</v>
      </c>
      <c r="AS20" s="23">
        <v>15.13408731501216</v>
      </c>
      <c r="AT20" s="23">
        <v>14.619166429933861</v>
      </c>
    </row>
    <row r="21" spans="1:46" x14ac:dyDescent="0.35">
      <c r="C21" s="22" t="s">
        <v>77</v>
      </c>
      <c r="D21" s="23">
        <v>12.911455242836693</v>
      </c>
      <c r="E21" s="23">
        <v>17.137701925060952</v>
      </c>
      <c r="F21" s="23">
        <v>12.004113081585844</v>
      </c>
      <c r="G21" s="23">
        <v>15.962055019187828</v>
      </c>
      <c r="H21" s="23">
        <v>13.694570001254785</v>
      </c>
      <c r="I21" s="23">
        <v>15.557279744661443</v>
      </c>
      <c r="J21" s="23">
        <v>12.685881819183333</v>
      </c>
      <c r="K21" s="23">
        <v>14.037830181899006</v>
      </c>
      <c r="L21" s="23">
        <v>12.012043529352269</v>
      </c>
      <c r="M21" s="23">
        <v>14.01278874123088</v>
      </c>
      <c r="N21" s="23">
        <v>12.13302605916404</v>
      </c>
      <c r="O21" s="23">
        <v>18.224086492994768</v>
      </c>
      <c r="P21" s="23">
        <v>12.699922905715916</v>
      </c>
      <c r="Q21" s="23">
        <v>15.965629006838533</v>
      </c>
      <c r="R21" s="23">
        <v>12.11973986531633</v>
      </c>
      <c r="S21" s="23">
        <v>15.632934890160502</v>
      </c>
      <c r="T21" s="23">
        <v>12.785126334037665</v>
      </c>
      <c r="U21" s="23">
        <v>15.973171946464888</v>
      </c>
      <c r="V21" s="23">
        <v>12.302400134587636</v>
      </c>
      <c r="W21" s="23">
        <v>14.061598850731851</v>
      </c>
      <c r="X21" s="23">
        <v>15.668986811505015</v>
      </c>
      <c r="Y21" s="23">
        <v>22.79520620558316</v>
      </c>
      <c r="Z21" s="23">
        <v>13.380967384866906</v>
      </c>
      <c r="AA21" s="23">
        <v>15.36491623491764</v>
      </c>
      <c r="AB21" s="23">
        <v>11.002664625850342</v>
      </c>
      <c r="AC21" s="23">
        <v>16.983113562235371</v>
      </c>
      <c r="AD21" s="23">
        <v>10.456760576303131</v>
      </c>
      <c r="AE21" s="23">
        <v>14.451802036653564</v>
      </c>
      <c r="AF21" s="23">
        <v>11.696671488267437</v>
      </c>
      <c r="AG21" s="23">
        <v>13.569573881109863</v>
      </c>
      <c r="AH21" s="23">
        <v>12.922061556341227</v>
      </c>
      <c r="AI21" s="23">
        <v>15.369431710255348</v>
      </c>
      <c r="AJ21" s="23">
        <v>11.42969575948973</v>
      </c>
      <c r="AK21" s="23">
        <v>15.039657790177671</v>
      </c>
      <c r="AL21" s="23">
        <v>12.123920421865757</v>
      </c>
      <c r="AM21" s="23">
        <v>14.146777813644309</v>
      </c>
      <c r="AN21" s="23">
        <v>13.291123668427819</v>
      </c>
      <c r="AO21" s="23">
        <v>18.982690558785478</v>
      </c>
      <c r="AP21" s="23">
        <v>13.721267303433001</v>
      </c>
      <c r="AQ21" s="23">
        <v>16.548322830066756</v>
      </c>
      <c r="AR21" s="23">
        <v>12.494040599601997</v>
      </c>
      <c r="AS21" s="23">
        <v>14.346847461805613</v>
      </c>
      <c r="AT21" s="23">
        <v>14.230948953653627</v>
      </c>
    </row>
    <row r="22" spans="1:46" x14ac:dyDescent="0.35">
      <c r="C22" s="22" t="s">
        <v>78</v>
      </c>
      <c r="D22" s="23">
        <v>13.629155404103424</v>
      </c>
      <c r="E22" s="23">
        <v>17.574724617003557</v>
      </c>
      <c r="F22" s="23">
        <v>13.676996792929028</v>
      </c>
      <c r="G22" s="23">
        <v>16.774182337433821</v>
      </c>
      <c r="H22" s="23">
        <v>14.554067256450637</v>
      </c>
      <c r="I22" s="23">
        <v>16.151000104273326</v>
      </c>
      <c r="J22" s="23">
        <v>13.494444018087151</v>
      </c>
      <c r="K22" s="23">
        <v>13.749066410569521</v>
      </c>
      <c r="L22" s="23">
        <v>12.270487993471601</v>
      </c>
      <c r="M22" s="23">
        <v>13.953022945548895</v>
      </c>
      <c r="N22" s="23">
        <v>12.042767409269533</v>
      </c>
      <c r="O22" s="23">
        <v>17.609573979786596</v>
      </c>
      <c r="P22" s="23">
        <v>13.260565996696247</v>
      </c>
      <c r="Q22" s="23">
        <v>16.996771513544012</v>
      </c>
      <c r="R22" s="23">
        <v>12.481173774726694</v>
      </c>
      <c r="S22" s="23">
        <v>16.302821181228087</v>
      </c>
      <c r="T22" s="23">
        <v>13.831818446977824</v>
      </c>
      <c r="U22" s="23">
        <v>16.483056552903726</v>
      </c>
      <c r="V22" s="23">
        <v>13.383197185732531</v>
      </c>
      <c r="W22" s="23">
        <v>15.286141920547763</v>
      </c>
      <c r="X22" s="23">
        <v>16.3850040746708</v>
      </c>
      <c r="Y22" s="23">
        <v>23.228147391809195</v>
      </c>
      <c r="Z22" s="23">
        <v>12.719204102271767</v>
      </c>
      <c r="AA22" s="23">
        <v>15.878455084573138</v>
      </c>
      <c r="AB22" s="23">
        <v>13.553705418303803</v>
      </c>
      <c r="AC22" s="23">
        <v>16.185499335780015</v>
      </c>
      <c r="AD22" s="23">
        <v>12.800832498497295</v>
      </c>
      <c r="AE22" s="23">
        <v>16.899344935812316</v>
      </c>
      <c r="AF22" s="23">
        <v>11.577498088206804</v>
      </c>
      <c r="AG22" s="23">
        <v>13.22675046405015</v>
      </c>
      <c r="AH22" s="23">
        <v>13.433921945650317</v>
      </c>
      <c r="AI22" s="23">
        <v>14.926858365355695</v>
      </c>
      <c r="AJ22" s="23">
        <v>12.905590752313362</v>
      </c>
      <c r="AK22" s="23">
        <v>15.604569102342543</v>
      </c>
      <c r="AL22" s="23">
        <v>13.702191480866233</v>
      </c>
      <c r="AM22" s="23">
        <v>15.472630269108331</v>
      </c>
      <c r="AN22" s="23">
        <v>14.724533869559034</v>
      </c>
      <c r="AO22" s="23">
        <v>20.36625036060941</v>
      </c>
      <c r="AP22" s="23">
        <v>14.450738679150305</v>
      </c>
      <c r="AQ22" s="23">
        <v>14.692215238037738</v>
      </c>
      <c r="AR22" s="23">
        <v>13.176724020948972</v>
      </c>
      <c r="AS22" s="23">
        <v>14.50475583965817</v>
      </c>
      <c r="AT22" s="23">
        <v>14.855248979972833</v>
      </c>
    </row>
    <row r="23" spans="1:46" x14ac:dyDescent="0.35">
      <c r="B23" s="22" t="s">
        <v>85</v>
      </c>
      <c r="C23" s="22"/>
      <c r="D23" s="23">
        <v>13.158956317310896</v>
      </c>
      <c r="E23" s="23">
        <v>17.521822923785169</v>
      </c>
      <c r="F23" s="23">
        <v>12.860493818923402</v>
      </c>
      <c r="G23" s="23">
        <v>16.489257564218363</v>
      </c>
      <c r="H23" s="23">
        <v>14.389864535469192</v>
      </c>
      <c r="I23" s="23">
        <v>16.466270030838007</v>
      </c>
      <c r="J23" s="23">
        <v>12.940104898776976</v>
      </c>
      <c r="K23" s="23">
        <v>14.034187456029118</v>
      </c>
      <c r="L23" s="23">
        <v>11.840696699815716</v>
      </c>
      <c r="M23" s="23">
        <v>14.095025108586675</v>
      </c>
      <c r="N23" s="23">
        <v>12.290752144179617</v>
      </c>
      <c r="O23" s="23">
        <v>18.394268180550469</v>
      </c>
      <c r="P23" s="23">
        <v>12.260171135637933</v>
      </c>
      <c r="Q23" s="23">
        <v>17.241873498108323</v>
      </c>
      <c r="R23" s="23">
        <v>12.229111490491704</v>
      </c>
      <c r="S23" s="23">
        <v>16.099615512972825</v>
      </c>
      <c r="T23" s="23">
        <v>13.150669912318968</v>
      </c>
      <c r="U23" s="23">
        <v>16.439121345001286</v>
      </c>
      <c r="V23" s="23">
        <v>12.263815957387246</v>
      </c>
      <c r="W23" s="23">
        <v>14.970558637253614</v>
      </c>
      <c r="X23" s="23">
        <v>15.99476085106037</v>
      </c>
      <c r="Y23" s="23">
        <v>23.121457785741907</v>
      </c>
      <c r="Z23" s="23">
        <v>12.750648516251655</v>
      </c>
      <c r="AA23" s="23">
        <v>15.919134737232921</v>
      </c>
      <c r="AB23" s="23">
        <v>11.821819421481552</v>
      </c>
      <c r="AC23" s="23">
        <v>16.904191195192599</v>
      </c>
      <c r="AD23" s="23">
        <v>11.594606080009479</v>
      </c>
      <c r="AE23" s="23">
        <v>15.858800166914291</v>
      </c>
      <c r="AF23" s="23">
        <v>11.627778932897531</v>
      </c>
      <c r="AG23" s="23">
        <v>13.730901495665128</v>
      </c>
      <c r="AH23" s="23">
        <v>12.889806018420508</v>
      </c>
      <c r="AI23" s="23">
        <v>15.293659967759753</v>
      </c>
      <c r="AJ23" s="23">
        <v>12.277246441360697</v>
      </c>
      <c r="AK23" s="23">
        <v>15.646452249577404</v>
      </c>
      <c r="AL23" s="23">
        <v>12.89276883425282</v>
      </c>
      <c r="AM23" s="23">
        <v>14.947788170290018</v>
      </c>
      <c r="AN23" s="23">
        <v>14.170539267534235</v>
      </c>
      <c r="AO23" s="23">
        <v>19.917705708504112</v>
      </c>
      <c r="AP23" s="23">
        <v>13.372273558482863</v>
      </c>
      <c r="AQ23" s="23">
        <v>15.446419506134607</v>
      </c>
      <c r="AR23" s="23">
        <v>12.836461768459484</v>
      </c>
      <c r="AS23" s="23">
        <v>14.649809100427841</v>
      </c>
      <c r="AT23" s="23">
        <v>14.59051587955493</v>
      </c>
    </row>
    <row r="24" spans="1:46" x14ac:dyDescent="0.35">
      <c r="A24" s="22" t="s">
        <v>94</v>
      </c>
      <c r="B24" s="22"/>
      <c r="C24" s="22"/>
      <c r="D24" s="23">
        <v>12.724785369437784</v>
      </c>
      <c r="E24" s="23">
        <v>18.432953903461389</v>
      </c>
      <c r="F24" s="23">
        <v>12.219959115872852</v>
      </c>
      <c r="G24" s="23">
        <v>17.944749289519727</v>
      </c>
      <c r="H24" s="23">
        <v>13.187114150950062</v>
      </c>
      <c r="I24" s="23">
        <v>18.403931758004578</v>
      </c>
      <c r="J24" s="23">
        <v>11.932840735317241</v>
      </c>
      <c r="K24" s="23">
        <v>14.533047307379062</v>
      </c>
      <c r="L24" s="23">
        <v>11.625886904350104</v>
      </c>
      <c r="M24" s="23">
        <v>14.700933063291854</v>
      </c>
      <c r="N24" s="23">
        <v>10.644334775970078</v>
      </c>
      <c r="O24" s="23">
        <v>20.5735411322344</v>
      </c>
      <c r="P24" s="23">
        <v>11.113301549424468</v>
      </c>
      <c r="Q24" s="23">
        <v>18.462170971315444</v>
      </c>
      <c r="R24" s="23">
        <v>12.660568057949451</v>
      </c>
      <c r="S24" s="23">
        <v>17.024603594646017</v>
      </c>
      <c r="T24" s="23">
        <v>12.775270930619795</v>
      </c>
      <c r="U24" s="23">
        <v>18.852467448908694</v>
      </c>
      <c r="V24" s="23">
        <v>11.560119835187937</v>
      </c>
      <c r="W24" s="23">
        <v>15.018013428575266</v>
      </c>
      <c r="X24" s="23">
        <v>13.848936984591397</v>
      </c>
      <c r="Y24" s="23">
        <v>25.502627781532098</v>
      </c>
      <c r="Z24" s="23">
        <v>12.993640648163149</v>
      </c>
      <c r="AA24" s="23">
        <v>19.991580488171039</v>
      </c>
      <c r="AB24" s="23">
        <v>11.928628115384017</v>
      </c>
      <c r="AC24" s="23">
        <v>17.90341997029681</v>
      </c>
      <c r="AD24" s="23">
        <v>11.283066891634299</v>
      </c>
      <c r="AE24" s="23">
        <v>16.597020479826696</v>
      </c>
      <c r="AF24" s="23">
        <v>11.775947338597</v>
      </c>
      <c r="AG24" s="23">
        <v>15.114722535319043</v>
      </c>
      <c r="AH24" s="23">
        <v>12.572936935602918</v>
      </c>
      <c r="AI24" s="23">
        <v>16.440803196509616</v>
      </c>
      <c r="AJ24" s="23">
        <v>12.297180286602327</v>
      </c>
      <c r="AK24" s="23">
        <v>15.596638033573551</v>
      </c>
      <c r="AL24" s="23">
        <v>11.89612869407599</v>
      </c>
      <c r="AM24" s="23">
        <v>15.884972123478024</v>
      </c>
      <c r="AN24" s="23">
        <v>13.955326626069418</v>
      </c>
      <c r="AO24" s="23">
        <v>20.700937535465648</v>
      </c>
      <c r="AP24" s="23">
        <v>13.226029881402978</v>
      </c>
      <c r="AQ24" s="23">
        <v>15.16057296725212</v>
      </c>
      <c r="AR24" s="23">
        <v>12.399084306216261</v>
      </c>
      <c r="AS24" s="23">
        <v>15.560637512505279</v>
      </c>
      <c r="AT24" s="23">
        <v>14.939125847885151</v>
      </c>
    </row>
    <row r="25" spans="1:46" x14ac:dyDescent="0.35">
      <c r="A25" s="22" t="s">
        <v>23</v>
      </c>
      <c r="D25" s="23">
        <v>12.763153208977492</v>
      </c>
      <c r="E25" s="23">
        <v>18.539506039624833</v>
      </c>
      <c r="F25" s="23">
        <v>12.193961873368796</v>
      </c>
      <c r="G25" s="23">
        <v>18.13297678314413</v>
      </c>
      <c r="H25" s="23">
        <v>13.153934099584427</v>
      </c>
      <c r="I25" s="23">
        <v>18.498266316652355</v>
      </c>
      <c r="J25" s="23">
        <v>11.943295750155389</v>
      </c>
      <c r="K25" s="23">
        <v>14.586831647210323</v>
      </c>
      <c r="L25" s="23">
        <v>11.700714380103237</v>
      </c>
      <c r="M25" s="23">
        <v>14.807733330651633</v>
      </c>
      <c r="N25" s="23">
        <v>10.617712107241081</v>
      </c>
      <c r="O25" s="23">
        <v>20.72347115796228</v>
      </c>
      <c r="P25" s="23">
        <v>11.069834044898041</v>
      </c>
      <c r="Q25" s="23">
        <v>18.690884974835807</v>
      </c>
      <c r="R25" s="23">
        <v>12.726346179698298</v>
      </c>
      <c r="S25" s="23">
        <v>17.187367603612486</v>
      </c>
      <c r="T25" s="23">
        <v>12.794605441362817</v>
      </c>
      <c r="U25" s="23">
        <v>18.979241539549545</v>
      </c>
      <c r="V25" s="23">
        <v>11.565274806851058</v>
      </c>
      <c r="W25" s="23">
        <v>15.360171926019193</v>
      </c>
      <c r="X25" s="23">
        <v>13.875213847868068</v>
      </c>
      <c r="Y25" s="23">
        <v>25.577678379825059</v>
      </c>
      <c r="Z25" s="23">
        <v>13.091048371782717</v>
      </c>
      <c r="AA25" s="23">
        <v>20.155492534034209</v>
      </c>
      <c r="AB25" s="23">
        <v>11.956928932613966</v>
      </c>
      <c r="AC25" s="23">
        <v>18.04336143237267</v>
      </c>
      <c r="AD25" s="23">
        <v>11.430235681173993</v>
      </c>
      <c r="AE25" s="23">
        <v>16.958586131150721</v>
      </c>
      <c r="AF25" s="23">
        <v>11.830119253407043</v>
      </c>
      <c r="AG25" s="23">
        <v>15.227287113167556</v>
      </c>
      <c r="AH25" s="23">
        <v>12.662988672899951</v>
      </c>
      <c r="AI25" s="23">
        <v>16.57167833156964</v>
      </c>
      <c r="AJ25" s="23">
        <v>12.336287265860131</v>
      </c>
      <c r="AK25" s="23">
        <v>15.647790825755981</v>
      </c>
      <c r="AL25" s="23">
        <v>11.887671863370153</v>
      </c>
      <c r="AM25" s="23">
        <v>16.052640303814162</v>
      </c>
      <c r="AN25" s="23">
        <v>14.043865507161382</v>
      </c>
      <c r="AO25" s="23">
        <v>20.885282864985165</v>
      </c>
      <c r="AP25" s="23">
        <v>13.259501015716127</v>
      </c>
      <c r="AQ25" s="23">
        <v>15.340380338367433</v>
      </c>
      <c r="AR25" s="23">
        <v>12.391554413646146</v>
      </c>
      <c r="AS25" s="23">
        <v>15.620055123958078</v>
      </c>
      <c r="AT25" s="23">
        <v>15.030679257189705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K2221"/>
  <sheetViews>
    <sheetView workbookViewId="0">
      <pane ySplit="1" topLeftCell="A2" activePane="bottomLeft" state="frozen"/>
      <selection pane="bottomLeft" sqref="A1:I2221"/>
    </sheetView>
  </sheetViews>
  <sheetFormatPr defaultRowHeight="14.5" x14ac:dyDescent="0.35"/>
  <cols>
    <col min="1" max="1" width="15.7265625" style="2" customWidth="1"/>
    <col min="2" max="2" width="15.7265625" style="24" customWidth="1"/>
    <col min="3" max="3" width="25.54296875" customWidth="1"/>
    <col min="4" max="4" width="8.1796875" bestFit="1" customWidth="1"/>
    <col min="5" max="5" width="18.453125" bestFit="1" customWidth="1"/>
    <col min="6" max="6" width="13.26953125" style="28" bestFit="1" customWidth="1"/>
    <col min="7" max="7" width="15.81640625" style="28" bestFit="1" customWidth="1"/>
    <col min="8" max="8" width="15.26953125" style="28" bestFit="1" customWidth="1"/>
    <col min="9" max="9" width="12" style="1" bestFit="1" customWidth="1"/>
    <col min="10" max="10" width="9.1796875" style="34"/>
  </cols>
  <sheetData>
    <row r="1" spans="1:11" x14ac:dyDescent="0.35">
      <c r="A1" s="14" t="s">
        <v>30</v>
      </c>
      <c r="B1" s="15" t="s">
        <v>0</v>
      </c>
      <c r="C1" s="15" t="s">
        <v>1</v>
      </c>
      <c r="D1" s="15" t="s">
        <v>2</v>
      </c>
      <c r="E1" s="31" t="s">
        <v>3</v>
      </c>
      <c r="F1" s="31" t="s">
        <v>33</v>
      </c>
      <c r="G1" s="31" t="s">
        <v>35</v>
      </c>
      <c r="H1" s="16" t="s">
        <v>21</v>
      </c>
      <c r="I1" s="32" t="s">
        <v>66</v>
      </c>
      <c r="J1"/>
    </row>
    <row r="2" spans="1:11" x14ac:dyDescent="0.35">
      <c r="A2" s="21">
        <v>41638</v>
      </c>
      <c r="B2" s="20" t="s">
        <v>55</v>
      </c>
      <c r="C2" s="20" t="s">
        <v>12</v>
      </c>
      <c r="D2" s="20" t="s">
        <v>13</v>
      </c>
      <c r="E2" s="28">
        <v>72</v>
      </c>
      <c r="F2" s="28">
        <v>114.00000000000003</v>
      </c>
      <c r="G2" s="28">
        <v>1236.0000000000002</v>
      </c>
      <c r="H2" s="19">
        <v>10.842105263157896</v>
      </c>
      <c r="I2" s="33">
        <f>Table3[[#This Row],[Dollars]]/Table3[[#This Row],[Transactions]]</f>
        <v>10.842105263157894</v>
      </c>
      <c r="J2" s="30"/>
      <c r="K2" s="30"/>
    </row>
    <row r="3" spans="1:11" s="18" customFormat="1" x14ac:dyDescent="0.35">
      <c r="A3" s="21">
        <v>41638</v>
      </c>
      <c r="B3" s="20" t="s">
        <v>55</v>
      </c>
      <c r="C3" s="20" t="s">
        <v>44</v>
      </c>
      <c r="D3" s="20" t="s">
        <v>45</v>
      </c>
      <c r="E3" s="28">
        <v>12</v>
      </c>
      <c r="F3" s="28">
        <v>21.000000000000004</v>
      </c>
      <c r="G3" s="28">
        <v>239.99999999999994</v>
      </c>
      <c r="H3" s="19">
        <v>11.428571428571429</v>
      </c>
      <c r="I3" s="33">
        <f>Table3[[#This Row],[Dollars]]/Table3[[#This Row],[Transactions]]</f>
        <v>11.428571428571423</v>
      </c>
    </row>
    <row r="4" spans="1:11" s="18" customFormat="1" x14ac:dyDescent="0.35">
      <c r="A4" s="21">
        <v>41638</v>
      </c>
      <c r="B4" s="20" t="s">
        <v>55</v>
      </c>
      <c r="C4" s="20" t="s">
        <v>14</v>
      </c>
      <c r="D4" s="20" t="s">
        <v>15</v>
      </c>
      <c r="E4" s="28">
        <v>165</v>
      </c>
      <c r="F4" s="28">
        <v>345.00000000000006</v>
      </c>
      <c r="G4" s="28">
        <v>4308</v>
      </c>
      <c r="H4" s="19">
        <v>12.486956521739131</v>
      </c>
      <c r="I4" s="33">
        <f>Table3[[#This Row],[Dollars]]/Table3[[#This Row],[Transactions]]</f>
        <v>12.486956521739128</v>
      </c>
    </row>
    <row r="5" spans="1:11" s="18" customFormat="1" x14ac:dyDescent="0.35">
      <c r="A5" s="21">
        <v>41638</v>
      </c>
      <c r="B5" s="20" t="s">
        <v>55</v>
      </c>
      <c r="C5" s="20" t="s">
        <v>25</v>
      </c>
      <c r="D5" s="20" t="s">
        <v>26</v>
      </c>
      <c r="E5" s="28">
        <v>390</v>
      </c>
      <c r="F5" s="28">
        <v>654</v>
      </c>
      <c r="G5" s="28">
        <v>10197</v>
      </c>
      <c r="H5" s="19">
        <v>15.591743119266056</v>
      </c>
      <c r="I5" s="33">
        <f>Table3[[#This Row],[Dollars]]/Table3[[#This Row],[Transactions]]</f>
        <v>15.591743119266056</v>
      </c>
    </row>
    <row r="6" spans="1:11" s="18" customFormat="1" x14ac:dyDescent="0.35">
      <c r="A6" s="21">
        <v>41638</v>
      </c>
      <c r="B6" s="20" t="s">
        <v>55</v>
      </c>
      <c r="C6" s="20" t="s">
        <v>44</v>
      </c>
      <c r="D6" s="20" t="s">
        <v>46</v>
      </c>
      <c r="E6" s="28">
        <v>42</v>
      </c>
      <c r="F6" s="28">
        <v>89.999999999999986</v>
      </c>
      <c r="G6" s="28">
        <v>831</v>
      </c>
      <c r="H6" s="19">
        <v>9.2333333333333325</v>
      </c>
      <c r="I6" s="33">
        <f>Table3[[#This Row],[Dollars]]/Table3[[#This Row],[Transactions]]</f>
        <v>9.2333333333333343</v>
      </c>
    </row>
    <row r="7" spans="1:11" s="18" customFormat="1" x14ac:dyDescent="0.35">
      <c r="A7" s="21">
        <v>41638</v>
      </c>
      <c r="B7" s="20" t="s">
        <v>55</v>
      </c>
      <c r="C7" s="20" t="s">
        <v>8</v>
      </c>
      <c r="D7" s="20" t="s">
        <v>9</v>
      </c>
      <c r="E7" s="28">
        <v>36</v>
      </c>
      <c r="F7" s="28">
        <v>63</v>
      </c>
      <c r="G7" s="28">
        <v>555</v>
      </c>
      <c r="H7" s="19">
        <v>8.8095238095238102</v>
      </c>
      <c r="I7" s="33">
        <f>Table3[[#This Row],[Dollars]]/Table3[[#This Row],[Transactions]]</f>
        <v>8.8095238095238102</v>
      </c>
    </row>
    <row r="8" spans="1:11" s="18" customFormat="1" x14ac:dyDescent="0.35">
      <c r="A8" s="21">
        <v>41638</v>
      </c>
      <c r="B8" s="20" t="s">
        <v>55</v>
      </c>
      <c r="C8" s="20" t="s">
        <v>4</v>
      </c>
      <c r="D8" s="20" t="s">
        <v>5</v>
      </c>
      <c r="E8" s="28">
        <v>804</v>
      </c>
      <c r="F8" s="28">
        <v>1410</v>
      </c>
      <c r="G8" s="28">
        <v>22767</v>
      </c>
      <c r="H8" s="19">
        <v>16.146808510638298</v>
      </c>
      <c r="I8" s="33">
        <f>Table3[[#This Row],[Dollars]]/Table3[[#This Row],[Transactions]]</f>
        <v>16.146808510638298</v>
      </c>
    </row>
    <row r="9" spans="1:11" s="18" customFormat="1" x14ac:dyDescent="0.35">
      <c r="A9" s="21">
        <v>41638</v>
      </c>
      <c r="B9" s="20" t="s">
        <v>55</v>
      </c>
      <c r="C9" s="20" t="s">
        <v>40</v>
      </c>
      <c r="D9" s="20" t="s">
        <v>41</v>
      </c>
      <c r="E9" s="28">
        <v>12</v>
      </c>
      <c r="F9" s="28">
        <v>44.999999999999993</v>
      </c>
      <c r="G9" s="28">
        <v>621.00000000000011</v>
      </c>
      <c r="H9" s="19">
        <v>13.8</v>
      </c>
      <c r="I9" s="33">
        <f>Table3[[#This Row],[Dollars]]/Table3[[#This Row],[Transactions]]</f>
        <v>13.800000000000004</v>
      </c>
    </row>
    <row r="10" spans="1:11" s="18" customFormat="1" x14ac:dyDescent="0.35">
      <c r="A10" s="21">
        <v>41638</v>
      </c>
      <c r="B10" s="20" t="s">
        <v>55</v>
      </c>
      <c r="C10" s="20" t="s">
        <v>16</v>
      </c>
      <c r="D10" s="20" t="s">
        <v>17</v>
      </c>
      <c r="E10" s="28">
        <v>12</v>
      </c>
      <c r="F10" s="28">
        <v>17.999999999999996</v>
      </c>
      <c r="G10" s="28">
        <v>213</v>
      </c>
      <c r="H10" s="19">
        <v>11.833333333333334</v>
      </c>
      <c r="I10" s="33">
        <f>Table3[[#This Row],[Dollars]]/Table3[[#This Row],[Transactions]]</f>
        <v>11.833333333333336</v>
      </c>
    </row>
    <row r="11" spans="1:11" s="18" customFormat="1" x14ac:dyDescent="0.35">
      <c r="A11" s="21">
        <v>41638</v>
      </c>
      <c r="B11" s="20" t="s">
        <v>55</v>
      </c>
      <c r="C11" s="20" t="s">
        <v>20</v>
      </c>
      <c r="D11" s="20" t="s">
        <v>27</v>
      </c>
      <c r="E11" s="28">
        <v>204</v>
      </c>
      <c r="F11" s="28">
        <v>447</v>
      </c>
      <c r="G11" s="28">
        <v>6813.0000000000018</v>
      </c>
      <c r="H11" s="19">
        <v>15.241610738255034</v>
      </c>
      <c r="I11" s="33">
        <f>Table3[[#This Row],[Dollars]]/Table3[[#This Row],[Transactions]]</f>
        <v>15.241610738255037</v>
      </c>
    </row>
    <row r="12" spans="1:11" s="18" customFormat="1" x14ac:dyDescent="0.35">
      <c r="A12" s="21">
        <v>41638</v>
      </c>
      <c r="B12" s="20" t="s">
        <v>55</v>
      </c>
      <c r="C12" s="20" t="s">
        <v>4</v>
      </c>
      <c r="D12" s="20" t="s">
        <v>47</v>
      </c>
      <c r="E12" s="28">
        <v>63</v>
      </c>
      <c r="F12" s="28">
        <v>96</v>
      </c>
      <c r="G12" s="28">
        <v>1743</v>
      </c>
      <c r="H12" s="19">
        <v>18.15625</v>
      </c>
      <c r="I12" s="33">
        <f>Table3[[#This Row],[Dollars]]/Table3[[#This Row],[Transactions]]</f>
        <v>18.15625</v>
      </c>
    </row>
    <row r="13" spans="1:11" s="18" customFormat="1" x14ac:dyDescent="0.35">
      <c r="A13" s="21">
        <v>41638</v>
      </c>
      <c r="B13" s="20" t="s">
        <v>55</v>
      </c>
      <c r="C13" s="20" t="s">
        <v>36</v>
      </c>
      <c r="D13" s="20" t="s">
        <v>37</v>
      </c>
      <c r="E13" s="28">
        <v>29.999999999999993</v>
      </c>
      <c r="F13" s="28">
        <v>42.000000000000007</v>
      </c>
      <c r="G13" s="28">
        <v>564</v>
      </c>
      <c r="H13" s="19">
        <v>13.428571428571429</v>
      </c>
      <c r="I13" s="33">
        <f>Table3[[#This Row],[Dollars]]/Table3[[#This Row],[Transactions]]</f>
        <v>13.428571428571427</v>
      </c>
    </row>
    <row r="14" spans="1:11" s="18" customFormat="1" x14ac:dyDescent="0.35">
      <c r="A14" s="21">
        <v>41638</v>
      </c>
      <c r="B14" s="20" t="s">
        <v>55</v>
      </c>
      <c r="C14" s="20" t="s">
        <v>42</v>
      </c>
      <c r="D14" s="20" t="s">
        <v>43</v>
      </c>
      <c r="E14" s="28">
        <v>6</v>
      </c>
      <c r="F14" s="28">
        <v>15</v>
      </c>
      <c r="G14" s="28">
        <v>273.00000000000006</v>
      </c>
      <c r="H14" s="19">
        <v>18.2</v>
      </c>
      <c r="I14" s="33">
        <f>Table3[[#This Row],[Dollars]]/Table3[[#This Row],[Transactions]]</f>
        <v>18.200000000000003</v>
      </c>
    </row>
    <row r="15" spans="1:11" s="18" customFormat="1" x14ac:dyDescent="0.35">
      <c r="A15" s="21">
        <v>41638</v>
      </c>
      <c r="B15" s="20" t="s">
        <v>55</v>
      </c>
      <c r="C15" s="20" t="s">
        <v>4</v>
      </c>
      <c r="D15" s="20" t="s">
        <v>39</v>
      </c>
      <c r="E15" s="28">
        <v>29.999999999999993</v>
      </c>
      <c r="F15" s="28">
        <v>51</v>
      </c>
      <c r="G15" s="28">
        <v>747.00000000000011</v>
      </c>
      <c r="H15" s="19">
        <v>14.647058823529411</v>
      </c>
      <c r="I15" s="33">
        <f>Table3[[#This Row],[Dollars]]/Table3[[#This Row],[Transactions]]</f>
        <v>14.647058823529415</v>
      </c>
    </row>
    <row r="16" spans="1:11" s="18" customFormat="1" x14ac:dyDescent="0.35">
      <c r="A16" s="21">
        <v>41638</v>
      </c>
      <c r="B16" s="20" t="s">
        <v>55</v>
      </c>
      <c r="C16" s="20" t="s">
        <v>4</v>
      </c>
      <c r="D16" s="20" t="s">
        <v>6</v>
      </c>
      <c r="E16" s="28">
        <v>456</v>
      </c>
      <c r="F16" s="28">
        <v>729</v>
      </c>
      <c r="G16" s="28">
        <v>12645</v>
      </c>
      <c r="H16" s="19">
        <v>17.345679012345681</v>
      </c>
      <c r="I16" s="33">
        <f>Table3[[#This Row],[Dollars]]/Table3[[#This Row],[Transactions]]</f>
        <v>17.345679012345681</v>
      </c>
    </row>
    <row r="17" spans="1:9" s="18" customFormat="1" x14ac:dyDescent="0.35">
      <c r="A17" s="21">
        <v>41638</v>
      </c>
      <c r="B17" s="20" t="s">
        <v>55</v>
      </c>
      <c r="C17" s="20" t="s">
        <v>4</v>
      </c>
      <c r="D17" s="20" t="s">
        <v>7</v>
      </c>
      <c r="E17" s="28">
        <v>1523.9999999999998</v>
      </c>
      <c r="F17" s="28">
        <v>3204.0000000000009</v>
      </c>
      <c r="G17" s="28">
        <v>46041.000000000007</v>
      </c>
      <c r="H17" s="19">
        <v>14.369850187265918</v>
      </c>
      <c r="I17" s="33">
        <f>Table3[[#This Row],[Dollars]]/Table3[[#This Row],[Transactions]]</f>
        <v>14.369850187265916</v>
      </c>
    </row>
    <row r="18" spans="1:9" s="18" customFormat="1" x14ac:dyDescent="0.35">
      <c r="A18" s="21">
        <v>41638</v>
      </c>
      <c r="B18" s="20" t="s">
        <v>55</v>
      </c>
      <c r="C18" s="20" t="s">
        <v>18</v>
      </c>
      <c r="D18" s="20" t="s">
        <v>19</v>
      </c>
      <c r="E18" s="28">
        <v>171</v>
      </c>
      <c r="F18" s="28">
        <v>287.99999999999994</v>
      </c>
      <c r="G18" s="28">
        <v>3297.0000000000009</v>
      </c>
      <c r="H18" s="19">
        <v>11.447916666666666</v>
      </c>
      <c r="I18" s="33">
        <f>Table3[[#This Row],[Dollars]]/Table3[[#This Row],[Transactions]]</f>
        <v>11.447916666666671</v>
      </c>
    </row>
    <row r="19" spans="1:9" s="18" customFormat="1" x14ac:dyDescent="0.35">
      <c r="A19" s="21">
        <v>41638</v>
      </c>
      <c r="B19" s="20" t="s">
        <v>55</v>
      </c>
      <c r="C19" s="20" t="s">
        <v>4</v>
      </c>
      <c r="D19" s="20" t="s">
        <v>48</v>
      </c>
      <c r="E19" s="28">
        <v>131.99999999999997</v>
      </c>
      <c r="F19" s="28">
        <v>213</v>
      </c>
      <c r="G19" s="28">
        <v>3972</v>
      </c>
      <c r="H19" s="19">
        <v>18.64788732394366</v>
      </c>
      <c r="I19" s="33">
        <f>Table3[[#This Row],[Dollars]]/Table3[[#This Row],[Transactions]]</f>
        <v>18.64788732394366</v>
      </c>
    </row>
    <row r="20" spans="1:9" s="18" customFormat="1" x14ac:dyDescent="0.35">
      <c r="A20" s="21">
        <v>41638</v>
      </c>
      <c r="B20" s="20" t="s">
        <v>55</v>
      </c>
      <c r="C20" s="20" t="s">
        <v>22</v>
      </c>
      <c r="D20" s="20" t="s">
        <v>22</v>
      </c>
      <c r="E20" s="28">
        <v>5847</v>
      </c>
      <c r="F20" s="28">
        <v>10959</v>
      </c>
      <c r="G20" s="28">
        <v>161736</v>
      </c>
      <c r="H20" s="19">
        <v>14.758280865042432</v>
      </c>
      <c r="I20" s="33">
        <f>Table3[[#This Row],[Dollars]]/Table3[[#This Row],[Transactions]]</f>
        <v>14.758280865042432</v>
      </c>
    </row>
    <row r="21" spans="1:9" s="18" customFormat="1" x14ac:dyDescent="0.35">
      <c r="A21" s="21">
        <v>41638</v>
      </c>
      <c r="B21" s="20" t="s">
        <v>55</v>
      </c>
      <c r="C21" s="20" t="s">
        <v>36</v>
      </c>
      <c r="D21" s="20" t="s">
        <v>38</v>
      </c>
      <c r="E21" s="28">
        <v>14.999999999999996</v>
      </c>
      <c r="F21" s="28">
        <v>24</v>
      </c>
      <c r="G21" s="28">
        <v>360.00000000000006</v>
      </c>
      <c r="H21" s="19">
        <v>15</v>
      </c>
      <c r="I21" s="33">
        <f>Table3[[#This Row],[Dollars]]/Table3[[#This Row],[Transactions]]</f>
        <v>15.000000000000002</v>
      </c>
    </row>
    <row r="22" spans="1:9" s="18" customFormat="1" x14ac:dyDescent="0.35">
      <c r="A22" s="21">
        <v>41638</v>
      </c>
      <c r="B22" s="20" t="s">
        <v>55</v>
      </c>
      <c r="C22" s="20" t="s">
        <v>10</v>
      </c>
      <c r="D22" s="20" t="s">
        <v>11</v>
      </c>
      <c r="E22" s="28">
        <v>117.00000000000003</v>
      </c>
      <c r="F22" s="28">
        <v>246</v>
      </c>
      <c r="G22" s="28">
        <v>2952</v>
      </c>
      <c r="H22" s="19">
        <v>12</v>
      </c>
      <c r="I22" s="33">
        <f>Table3[[#This Row],[Dollars]]/Table3[[#This Row],[Transactions]]</f>
        <v>12</v>
      </c>
    </row>
    <row r="23" spans="1:9" s="18" customFormat="1" x14ac:dyDescent="0.35">
      <c r="A23" s="21">
        <v>41638</v>
      </c>
      <c r="B23" s="20" t="s">
        <v>56</v>
      </c>
      <c r="C23" s="20" t="s">
        <v>12</v>
      </c>
      <c r="D23" s="20" t="s">
        <v>13</v>
      </c>
      <c r="E23" s="28">
        <v>248.00000000000003</v>
      </c>
      <c r="F23" s="28">
        <v>434</v>
      </c>
      <c r="G23" s="28">
        <v>12117.63</v>
      </c>
      <c r="H23" s="19">
        <v>27.920806451612901</v>
      </c>
      <c r="I23" s="33">
        <f>Table3[[#This Row],[Dollars]]/Table3[[#This Row],[Transactions]]</f>
        <v>27.920806451612901</v>
      </c>
    </row>
    <row r="24" spans="1:9" s="18" customFormat="1" x14ac:dyDescent="0.35">
      <c r="A24" s="21">
        <v>41638</v>
      </c>
      <c r="B24" s="20" t="s">
        <v>56</v>
      </c>
      <c r="C24" s="20" t="s">
        <v>44</v>
      </c>
      <c r="D24" s="20" t="s">
        <v>45</v>
      </c>
      <c r="E24" s="28">
        <v>43.999999999999993</v>
      </c>
      <c r="F24" s="28">
        <v>101</v>
      </c>
      <c r="G24" s="28">
        <v>2363.77</v>
      </c>
      <c r="H24" s="19">
        <v>23.403663366336634</v>
      </c>
      <c r="I24" s="33">
        <f>Table3[[#This Row],[Dollars]]/Table3[[#This Row],[Transactions]]</f>
        <v>23.403663366336634</v>
      </c>
    </row>
    <row r="25" spans="1:9" s="18" customFormat="1" x14ac:dyDescent="0.35">
      <c r="A25" s="21">
        <v>41638</v>
      </c>
      <c r="B25" s="20" t="s">
        <v>56</v>
      </c>
      <c r="C25" s="20" t="s">
        <v>14</v>
      </c>
      <c r="D25" s="20" t="s">
        <v>15</v>
      </c>
      <c r="E25" s="28">
        <v>643.99999999999989</v>
      </c>
      <c r="F25" s="28">
        <v>1432</v>
      </c>
      <c r="G25" s="28">
        <v>24893.34</v>
      </c>
      <c r="H25" s="19">
        <v>17.383617318435753</v>
      </c>
      <c r="I25" s="33">
        <f>Table3[[#This Row],[Dollars]]/Table3[[#This Row],[Transactions]]</f>
        <v>17.383617318435753</v>
      </c>
    </row>
    <row r="26" spans="1:9" s="18" customFormat="1" x14ac:dyDescent="0.35">
      <c r="A26" s="21">
        <v>41638</v>
      </c>
      <c r="B26" s="20" t="s">
        <v>56</v>
      </c>
      <c r="C26" s="20" t="s">
        <v>25</v>
      </c>
      <c r="D26" s="20" t="s">
        <v>26</v>
      </c>
      <c r="E26" s="28">
        <v>1740</v>
      </c>
      <c r="F26" s="28">
        <v>3741</v>
      </c>
      <c r="G26" s="28">
        <v>76171.8</v>
      </c>
      <c r="H26" s="19">
        <v>20.361347233360064</v>
      </c>
      <c r="I26" s="33">
        <f>Table3[[#This Row],[Dollars]]/Table3[[#This Row],[Transactions]]</f>
        <v>20.361347233360064</v>
      </c>
    </row>
    <row r="27" spans="1:9" s="18" customFormat="1" x14ac:dyDescent="0.35">
      <c r="A27" s="21">
        <v>41638</v>
      </c>
      <c r="B27" s="20" t="s">
        <v>56</v>
      </c>
      <c r="C27" s="20" t="s">
        <v>44</v>
      </c>
      <c r="D27" s="20" t="s">
        <v>46</v>
      </c>
      <c r="E27" s="28">
        <v>311</v>
      </c>
      <c r="F27" s="28">
        <v>597</v>
      </c>
      <c r="G27" s="28">
        <v>17026.34</v>
      </c>
      <c r="H27" s="19">
        <v>28.519832495812395</v>
      </c>
      <c r="I27" s="33">
        <f>Table3[[#This Row],[Dollars]]/Table3[[#This Row],[Transactions]]</f>
        <v>28.519832495812395</v>
      </c>
    </row>
    <row r="28" spans="1:9" s="18" customFormat="1" x14ac:dyDescent="0.35">
      <c r="A28" s="21">
        <v>41638</v>
      </c>
      <c r="B28" s="20" t="s">
        <v>56</v>
      </c>
      <c r="C28" s="20" t="s">
        <v>8</v>
      </c>
      <c r="D28" s="20" t="s">
        <v>9</v>
      </c>
      <c r="E28" s="28">
        <v>90</v>
      </c>
      <c r="F28" s="28">
        <v>152.00000000000003</v>
      </c>
      <c r="G28" s="28">
        <v>4648.7700000000004</v>
      </c>
      <c r="H28" s="19">
        <v>30.584013157894741</v>
      </c>
      <c r="I28" s="33">
        <f>Table3[[#This Row],[Dollars]]/Table3[[#This Row],[Transactions]]</f>
        <v>30.584013157894734</v>
      </c>
    </row>
    <row r="29" spans="1:9" s="18" customFormat="1" x14ac:dyDescent="0.35">
      <c r="A29" s="21">
        <v>41638</v>
      </c>
      <c r="B29" s="20" t="s">
        <v>56</v>
      </c>
      <c r="C29" s="20" t="s">
        <v>4</v>
      </c>
      <c r="D29" s="20" t="s">
        <v>5</v>
      </c>
      <c r="E29" s="28">
        <v>1053</v>
      </c>
      <c r="F29" s="28">
        <v>2290.0000000000005</v>
      </c>
      <c r="G29" s="28">
        <v>58741.010000000009</v>
      </c>
      <c r="H29" s="19">
        <v>25.651096069868995</v>
      </c>
      <c r="I29" s="33">
        <f>Table3[[#This Row],[Dollars]]/Table3[[#This Row],[Transactions]]</f>
        <v>25.651096069868995</v>
      </c>
    </row>
    <row r="30" spans="1:9" s="18" customFormat="1" x14ac:dyDescent="0.35">
      <c r="A30" s="21">
        <v>41638</v>
      </c>
      <c r="B30" s="20" t="s">
        <v>56</v>
      </c>
      <c r="C30" s="20" t="s">
        <v>40</v>
      </c>
      <c r="D30" s="20" t="s">
        <v>41</v>
      </c>
      <c r="E30" s="28">
        <v>48</v>
      </c>
      <c r="F30" s="28">
        <v>86.999999999999986</v>
      </c>
      <c r="G30" s="28">
        <v>2224.7199999999998</v>
      </c>
      <c r="H30" s="19">
        <v>25.57149425287356</v>
      </c>
      <c r="I30" s="33">
        <f>Table3[[#This Row],[Dollars]]/Table3[[#This Row],[Transactions]]</f>
        <v>25.571494252873563</v>
      </c>
    </row>
    <row r="31" spans="1:9" s="18" customFormat="1" x14ac:dyDescent="0.35">
      <c r="A31" s="21">
        <v>41638</v>
      </c>
      <c r="B31" s="20" t="s">
        <v>56</v>
      </c>
      <c r="C31" s="20" t="s">
        <v>16</v>
      </c>
      <c r="D31" s="20" t="s">
        <v>17</v>
      </c>
      <c r="E31" s="28">
        <v>21</v>
      </c>
      <c r="F31" s="28">
        <v>29.000000000000004</v>
      </c>
      <c r="G31" s="28">
        <v>961.42</v>
      </c>
      <c r="H31" s="19">
        <v>33.152413793103449</v>
      </c>
      <c r="I31" s="33">
        <f>Table3[[#This Row],[Dollars]]/Table3[[#This Row],[Transactions]]</f>
        <v>33.152413793103442</v>
      </c>
    </row>
    <row r="32" spans="1:9" s="18" customFormat="1" x14ac:dyDescent="0.35">
      <c r="A32" s="21">
        <v>41638</v>
      </c>
      <c r="B32" s="20" t="s">
        <v>56</v>
      </c>
      <c r="C32" s="20" t="s">
        <v>20</v>
      </c>
      <c r="D32" s="20" t="s">
        <v>27</v>
      </c>
      <c r="E32" s="28">
        <v>2229</v>
      </c>
      <c r="F32" s="28">
        <v>4362</v>
      </c>
      <c r="G32" s="28">
        <v>128593.10999999999</v>
      </c>
      <c r="H32" s="19">
        <v>29.480309491059149</v>
      </c>
      <c r="I32" s="33">
        <f>Table3[[#This Row],[Dollars]]/Table3[[#This Row],[Transactions]]</f>
        <v>29.480309491059145</v>
      </c>
    </row>
    <row r="33" spans="1:9" s="18" customFormat="1" x14ac:dyDescent="0.35">
      <c r="A33" s="21">
        <v>41638</v>
      </c>
      <c r="B33" s="20" t="s">
        <v>56</v>
      </c>
      <c r="C33" s="20" t="s">
        <v>4</v>
      </c>
      <c r="D33" s="20" t="s">
        <v>47</v>
      </c>
      <c r="E33" s="28">
        <v>64</v>
      </c>
      <c r="F33" s="28">
        <v>111</v>
      </c>
      <c r="G33" s="28">
        <v>3183.36</v>
      </c>
      <c r="H33" s="19">
        <v>28.678918918918921</v>
      </c>
      <c r="I33" s="33">
        <f>Table3[[#This Row],[Dollars]]/Table3[[#This Row],[Transactions]]</f>
        <v>28.678918918918921</v>
      </c>
    </row>
    <row r="34" spans="1:9" s="18" customFormat="1" x14ac:dyDescent="0.35">
      <c r="A34" s="21">
        <v>41638</v>
      </c>
      <c r="B34" s="20" t="s">
        <v>56</v>
      </c>
      <c r="C34" s="20" t="s">
        <v>36</v>
      </c>
      <c r="D34" s="20" t="s">
        <v>37</v>
      </c>
      <c r="E34" s="28">
        <v>34</v>
      </c>
      <c r="F34" s="28">
        <v>63</v>
      </c>
      <c r="G34" s="28">
        <v>1595.18</v>
      </c>
      <c r="H34" s="19">
        <v>25.320317460317462</v>
      </c>
      <c r="I34" s="33">
        <f>Table3[[#This Row],[Dollars]]/Table3[[#This Row],[Transactions]]</f>
        <v>25.320317460317462</v>
      </c>
    </row>
    <row r="35" spans="1:9" s="18" customFormat="1" x14ac:dyDescent="0.35">
      <c r="A35" s="21">
        <v>41638</v>
      </c>
      <c r="B35" s="20" t="s">
        <v>56</v>
      </c>
      <c r="C35" s="20" t="s">
        <v>42</v>
      </c>
      <c r="D35" s="20" t="s">
        <v>43</v>
      </c>
      <c r="E35" s="28">
        <v>8</v>
      </c>
      <c r="F35" s="28">
        <v>11.999999999999998</v>
      </c>
      <c r="G35" s="28">
        <v>429.12</v>
      </c>
      <c r="H35" s="19">
        <v>35.76</v>
      </c>
      <c r="I35" s="33">
        <f>Table3[[#This Row],[Dollars]]/Table3[[#This Row],[Transactions]]</f>
        <v>35.760000000000005</v>
      </c>
    </row>
    <row r="36" spans="1:9" s="18" customFormat="1" x14ac:dyDescent="0.35">
      <c r="A36" s="21">
        <v>41638</v>
      </c>
      <c r="B36" s="20" t="s">
        <v>56</v>
      </c>
      <c r="C36" s="20" t="s">
        <v>4</v>
      </c>
      <c r="D36" s="20" t="s">
        <v>39</v>
      </c>
      <c r="E36" s="28">
        <v>34</v>
      </c>
      <c r="F36" s="28">
        <v>62</v>
      </c>
      <c r="G36" s="28">
        <v>1307</v>
      </c>
      <c r="H36" s="19">
        <v>21.080645161290324</v>
      </c>
      <c r="I36" s="33">
        <f>Table3[[#This Row],[Dollars]]/Table3[[#This Row],[Transactions]]</f>
        <v>21.080645161290324</v>
      </c>
    </row>
    <row r="37" spans="1:9" s="18" customFormat="1" x14ac:dyDescent="0.35">
      <c r="A37" s="21">
        <v>41638</v>
      </c>
      <c r="B37" s="20" t="s">
        <v>56</v>
      </c>
      <c r="C37" s="20" t="s">
        <v>4</v>
      </c>
      <c r="D37" s="20" t="s">
        <v>6</v>
      </c>
      <c r="E37" s="28">
        <v>402</v>
      </c>
      <c r="F37" s="28">
        <v>874</v>
      </c>
      <c r="G37" s="28">
        <v>20431.659999999996</v>
      </c>
      <c r="H37" s="19">
        <v>23.377185354691076</v>
      </c>
      <c r="I37" s="33">
        <f>Table3[[#This Row],[Dollars]]/Table3[[#This Row],[Transactions]]</f>
        <v>23.377185354691072</v>
      </c>
    </row>
    <row r="38" spans="1:9" s="18" customFormat="1" x14ac:dyDescent="0.35">
      <c r="A38" s="21">
        <v>41638</v>
      </c>
      <c r="B38" s="20" t="s">
        <v>56</v>
      </c>
      <c r="C38" s="20" t="s">
        <v>4</v>
      </c>
      <c r="D38" s="20" t="s">
        <v>7</v>
      </c>
      <c r="E38" s="28">
        <v>1340</v>
      </c>
      <c r="F38" s="28">
        <v>3326</v>
      </c>
      <c r="G38" s="28">
        <v>60891.53</v>
      </c>
      <c r="H38" s="19">
        <v>18.307736019242334</v>
      </c>
      <c r="I38" s="33">
        <f>Table3[[#This Row],[Dollars]]/Table3[[#This Row],[Transactions]]</f>
        <v>18.307736019242334</v>
      </c>
    </row>
    <row r="39" spans="1:9" s="18" customFormat="1" x14ac:dyDescent="0.35">
      <c r="A39" s="21">
        <v>41638</v>
      </c>
      <c r="B39" s="20" t="s">
        <v>56</v>
      </c>
      <c r="C39" s="20" t="s">
        <v>18</v>
      </c>
      <c r="D39" s="20" t="s">
        <v>19</v>
      </c>
      <c r="E39" s="28">
        <v>208</v>
      </c>
      <c r="F39" s="28">
        <v>433</v>
      </c>
      <c r="G39" s="28">
        <v>10726.01</v>
      </c>
      <c r="H39" s="19">
        <v>24.771385681293303</v>
      </c>
      <c r="I39" s="33">
        <f>Table3[[#This Row],[Dollars]]/Table3[[#This Row],[Transactions]]</f>
        <v>24.771385681293303</v>
      </c>
    </row>
    <row r="40" spans="1:9" s="18" customFormat="1" x14ac:dyDescent="0.35">
      <c r="A40" s="21">
        <v>41638</v>
      </c>
      <c r="B40" s="20" t="s">
        <v>56</v>
      </c>
      <c r="C40" s="20" t="s">
        <v>4</v>
      </c>
      <c r="D40" s="20" t="s">
        <v>48</v>
      </c>
      <c r="E40" s="28">
        <v>129.00000000000003</v>
      </c>
      <c r="F40" s="28">
        <v>250</v>
      </c>
      <c r="G40" s="28">
        <v>7617.81</v>
      </c>
      <c r="H40" s="19">
        <v>30.471240000000002</v>
      </c>
      <c r="I40" s="33">
        <f>Table3[[#This Row],[Dollars]]/Table3[[#This Row],[Transactions]]</f>
        <v>30.471240000000002</v>
      </c>
    </row>
    <row r="41" spans="1:9" s="18" customFormat="1" x14ac:dyDescent="0.35">
      <c r="A41" s="21">
        <v>41638</v>
      </c>
      <c r="B41" s="20" t="s">
        <v>56</v>
      </c>
      <c r="C41" s="20" t="s">
        <v>22</v>
      </c>
      <c r="D41" s="20" t="s">
        <v>22</v>
      </c>
      <c r="E41" s="28">
        <v>14299.000000000002</v>
      </c>
      <c r="F41" s="28">
        <v>29660.999999999996</v>
      </c>
      <c r="G41" s="28">
        <v>714243.32</v>
      </c>
      <c r="H41" s="19">
        <v>24.080217120124068</v>
      </c>
      <c r="I41" s="33">
        <f>Table3[[#This Row],[Dollars]]/Table3[[#This Row],[Transactions]]</f>
        <v>24.080217120124068</v>
      </c>
    </row>
    <row r="42" spans="1:9" s="18" customFormat="1" x14ac:dyDescent="0.35">
      <c r="A42" s="21">
        <v>41638</v>
      </c>
      <c r="B42" s="20" t="s">
        <v>56</v>
      </c>
      <c r="C42" s="20" t="s">
        <v>36</v>
      </c>
      <c r="D42" s="20" t="s">
        <v>38</v>
      </c>
      <c r="E42" s="28">
        <v>24</v>
      </c>
      <c r="F42" s="28">
        <v>55</v>
      </c>
      <c r="G42" s="28">
        <v>1357.97</v>
      </c>
      <c r="H42" s="19">
        <v>24.690363636363635</v>
      </c>
      <c r="I42" s="33">
        <f>Table3[[#This Row],[Dollars]]/Table3[[#This Row],[Transactions]]</f>
        <v>24.690363636363635</v>
      </c>
    </row>
    <row r="43" spans="1:9" s="18" customFormat="1" x14ac:dyDescent="0.35">
      <c r="A43" s="21">
        <v>41638</v>
      </c>
      <c r="B43" s="20" t="s">
        <v>56</v>
      </c>
      <c r="C43" s="20" t="s">
        <v>10</v>
      </c>
      <c r="D43" s="20" t="s">
        <v>11</v>
      </c>
      <c r="E43" s="28">
        <v>1462</v>
      </c>
      <c r="F43" s="28">
        <v>3142.9999999999995</v>
      </c>
      <c r="G43" s="28">
        <v>58804.80999999999</v>
      </c>
      <c r="H43" s="19">
        <v>18.709770919503658</v>
      </c>
      <c r="I43" s="33">
        <f>Table3[[#This Row],[Dollars]]/Table3[[#This Row],[Transactions]]</f>
        <v>18.709770919503658</v>
      </c>
    </row>
    <row r="44" spans="1:9" s="18" customFormat="1" x14ac:dyDescent="0.35">
      <c r="A44" s="21">
        <v>41645</v>
      </c>
      <c r="B44" s="20" t="s">
        <v>55</v>
      </c>
      <c r="C44" s="20" t="s">
        <v>12</v>
      </c>
      <c r="D44" s="20" t="s">
        <v>13</v>
      </c>
      <c r="E44" s="28">
        <v>75</v>
      </c>
      <c r="F44" s="28">
        <v>153</v>
      </c>
      <c r="G44" s="28">
        <v>1572</v>
      </c>
      <c r="H44" s="19">
        <v>10.274509803921569</v>
      </c>
      <c r="I44" s="33">
        <f>Table3[[#This Row],[Dollars]]/Table3[[#This Row],[Transactions]]</f>
        <v>10.274509803921569</v>
      </c>
    </row>
    <row r="45" spans="1:9" s="18" customFormat="1" x14ac:dyDescent="0.35">
      <c r="A45" s="21">
        <v>41645</v>
      </c>
      <c r="B45" s="20" t="s">
        <v>55</v>
      </c>
      <c r="C45" s="20" t="s">
        <v>44</v>
      </c>
      <c r="D45" s="20" t="s">
        <v>45</v>
      </c>
      <c r="E45" s="28">
        <v>18</v>
      </c>
      <c r="F45" s="28">
        <v>24</v>
      </c>
      <c r="G45" s="28">
        <v>369</v>
      </c>
      <c r="H45" s="19">
        <v>15.375</v>
      </c>
      <c r="I45" s="33">
        <f>Table3[[#This Row],[Dollars]]/Table3[[#This Row],[Transactions]]</f>
        <v>15.375</v>
      </c>
    </row>
    <row r="46" spans="1:9" s="18" customFormat="1" x14ac:dyDescent="0.35">
      <c r="A46" s="21">
        <v>41645</v>
      </c>
      <c r="B46" s="20" t="s">
        <v>55</v>
      </c>
      <c r="C46" s="20" t="s">
        <v>14</v>
      </c>
      <c r="D46" s="20" t="s">
        <v>15</v>
      </c>
      <c r="E46" s="28">
        <v>177</v>
      </c>
      <c r="F46" s="28">
        <v>336.00000000000006</v>
      </c>
      <c r="G46" s="28">
        <v>3426</v>
      </c>
      <c r="H46" s="19">
        <v>10.196428571428571</v>
      </c>
      <c r="I46" s="33">
        <f>Table3[[#This Row],[Dollars]]/Table3[[#This Row],[Transactions]]</f>
        <v>10.196428571428569</v>
      </c>
    </row>
    <row r="47" spans="1:9" s="18" customFormat="1" x14ac:dyDescent="0.35">
      <c r="A47" s="21">
        <v>41645</v>
      </c>
      <c r="B47" s="20" t="s">
        <v>55</v>
      </c>
      <c r="C47" s="20" t="s">
        <v>25</v>
      </c>
      <c r="D47" s="20" t="s">
        <v>26</v>
      </c>
      <c r="E47" s="28">
        <v>327</v>
      </c>
      <c r="F47" s="28">
        <v>591</v>
      </c>
      <c r="G47" s="28">
        <v>6831</v>
      </c>
      <c r="H47" s="19">
        <v>11.558375634517766</v>
      </c>
      <c r="I47" s="33">
        <f>Table3[[#This Row],[Dollars]]/Table3[[#This Row],[Transactions]]</f>
        <v>11.558375634517766</v>
      </c>
    </row>
    <row r="48" spans="1:9" s="18" customFormat="1" x14ac:dyDescent="0.35">
      <c r="A48" s="21">
        <v>41645</v>
      </c>
      <c r="B48" s="20" t="s">
        <v>55</v>
      </c>
      <c r="C48" s="20" t="s">
        <v>44</v>
      </c>
      <c r="D48" s="20" t="s">
        <v>46</v>
      </c>
      <c r="E48" s="28">
        <v>48</v>
      </c>
      <c r="F48" s="28">
        <v>123</v>
      </c>
      <c r="G48" s="28">
        <v>1053</v>
      </c>
      <c r="H48" s="19">
        <v>8.5609756097560972</v>
      </c>
      <c r="I48" s="33">
        <f>Table3[[#This Row],[Dollars]]/Table3[[#This Row],[Transactions]]</f>
        <v>8.5609756097560972</v>
      </c>
    </row>
    <row r="49" spans="1:9" s="18" customFormat="1" x14ac:dyDescent="0.35">
      <c r="A49" s="21">
        <v>41645</v>
      </c>
      <c r="B49" s="20" t="s">
        <v>55</v>
      </c>
      <c r="C49" s="20" t="s">
        <v>8</v>
      </c>
      <c r="D49" s="20" t="s">
        <v>9</v>
      </c>
      <c r="E49" s="28">
        <v>27</v>
      </c>
      <c r="F49" s="28">
        <v>42.000000000000007</v>
      </c>
      <c r="G49" s="28">
        <v>507</v>
      </c>
      <c r="H49" s="19">
        <v>12.071428571428571</v>
      </c>
      <c r="I49" s="33">
        <f>Table3[[#This Row],[Dollars]]/Table3[[#This Row],[Transactions]]</f>
        <v>12.071428571428569</v>
      </c>
    </row>
    <row r="50" spans="1:9" s="18" customFormat="1" x14ac:dyDescent="0.35">
      <c r="A50" s="21">
        <v>41645</v>
      </c>
      <c r="B50" s="20" t="s">
        <v>55</v>
      </c>
      <c r="C50" s="20" t="s">
        <v>4</v>
      </c>
      <c r="D50" s="20" t="s">
        <v>5</v>
      </c>
      <c r="E50" s="28">
        <v>618</v>
      </c>
      <c r="F50" s="28">
        <v>1151.9999999999998</v>
      </c>
      <c r="G50" s="28">
        <v>17025</v>
      </c>
      <c r="H50" s="19">
        <v>14.778645833333334</v>
      </c>
      <c r="I50" s="33">
        <f>Table3[[#This Row],[Dollars]]/Table3[[#This Row],[Transactions]]</f>
        <v>14.778645833333336</v>
      </c>
    </row>
    <row r="51" spans="1:9" s="18" customFormat="1" x14ac:dyDescent="0.35">
      <c r="A51" s="21">
        <v>41645</v>
      </c>
      <c r="B51" s="20" t="s">
        <v>55</v>
      </c>
      <c r="C51" s="20" t="s">
        <v>40</v>
      </c>
      <c r="D51" s="20" t="s">
        <v>41</v>
      </c>
      <c r="E51" s="28">
        <v>21</v>
      </c>
      <c r="F51" s="28">
        <v>54</v>
      </c>
      <c r="G51" s="28">
        <v>756</v>
      </c>
      <c r="H51" s="19">
        <v>14</v>
      </c>
      <c r="I51" s="33">
        <f>Table3[[#This Row],[Dollars]]/Table3[[#This Row],[Transactions]]</f>
        <v>14</v>
      </c>
    </row>
    <row r="52" spans="1:9" s="18" customFormat="1" x14ac:dyDescent="0.35">
      <c r="A52" s="21">
        <v>41645</v>
      </c>
      <c r="B52" s="20" t="s">
        <v>55</v>
      </c>
      <c r="C52" s="20" t="s">
        <v>16</v>
      </c>
      <c r="D52" s="20" t="s">
        <v>17</v>
      </c>
      <c r="E52" s="28">
        <v>27</v>
      </c>
      <c r="F52" s="28">
        <v>42.000000000000007</v>
      </c>
      <c r="G52" s="28">
        <v>714</v>
      </c>
      <c r="H52" s="19">
        <v>17</v>
      </c>
      <c r="I52" s="33">
        <f>Table3[[#This Row],[Dollars]]/Table3[[#This Row],[Transactions]]</f>
        <v>16.999999999999996</v>
      </c>
    </row>
    <row r="53" spans="1:9" s="18" customFormat="1" x14ac:dyDescent="0.35">
      <c r="A53" s="21">
        <v>41645</v>
      </c>
      <c r="B53" s="20" t="s">
        <v>55</v>
      </c>
      <c r="C53" s="20" t="s">
        <v>20</v>
      </c>
      <c r="D53" s="20" t="s">
        <v>27</v>
      </c>
      <c r="E53" s="28">
        <v>242.99999999999994</v>
      </c>
      <c r="F53" s="28">
        <v>612</v>
      </c>
      <c r="G53" s="28">
        <v>8205</v>
      </c>
      <c r="H53" s="19">
        <v>13.406862745098039</v>
      </c>
      <c r="I53" s="33">
        <f>Table3[[#This Row],[Dollars]]/Table3[[#This Row],[Transactions]]</f>
        <v>13.406862745098039</v>
      </c>
    </row>
    <row r="54" spans="1:9" s="18" customFormat="1" x14ac:dyDescent="0.35">
      <c r="A54" s="21">
        <v>41645</v>
      </c>
      <c r="B54" s="20" t="s">
        <v>55</v>
      </c>
      <c r="C54" s="20" t="s">
        <v>4</v>
      </c>
      <c r="D54" s="20" t="s">
        <v>47</v>
      </c>
      <c r="E54" s="28">
        <v>21</v>
      </c>
      <c r="F54" s="28">
        <v>39</v>
      </c>
      <c r="G54" s="28">
        <v>648</v>
      </c>
      <c r="H54" s="19">
        <v>16.615384615384617</v>
      </c>
      <c r="I54" s="33">
        <f>Table3[[#This Row],[Dollars]]/Table3[[#This Row],[Transactions]]</f>
        <v>16.615384615384617</v>
      </c>
    </row>
    <row r="55" spans="1:9" s="18" customFormat="1" x14ac:dyDescent="0.35">
      <c r="A55" s="21">
        <v>41645</v>
      </c>
      <c r="B55" s="20" t="s">
        <v>55</v>
      </c>
      <c r="C55" s="20" t="s">
        <v>36</v>
      </c>
      <c r="D55" s="20" t="s">
        <v>37</v>
      </c>
      <c r="E55" s="28">
        <v>24</v>
      </c>
      <c r="F55" s="28">
        <v>39</v>
      </c>
      <c r="G55" s="28">
        <v>516</v>
      </c>
      <c r="H55" s="19">
        <v>13.23076923076923</v>
      </c>
      <c r="I55" s="33">
        <f>Table3[[#This Row],[Dollars]]/Table3[[#This Row],[Transactions]]</f>
        <v>13.23076923076923</v>
      </c>
    </row>
    <row r="56" spans="1:9" s="18" customFormat="1" x14ac:dyDescent="0.35">
      <c r="A56" s="21">
        <v>41645</v>
      </c>
      <c r="B56" s="20" t="s">
        <v>55</v>
      </c>
      <c r="C56" s="20" t="s">
        <v>4</v>
      </c>
      <c r="D56" s="20" t="s">
        <v>39</v>
      </c>
      <c r="E56" s="28">
        <v>14.999999999999996</v>
      </c>
      <c r="F56" s="28">
        <v>33</v>
      </c>
      <c r="G56" s="28">
        <v>348.00000000000006</v>
      </c>
      <c r="H56" s="19">
        <v>10.545454545454545</v>
      </c>
      <c r="I56" s="33">
        <f>Table3[[#This Row],[Dollars]]/Table3[[#This Row],[Transactions]]</f>
        <v>10.545454545454547</v>
      </c>
    </row>
    <row r="57" spans="1:9" s="18" customFormat="1" x14ac:dyDescent="0.35">
      <c r="A57" s="21">
        <v>41645</v>
      </c>
      <c r="B57" s="20" t="s">
        <v>55</v>
      </c>
      <c r="C57" s="20" t="s">
        <v>4</v>
      </c>
      <c r="D57" s="20" t="s">
        <v>6</v>
      </c>
      <c r="E57" s="28">
        <v>321</v>
      </c>
      <c r="F57" s="28">
        <v>588</v>
      </c>
      <c r="G57" s="28">
        <v>7437</v>
      </c>
      <c r="H57" s="19">
        <v>12.647959183673469</v>
      </c>
      <c r="I57" s="33">
        <f>Table3[[#This Row],[Dollars]]/Table3[[#This Row],[Transactions]]</f>
        <v>12.647959183673469</v>
      </c>
    </row>
    <row r="58" spans="1:9" s="18" customFormat="1" x14ac:dyDescent="0.35">
      <c r="A58" s="21">
        <v>41645</v>
      </c>
      <c r="B58" s="20" t="s">
        <v>55</v>
      </c>
      <c r="C58" s="20" t="s">
        <v>4</v>
      </c>
      <c r="D58" s="20" t="s">
        <v>7</v>
      </c>
      <c r="E58" s="28">
        <v>1590</v>
      </c>
      <c r="F58" s="28">
        <v>3231</v>
      </c>
      <c r="G58" s="28">
        <v>43508.999999999993</v>
      </c>
      <c r="H58" s="19">
        <v>13.4661095636026</v>
      </c>
      <c r="I58" s="33">
        <f>Table3[[#This Row],[Dollars]]/Table3[[#This Row],[Transactions]]</f>
        <v>13.466109563602597</v>
      </c>
    </row>
    <row r="59" spans="1:9" s="18" customFormat="1" x14ac:dyDescent="0.35">
      <c r="A59" s="21">
        <v>41645</v>
      </c>
      <c r="B59" s="20" t="s">
        <v>55</v>
      </c>
      <c r="C59" s="20" t="s">
        <v>18</v>
      </c>
      <c r="D59" s="20" t="s">
        <v>19</v>
      </c>
      <c r="E59" s="28">
        <v>147</v>
      </c>
      <c r="F59" s="28">
        <v>324</v>
      </c>
      <c r="G59" s="28">
        <v>3189</v>
      </c>
      <c r="H59" s="19">
        <v>9.8425925925925934</v>
      </c>
      <c r="I59" s="33">
        <f>Table3[[#This Row],[Dollars]]/Table3[[#This Row],[Transactions]]</f>
        <v>9.8425925925925934</v>
      </c>
    </row>
    <row r="60" spans="1:9" s="18" customFormat="1" x14ac:dyDescent="0.35">
      <c r="A60" s="21">
        <v>41645</v>
      </c>
      <c r="B60" s="20" t="s">
        <v>55</v>
      </c>
      <c r="C60" s="20" t="s">
        <v>4</v>
      </c>
      <c r="D60" s="20" t="s">
        <v>48</v>
      </c>
      <c r="E60" s="28">
        <v>102</v>
      </c>
      <c r="F60" s="28">
        <v>179.99999999999997</v>
      </c>
      <c r="G60" s="28">
        <v>2469</v>
      </c>
      <c r="H60" s="19">
        <v>13.716666666666667</v>
      </c>
      <c r="I60" s="33">
        <f>Table3[[#This Row],[Dollars]]/Table3[[#This Row],[Transactions]]</f>
        <v>13.716666666666669</v>
      </c>
    </row>
    <row r="61" spans="1:9" s="18" customFormat="1" x14ac:dyDescent="0.35">
      <c r="A61" s="21">
        <v>41645</v>
      </c>
      <c r="B61" s="20" t="s">
        <v>55</v>
      </c>
      <c r="C61" s="20" t="s">
        <v>22</v>
      </c>
      <c r="D61" s="20" t="s">
        <v>22</v>
      </c>
      <c r="E61" s="28">
        <v>5196</v>
      </c>
      <c r="F61" s="28">
        <v>10227</v>
      </c>
      <c r="G61" s="28">
        <v>132357</v>
      </c>
      <c r="H61" s="19">
        <v>12.941918451158697</v>
      </c>
      <c r="I61" s="33">
        <f>Table3[[#This Row],[Dollars]]/Table3[[#This Row],[Transactions]]</f>
        <v>12.941918451158697</v>
      </c>
    </row>
    <row r="62" spans="1:9" s="18" customFormat="1" x14ac:dyDescent="0.35">
      <c r="A62" s="21">
        <v>41645</v>
      </c>
      <c r="B62" s="20" t="s">
        <v>55</v>
      </c>
      <c r="C62" s="20" t="s">
        <v>36</v>
      </c>
      <c r="D62" s="20" t="s">
        <v>38</v>
      </c>
      <c r="E62" s="28">
        <v>6</v>
      </c>
      <c r="F62" s="28">
        <v>15</v>
      </c>
      <c r="G62" s="28">
        <v>168.00000000000003</v>
      </c>
      <c r="H62" s="19">
        <v>11.2</v>
      </c>
      <c r="I62" s="33">
        <f>Table3[[#This Row],[Dollars]]/Table3[[#This Row],[Transactions]]</f>
        <v>11.200000000000001</v>
      </c>
    </row>
    <row r="63" spans="1:9" s="18" customFormat="1" x14ac:dyDescent="0.35">
      <c r="A63" s="21">
        <v>41645</v>
      </c>
      <c r="B63" s="20" t="s">
        <v>55</v>
      </c>
      <c r="C63" s="20" t="s">
        <v>10</v>
      </c>
      <c r="D63" s="20" t="s">
        <v>11</v>
      </c>
      <c r="E63" s="28">
        <v>141</v>
      </c>
      <c r="F63" s="28">
        <v>285</v>
      </c>
      <c r="G63" s="28">
        <v>3150.0000000000009</v>
      </c>
      <c r="H63" s="19">
        <v>11.052631578947368</v>
      </c>
      <c r="I63" s="33">
        <f>Table3[[#This Row],[Dollars]]/Table3[[#This Row],[Transactions]]</f>
        <v>11.052631578947372</v>
      </c>
    </row>
    <row r="64" spans="1:9" s="18" customFormat="1" x14ac:dyDescent="0.35">
      <c r="A64" s="21">
        <v>41645</v>
      </c>
      <c r="B64" s="20" t="s">
        <v>56</v>
      </c>
      <c r="C64" s="20" t="s">
        <v>12</v>
      </c>
      <c r="D64" s="20" t="s">
        <v>13</v>
      </c>
      <c r="E64" s="28">
        <v>184</v>
      </c>
      <c r="F64" s="28">
        <v>345</v>
      </c>
      <c r="G64" s="28">
        <v>6304.21</v>
      </c>
      <c r="H64" s="19">
        <v>18.273072463768116</v>
      </c>
      <c r="I64" s="33">
        <f>Table3[[#This Row],[Dollars]]/Table3[[#This Row],[Transactions]]</f>
        <v>18.273072463768116</v>
      </c>
    </row>
    <row r="65" spans="1:9" s="18" customFormat="1" x14ac:dyDescent="0.35">
      <c r="A65" s="21">
        <v>41645</v>
      </c>
      <c r="B65" s="20" t="s">
        <v>56</v>
      </c>
      <c r="C65" s="20" t="s">
        <v>44</v>
      </c>
      <c r="D65" s="20" t="s">
        <v>45</v>
      </c>
      <c r="E65" s="28">
        <v>43</v>
      </c>
      <c r="F65" s="28">
        <v>101</v>
      </c>
      <c r="G65" s="28">
        <v>1942.54</v>
      </c>
      <c r="H65" s="19">
        <v>19.233069306930691</v>
      </c>
      <c r="I65" s="33">
        <f>Table3[[#This Row],[Dollars]]/Table3[[#This Row],[Transactions]]</f>
        <v>19.233069306930691</v>
      </c>
    </row>
    <row r="66" spans="1:9" s="18" customFormat="1" x14ac:dyDescent="0.35">
      <c r="A66" s="21">
        <v>41645</v>
      </c>
      <c r="B66" s="20" t="s">
        <v>56</v>
      </c>
      <c r="C66" s="20" t="s">
        <v>14</v>
      </c>
      <c r="D66" s="20" t="s">
        <v>15</v>
      </c>
      <c r="E66" s="28">
        <v>694</v>
      </c>
      <c r="F66" s="28">
        <v>1560</v>
      </c>
      <c r="G66" s="28">
        <v>23905.05</v>
      </c>
      <c r="H66" s="19">
        <v>15.323749999999999</v>
      </c>
      <c r="I66" s="33">
        <f>Table3[[#This Row],[Dollars]]/Table3[[#This Row],[Transactions]]</f>
        <v>15.323749999999999</v>
      </c>
    </row>
    <row r="67" spans="1:9" s="18" customFormat="1" x14ac:dyDescent="0.35">
      <c r="A67" s="21">
        <v>41645</v>
      </c>
      <c r="B67" s="20" t="s">
        <v>56</v>
      </c>
      <c r="C67" s="20" t="s">
        <v>25</v>
      </c>
      <c r="D67" s="20" t="s">
        <v>26</v>
      </c>
      <c r="E67" s="28">
        <v>1860.0000000000002</v>
      </c>
      <c r="F67" s="28">
        <v>4112</v>
      </c>
      <c r="G67" s="28">
        <v>71814.7</v>
      </c>
      <c r="H67" s="19">
        <v>17.464664396887159</v>
      </c>
      <c r="I67" s="33">
        <f>Table3[[#This Row],[Dollars]]/Table3[[#This Row],[Transactions]]</f>
        <v>17.464664396887159</v>
      </c>
    </row>
    <row r="68" spans="1:9" s="18" customFormat="1" x14ac:dyDescent="0.35">
      <c r="A68" s="21">
        <v>41645</v>
      </c>
      <c r="B68" s="20" t="s">
        <v>56</v>
      </c>
      <c r="C68" s="20" t="s">
        <v>44</v>
      </c>
      <c r="D68" s="20" t="s">
        <v>46</v>
      </c>
      <c r="E68" s="28">
        <v>190</v>
      </c>
      <c r="F68" s="28">
        <v>369</v>
      </c>
      <c r="G68" s="28">
        <v>7953.09</v>
      </c>
      <c r="H68" s="19">
        <v>21.55308943089431</v>
      </c>
      <c r="I68" s="33">
        <f>Table3[[#This Row],[Dollars]]/Table3[[#This Row],[Transactions]]</f>
        <v>21.55308943089431</v>
      </c>
    </row>
    <row r="69" spans="1:9" s="18" customFormat="1" x14ac:dyDescent="0.35">
      <c r="A69" s="21">
        <v>41645</v>
      </c>
      <c r="B69" s="20" t="s">
        <v>56</v>
      </c>
      <c r="C69" s="20" t="s">
        <v>8</v>
      </c>
      <c r="D69" s="20" t="s">
        <v>9</v>
      </c>
      <c r="E69" s="28">
        <v>78.000000000000014</v>
      </c>
      <c r="F69" s="28">
        <v>154</v>
      </c>
      <c r="G69" s="28">
        <v>3526.44</v>
      </c>
      <c r="H69" s="19">
        <v>22.898961038961041</v>
      </c>
      <c r="I69" s="33">
        <f>Table3[[#This Row],[Dollars]]/Table3[[#This Row],[Transactions]]</f>
        <v>22.898961038961041</v>
      </c>
    </row>
    <row r="70" spans="1:9" s="18" customFormat="1" x14ac:dyDescent="0.35">
      <c r="A70" s="21">
        <v>41645</v>
      </c>
      <c r="B70" s="20" t="s">
        <v>56</v>
      </c>
      <c r="C70" s="20" t="s">
        <v>4</v>
      </c>
      <c r="D70" s="20" t="s">
        <v>5</v>
      </c>
      <c r="E70" s="28">
        <v>839</v>
      </c>
      <c r="F70" s="28">
        <v>1885</v>
      </c>
      <c r="G70" s="28">
        <v>36188.639999999999</v>
      </c>
      <c r="H70" s="19">
        <v>19.198217506631298</v>
      </c>
      <c r="I70" s="33">
        <f>Table3[[#This Row],[Dollars]]/Table3[[#This Row],[Transactions]]</f>
        <v>19.198217506631298</v>
      </c>
    </row>
    <row r="71" spans="1:9" s="18" customFormat="1" x14ac:dyDescent="0.35">
      <c r="A71" s="21">
        <v>41645</v>
      </c>
      <c r="B71" s="20" t="s">
        <v>56</v>
      </c>
      <c r="C71" s="20" t="s">
        <v>40</v>
      </c>
      <c r="D71" s="20" t="s">
        <v>41</v>
      </c>
      <c r="E71" s="28">
        <v>39.999999999999993</v>
      </c>
      <c r="F71" s="28">
        <v>73.000000000000014</v>
      </c>
      <c r="G71" s="28">
        <v>1546.42</v>
      </c>
      <c r="H71" s="19">
        <v>21.183835616438358</v>
      </c>
      <c r="I71" s="33">
        <f>Table3[[#This Row],[Dollars]]/Table3[[#This Row],[Transactions]]</f>
        <v>21.183835616438355</v>
      </c>
    </row>
    <row r="72" spans="1:9" s="18" customFormat="1" x14ac:dyDescent="0.35">
      <c r="A72" s="21">
        <v>41645</v>
      </c>
      <c r="B72" s="20" t="s">
        <v>56</v>
      </c>
      <c r="C72" s="20" t="s">
        <v>16</v>
      </c>
      <c r="D72" s="20" t="s">
        <v>17</v>
      </c>
      <c r="E72" s="28">
        <v>19</v>
      </c>
      <c r="F72" s="28">
        <v>26</v>
      </c>
      <c r="G72" s="28">
        <v>488.15</v>
      </c>
      <c r="H72" s="19">
        <v>18.774999999999999</v>
      </c>
      <c r="I72" s="33">
        <f>Table3[[#This Row],[Dollars]]/Table3[[#This Row],[Transactions]]</f>
        <v>18.774999999999999</v>
      </c>
    </row>
    <row r="73" spans="1:9" s="18" customFormat="1" x14ac:dyDescent="0.35">
      <c r="A73" s="21">
        <v>41645</v>
      </c>
      <c r="B73" s="20" t="s">
        <v>56</v>
      </c>
      <c r="C73" s="20" t="s">
        <v>20</v>
      </c>
      <c r="D73" s="20" t="s">
        <v>27</v>
      </c>
      <c r="E73" s="28">
        <v>2323.0000000000005</v>
      </c>
      <c r="F73" s="28">
        <v>5286</v>
      </c>
      <c r="G73" s="28">
        <v>141283.74</v>
      </c>
      <c r="H73" s="19">
        <v>26.727911464245174</v>
      </c>
      <c r="I73" s="33">
        <f>Table3[[#This Row],[Dollars]]/Table3[[#This Row],[Transactions]]</f>
        <v>26.727911464245174</v>
      </c>
    </row>
    <row r="74" spans="1:9" s="18" customFormat="1" x14ac:dyDescent="0.35">
      <c r="A74" s="21">
        <v>41645</v>
      </c>
      <c r="B74" s="20" t="s">
        <v>56</v>
      </c>
      <c r="C74" s="20" t="s">
        <v>4</v>
      </c>
      <c r="D74" s="20" t="s">
        <v>47</v>
      </c>
      <c r="E74" s="28">
        <v>48</v>
      </c>
      <c r="F74" s="28">
        <v>77.999999999999986</v>
      </c>
      <c r="G74" s="28">
        <v>1746.75</v>
      </c>
      <c r="H74" s="19">
        <v>22.39423076923077</v>
      </c>
      <c r="I74" s="33">
        <f>Table3[[#This Row],[Dollars]]/Table3[[#This Row],[Transactions]]</f>
        <v>22.394230769230774</v>
      </c>
    </row>
    <row r="75" spans="1:9" s="18" customFormat="1" x14ac:dyDescent="0.35">
      <c r="A75" s="21">
        <v>41645</v>
      </c>
      <c r="B75" s="20" t="s">
        <v>56</v>
      </c>
      <c r="C75" s="20" t="s">
        <v>36</v>
      </c>
      <c r="D75" s="20" t="s">
        <v>37</v>
      </c>
      <c r="E75" s="28">
        <v>21</v>
      </c>
      <c r="F75" s="28">
        <v>47.999999999999993</v>
      </c>
      <c r="G75" s="28">
        <v>886.2399999999999</v>
      </c>
      <c r="H75" s="19">
        <v>18.463333333333335</v>
      </c>
      <c r="I75" s="33">
        <f>Table3[[#This Row],[Dollars]]/Table3[[#This Row],[Transactions]]</f>
        <v>18.463333333333335</v>
      </c>
    </row>
    <row r="76" spans="1:9" s="18" customFormat="1" x14ac:dyDescent="0.35">
      <c r="A76" s="21">
        <v>41645</v>
      </c>
      <c r="B76" s="20" t="s">
        <v>56</v>
      </c>
      <c r="C76" s="20" t="s">
        <v>42</v>
      </c>
      <c r="D76" s="20" t="s">
        <v>43</v>
      </c>
      <c r="E76" s="28">
        <v>2</v>
      </c>
      <c r="F76" s="28">
        <v>2.9999999999999996</v>
      </c>
      <c r="G76" s="28">
        <v>69.150000000000006</v>
      </c>
      <c r="H76" s="19">
        <v>23.05</v>
      </c>
      <c r="I76" s="33">
        <f>Table3[[#This Row],[Dollars]]/Table3[[#This Row],[Transactions]]</f>
        <v>23.050000000000004</v>
      </c>
    </row>
    <row r="77" spans="1:9" s="18" customFormat="1" x14ac:dyDescent="0.35">
      <c r="A77" s="21">
        <v>41645</v>
      </c>
      <c r="B77" s="20" t="s">
        <v>56</v>
      </c>
      <c r="C77" s="20" t="s">
        <v>4</v>
      </c>
      <c r="D77" s="20" t="s">
        <v>39</v>
      </c>
      <c r="E77" s="28">
        <v>19.999999999999996</v>
      </c>
      <c r="F77" s="28">
        <v>37</v>
      </c>
      <c r="G77" s="28">
        <v>1043.4000000000001</v>
      </c>
      <c r="H77" s="19">
        <v>28.200000000000003</v>
      </c>
      <c r="I77" s="33">
        <f>Table3[[#This Row],[Dollars]]/Table3[[#This Row],[Transactions]]</f>
        <v>28.200000000000003</v>
      </c>
    </row>
    <row r="78" spans="1:9" s="18" customFormat="1" x14ac:dyDescent="0.35">
      <c r="A78" s="21">
        <v>41645</v>
      </c>
      <c r="B78" s="20" t="s">
        <v>56</v>
      </c>
      <c r="C78" s="20" t="s">
        <v>4</v>
      </c>
      <c r="D78" s="20" t="s">
        <v>6</v>
      </c>
      <c r="E78" s="28">
        <v>276.99999999999994</v>
      </c>
      <c r="F78" s="28">
        <v>504</v>
      </c>
      <c r="G78" s="28">
        <v>9733.34</v>
      </c>
      <c r="H78" s="19">
        <v>19.312182539682539</v>
      </c>
      <c r="I78" s="33">
        <f>Table3[[#This Row],[Dollars]]/Table3[[#This Row],[Transactions]]</f>
        <v>19.312182539682539</v>
      </c>
    </row>
    <row r="79" spans="1:9" s="18" customFormat="1" x14ac:dyDescent="0.35">
      <c r="A79" s="21">
        <v>41645</v>
      </c>
      <c r="B79" s="20" t="s">
        <v>56</v>
      </c>
      <c r="C79" s="20" t="s">
        <v>4</v>
      </c>
      <c r="D79" s="20" t="s">
        <v>7</v>
      </c>
      <c r="E79" s="28">
        <v>1405</v>
      </c>
      <c r="F79" s="28">
        <v>3743</v>
      </c>
      <c r="G79" s="28">
        <v>57425.63</v>
      </c>
      <c r="H79" s="19">
        <v>15.342139994656693</v>
      </c>
      <c r="I79" s="33">
        <f>Table3[[#This Row],[Dollars]]/Table3[[#This Row],[Transactions]]</f>
        <v>15.342139994656693</v>
      </c>
    </row>
    <row r="80" spans="1:9" s="18" customFormat="1" x14ac:dyDescent="0.35">
      <c r="A80" s="21">
        <v>41645</v>
      </c>
      <c r="B80" s="20" t="s">
        <v>56</v>
      </c>
      <c r="C80" s="20" t="s">
        <v>18</v>
      </c>
      <c r="D80" s="20" t="s">
        <v>19</v>
      </c>
      <c r="E80" s="28">
        <v>194</v>
      </c>
      <c r="F80" s="28">
        <v>419.99999999999994</v>
      </c>
      <c r="G80" s="28">
        <v>7754.0699999999988</v>
      </c>
      <c r="H80" s="19">
        <v>18.462071428571427</v>
      </c>
      <c r="I80" s="33">
        <f>Table3[[#This Row],[Dollars]]/Table3[[#This Row],[Transactions]]</f>
        <v>18.462071428571427</v>
      </c>
    </row>
    <row r="81" spans="1:9" s="18" customFormat="1" x14ac:dyDescent="0.35">
      <c r="A81" s="21">
        <v>41645</v>
      </c>
      <c r="B81" s="20" t="s">
        <v>56</v>
      </c>
      <c r="C81" s="20" t="s">
        <v>4</v>
      </c>
      <c r="D81" s="20" t="s">
        <v>48</v>
      </c>
      <c r="E81" s="28">
        <v>107</v>
      </c>
      <c r="F81" s="28">
        <v>224.00000000000003</v>
      </c>
      <c r="G81" s="28">
        <v>5574.329999999999</v>
      </c>
      <c r="H81" s="19">
        <v>24.885401785714286</v>
      </c>
      <c r="I81" s="33">
        <f>Table3[[#This Row],[Dollars]]/Table3[[#This Row],[Transactions]]</f>
        <v>24.885401785714279</v>
      </c>
    </row>
    <row r="82" spans="1:9" s="18" customFormat="1" x14ac:dyDescent="0.35">
      <c r="A82" s="21">
        <v>41645</v>
      </c>
      <c r="B82" s="20" t="s">
        <v>56</v>
      </c>
      <c r="C82" s="20" t="s">
        <v>22</v>
      </c>
      <c r="D82" s="20" t="s">
        <v>22</v>
      </c>
      <c r="E82" s="28">
        <v>13135</v>
      </c>
      <c r="F82" s="28">
        <v>28975</v>
      </c>
      <c r="G82" s="28">
        <v>577341.84</v>
      </c>
      <c r="H82" s="19">
        <v>19.9255164797239</v>
      </c>
      <c r="I82" s="33">
        <f>Table3[[#This Row],[Dollars]]/Table3[[#This Row],[Transactions]]</f>
        <v>19.9255164797239</v>
      </c>
    </row>
    <row r="83" spans="1:9" s="18" customFormat="1" x14ac:dyDescent="0.35">
      <c r="A83" s="21">
        <v>41645</v>
      </c>
      <c r="B83" s="20" t="s">
        <v>56</v>
      </c>
      <c r="C83" s="20" t="s">
        <v>36</v>
      </c>
      <c r="D83" s="20" t="s">
        <v>38</v>
      </c>
      <c r="E83" s="28">
        <v>21</v>
      </c>
      <c r="F83" s="28">
        <v>34.999999999999993</v>
      </c>
      <c r="G83" s="28">
        <v>448.88</v>
      </c>
      <c r="H83" s="19">
        <v>12.825142857142858</v>
      </c>
      <c r="I83" s="33">
        <f>Table3[[#This Row],[Dollars]]/Table3[[#This Row],[Transactions]]</f>
        <v>12.825142857142859</v>
      </c>
    </row>
    <row r="84" spans="1:9" s="18" customFormat="1" x14ac:dyDescent="0.35">
      <c r="A84" s="21">
        <v>41645</v>
      </c>
      <c r="B84" s="20" t="s">
        <v>56</v>
      </c>
      <c r="C84" s="20" t="s">
        <v>10</v>
      </c>
      <c r="D84" s="20" t="s">
        <v>11</v>
      </c>
      <c r="E84" s="28">
        <v>1480</v>
      </c>
      <c r="F84" s="28">
        <v>3394</v>
      </c>
      <c r="G84" s="28">
        <v>54123.29</v>
      </c>
      <c r="H84" s="19">
        <v>15.946756040070714</v>
      </c>
      <c r="I84" s="33">
        <f>Table3[[#This Row],[Dollars]]/Table3[[#This Row],[Transactions]]</f>
        <v>15.946756040070714</v>
      </c>
    </row>
    <row r="85" spans="1:9" s="18" customFormat="1" x14ac:dyDescent="0.35">
      <c r="A85" s="21">
        <v>41652</v>
      </c>
      <c r="B85" s="20" t="s">
        <v>55</v>
      </c>
      <c r="C85" s="20" t="s">
        <v>12</v>
      </c>
      <c r="D85" s="20" t="s">
        <v>13</v>
      </c>
      <c r="E85" s="28">
        <v>59.999999999999986</v>
      </c>
      <c r="F85" s="28">
        <v>78</v>
      </c>
      <c r="G85" s="28">
        <v>969</v>
      </c>
      <c r="H85" s="19">
        <v>12.423076923076923</v>
      </c>
      <c r="I85" s="33">
        <f>Table3[[#This Row],[Dollars]]/Table3[[#This Row],[Transactions]]</f>
        <v>12.423076923076923</v>
      </c>
    </row>
    <row r="86" spans="1:9" s="18" customFormat="1" x14ac:dyDescent="0.35">
      <c r="A86" s="21">
        <v>41652</v>
      </c>
      <c r="B86" s="20" t="s">
        <v>55</v>
      </c>
      <c r="C86" s="20" t="s">
        <v>44</v>
      </c>
      <c r="D86" s="20" t="s">
        <v>45</v>
      </c>
      <c r="E86" s="28">
        <v>14.999999999999996</v>
      </c>
      <c r="F86" s="28">
        <v>15</v>
      </c>
      <c r="G86" s="28">
        <v>258</v>
      </c>
      <c r="H86" s="19">
        <v>17.2</v>
      </c>
      <c r="I86" s="33">
        <f>Table3[[#This Row],[Dollars]]/Table3[[#This Row],[Transactions]]</f>
        <v>17.2</v>
      </c>
    </row>
    <row r="87" spans="1:9" s="18" customFormat="1" x14ac:dyDescent="0.35">
      <c r="A87" s="21">
        <v>41652</v>
      </c>
      <c r="B87" s="20" t="s">
        <v>55</v>
      </c>
      <c r="C87" s="20" t="s">
        <v>14</v>
      </c>
      <c r="D87" s="20" t="s">
        <v>15</v>
      </c>
      <c r="E87" s="28">
        <v>213</v>
      </c>
      <c r="F87" s="28">
        <v>546</v>
      </c>
      <c r="G87" s="28">
        <v>6264</v>
      </c>
      <c r="H87" s="19">
        <v>11.472527472527473</v>
      </c>
      <c r="I87" s="33">
        <f>Table3[[#This Row],[Dollars]]/Table3[[#This Row],[Transactions]]</f>
        <v>11.472527472527473</v>
      </c>
    </row>
    <row r="88" spans="1:9" s="18" customFormat="1" x14ac:dyDescent="0.35">
      <c r="A88" s="21">
        <v>41652</v>
      </c>
      <c r="B88" s="20" t="s">
        <v>55</v>
      </c>
      <c r="C88" s="20" t="s">
        <v>25</v>
      </c>
      <c r="D88" s="20" t="s">
        <v>26</v>
      </c>
      <c r="E88" s="28">
        <v>336</v>
      </c>
      <c r="F88" s="28">
        <v>582</v>
      </c>
      <c r="G88" s="28">
        <v>6804</v>
      </c>
      <c r="H88" s="19">
        <v>11.690721649484535</v>
      </c>
      <c r="I88" s="33">
        <f>Table3[[#This Row],[Dollars]]/Table3[[#This Row],[Transactions]]</f>
        <v>11.690721649484535</v>
      </c>
    </row>
    <row r="89" spans="1:9" s="18" customFormat="1" x14ac:dyDescent="0.35">
      <c r="A89" s="21">
        <v>41652</v>
      </c>
      <c r="B89" s="20" t="s">
        <v>55</v>
      </c>
      <c r="C89" s="20" t="s">
        <v>44</v>
      </c>
      <c r="D89" s="20" t="s">
        <v>46</v>
      </c>
      <c r="E89" s="28">
        <v>48</v>
      </c>
      <c r="F89" s="28">
        <v>111</v>
      </c>
      <c r="G89" s="28">
        <v>1245</v>
      </c>
      <c r="H89" s="19">
        <v>11.216216216216216</v>
      </c>
      <c r="I89" s="33">
        <f>Table3[[#This Row],[Dollars]]/Table3[[#This Row],[Transactions]]</f>
        <v>11.216216216216216</v>
      </c>
    </row>
    <row r="90" spans="1:9" s="18" customFormat="1" x14ac:dyDescent="0.35">
      <c r="A90" s="21">
        <v>41652</v>
      </c>
      <c r="B90" s="20" t="s">
        <v>55</v>
      </c>
      <c r="C90" s="20" t="s">
        <v>8</v>
      </c>
      <c r="D90" s="20" t="s">
        <v>9</v>
      </c>
      <c r="E90" s="28">
        <v>21</v>
      </c>
      <c r="F90" s="28">
        <v>57.000000000000014</v>
      </c>
      <c r="G90" s="28">
        <v>600</v>
      </c>
      <c r="H90" s="19">
        <v>10.526315789473685</v>
      </c>
      <c r="I90" s="33">
        <f>Table3[[#This Row],[Dollars]]/Table3[[#This Row],[Transactions]]</f>
        <v>10.526315789473681</v>
      </c>
    </row>
    <row r="91" spans="1:9" s="18" customFormat="1" x14ac:dyDescent="0.35">
      <c r="A91" s="21">
        <v>41652</v>
      </c>
      <c r="B91" s="20" t="s">
        <v>55</v>
      </c>
      <c r="C91" s="20" t="s">
        <v>4</v>
      </c>
      <c r="D91" s="20" t="s">
        <v>5</v>
      </c>
      <c r="E91" s="28">
        <v>645</v>
      </c>
      <c r="F91" s="28">
        <v>1197</v>
      </c>
      <c r="G91" s="28">
        <v>17109</v>
      </c>
      <c r="H91" s="19">
        <v>14.293233082706767</v>
      </c>
      <c r="I91" s="33">
        <f>Table3[[#This Row],[Dollars]]/Table3[[#This Row],[Transactions]]</f>
        <v>14.293233082706767</v>
      </c>
    </row>
    <row r="92" spans="1:9" s="18" customFormat="1" x14ac:dyDescent="0.35">
      <c r="A92" s="21">
        <v>41652</v>
      </c>
      <c r="B92" s="20" t="s">
        <v>55</v>
      </c>
      <c r="C92" s="20" t="s">
        <v>40</v>
      </c>
      <c r="D92" s="20" t="s">
        <v>41</v>
      </c>
      <c r="E92" s="28">
        <v>14.999999999999996</v>
      </c>
      <c r="F92" s="28">
        <v>48</v>
      </c>
      <c r="G92" s="28">
        <v>524.99999999999989</v>
      </c>
      <c r="H92" s="19">
        <v>10.9375</v>
      </c>
      <c r="I92" s="33">
        <f>Table3[[#This Row],[Dollars]]/Table3[[#This Row],[Transactions]]</f>
        <v>10.937499999999998</v>
      </c>
    </row>
    <row r="93" spans="1:9" s="18" customFormat="1" x14ac:dyDescent="0.35">
      <c r="A93" s="21">
        <v>41652</v>
      </c>
      <c r="B93" s="20" t="s">
        <v>55</v>
      </c>
      <c r="C93" s="20" t="s">
        <v>16</v>
      </c>
      <c r="D93" s="20" t="s">
        <v>17</v>
      </c>
      <c r="E93" s="28">
        <v>32.999999999999993</v>
      </c>
      <c r="F93" s="28">
        <v>54</v>
      </c>
      <c r="G93" s="28">
        <v>561</v>
      </c>
      <c r="H93" s="19">
        <v>10.388888888888889</v>
      </c>
      <c r="I93" s="33">
        <f>Table3[[#This Row],[Dollars]]/Table3[[#This Row],[Transactions]]</f>
        <v>10.388888888888889</v>
      </c>
    </row>
    <row r="94" spans="1:9" s="18" customFormat="1" x14ac:dyDescent="0.35">
      <c r="A94" s="21">
        <v>41652</v>
      </c>
      <c r="B94" s="20" t="s">
        <v>55</v>
      </c>
      <c r="C94" s="20" t="s">
        <v>20</v>
      </c>
      <c r="D94" s="20" t="s">
        <v>27</v>
      </c>
      <c r="E94" s="28">
        <v>279</v>
      </c>
      <c r="F94" s="28">
        <v>570</v>
      </c>
      <c r="G94" s="28">
        <v>7944</v>
      </c>
      <c r="H94" s="19">
        <v>13.936842105263159</v>
      </c>
      <c r="I94" s="33">
        <f>Table3[[#This Row],[Dollars]]/Table3[[#This Row],[Transactions]]</f>
        <v>13.936842105263159</v>
      </c>
    </row>
    <row r="95" spans="1:9" s="18" customFormat="1" x14ac:dyDescent="0.35">
      <c r="A95" s="21">
        <v>41652</v>
      </c>
      <c r="B95" s="20" t="s">
        <v>55</v>
      </c>
      <c r="C95" s="20" t="s">
        <v>4</v>
      </c>
      <c r="D95" s="20" t="s">
        <v>47</v>
      </c>
      <c r="E95" s="28">
        <v>14.999999999999996</v>
      </c>
      <c r="F95" s="28">
        <v>15</v>
      </c>
      <c r="G95" s="28">
        <v>209.99999999999994</v>
      </c>
      <c r="H95" s="19">
        <v>14</v>
      </c>
      <c r="I95" s="33">
        <f>Table3[[#This Row],[Dollars]]/Table3[[#This Row],[Transactions]]</f>
        <v>13.999999999999996</v>
      </c>
    </row>
    <row r="96" spans="1:9" s="18" customFormat="1" x14ac:dyDescent="0.35">
      <c r="A96" s="21">
        <v>41652</v>
      </c>
      <c r="B96" s="20" t="s">
        <v>55</v>
      </c>
      <c r="C96" s="20" t="s">
        <v>36</v>
      </c>
      <c r="D96" s="20" t="s">
        <v>37</v>
      </c>
      <c r="E96" s="28">
        <v>14.999999999999996</v>
      </c>
      <c r="F96" s="28">
        <v>39</v>
      </c>
      <c r="G96" s="28">
        <v>435</v>
      </c>
      <c r="H96" s="19">
        <v>11.153846153846153</v>
      </c>
      <c r="I96" s="33">
        <f>Table3[[#This Row],[Dollars]]/Table3[[#This Row],[Transactions]]</f>
        <v>11.153846153846153</v>
      </c>
    </row>
    <row r="97" spans="1:9" s="18" customFormat="1" x14ac:dyDescent="0.35">
      <c r="A97" s="21">
        <v>41652</v>
      </c>
      <c r="B97" s="20" t="s">
        <v>55</v>
      </c>
      <c r="C97" s="20" t="s">
        <v>4</v>
      </c>
      <c r="D97" s="20" t="s">
        <v>39</v>
      </c>
      <c r="E97" s="28">
        <v>18</v>
      </c>
      <c r="F97" s="28">
        <v>30</v>
      </c>
      <c r="G97" s="28">
        <v>402</v>
      </c>
      <c r="H97" s="19">
        <v>13.4</v>
      </c>
      <c r="I97" s="33">
        <f>Table3[[#This Row],[Dollars]]/Table3[[#This Row],[Transactions]]</f>
        <v>13.4</v>
      </c>
    </row>
    <row r="98" spans="1:9" s="18" customFormat="1" x14ac:dyDescent="0.35">
      <c r="A98" s="21">
        <v>41652</v>
      </c>
      <c r="B98" s="20" t="s">
        <v>55</v>
      </c>
      <c r="C98" s="20" t="s">
        <v>4</v>
      </c>
      <c r="D98" s="20" t="s">
        <v>6</v>
      </c>
      <c r="E98" s="28">
        <v>369</v>
      </c>
      <c r="F98" s="28">
        <v>660</v>
      </c>
      <c r="G98" s="28">
        <v>7302</v>
      </c>
      <c r="H98" s="19">
        <v>11.063636363636364</v>
      </c>
      <c r="I98" s="33">
        <f>Table3[[#This Row],[Dollars]]/Table3[[#This Row],[Transactions]]</f>
        <v>11.063636363636364</v>
      </c>
    </row>
    <row r="99" spans="1:9" s="18" customFormat="1" x14ac:dyDescent="0.35">
      <c r="A99" s="21">
        <v>41652</v>
      </c>
      <c r="B99" s="20" t="s">
        <v>55</v>
      </c>
      <c r="C99" s="20" t="s">
        <v>4</v>
      </c>
      <c r="D99" s="20" t="s">
        <v>7</v>
      </c>
      <c r="E99" s="28">
        <v>1605</v>
      </c>
      <c r="F99" s="28">
        <v>3501</v>
      </c>
      <c r="G99" s="28">
        <v>48261</v>
      </c>
      <c r="H99" s="19">
        <v>13.784918594687232</v>
      </c>
      <c r="I99" s="33">
        <f>Table3[[#This Row],[Dollars]]/Table3[[#This Row],[Transactions]]</f>
        <v>13.784918594687232</v>
      </c>
    </row>
    <row r="100" spans="1:9" s="18" customFormat="1" x14ac:dyDescent="0.35">
      <c r="A100" s="21">
        <v>41652</v>
      </c>
      <c r="B100" s="20" t="s">
        <v>55</v>
      </c>
      <c r="C100" s="20" t="s">
        <v>18</v>
      </c>
      <c r="D100" s="20" t="s">
        <v>19</v>
      </c>
      <c r="E100" s="28">
        <v>165</v>
      </c>
      <c r="F100" s="28">
        <v>356.99999999999994</v>
      </c>
      <c r="G100" s="28">
        <v>3687.0000000000009</v>
      </c>
      <c r="H100" s="19">
        <v>10.327731092436975</v>
      </c>
      <c r="I100" s="33">
        <f>Table3[[#This Row],[Dollars]]/Table3[[#This Row],[Transactions]]</f>
        <v>10.327731092436979</v>
      </c>
    </row>
    <row r="101" spans="1:9" s="18" customFormat="1" x14ac:dyDescent="0.35">
      <c r="A101" s="21">
        <v>41652</v>
      </c>
      <c r="B101" s="20" t="s">
        <v>55</v>
      </c>
      <c r="C101" s="20" t="s">
        <v>4</v>
      </c>
      <c r="D101" s="20" t="s">
        <v>48</v>
      </c>
      <c r="E101" s="28">
        <v>93.000000000000014</v>
      </c>
      <c r="F101" s="28">
        <v>216</v>
      </c>
      <c r="G101" s="28">
        <v>2906.9999999999995</v>
      </c>
      <c r="H101" s="19">
        <v>13.458333333333334</v>
      </c>
      <c r="I101" s="33">
        <f>Table3[[#This Row],[Dollars]]/Table3[[#This Row],[Transactions]]</f>
        <v>13.45833333333333</v>
      </c>
    </row>
    <row r="102" spans="1:9" s="18" customFormat="1" x14ac:dyDescent="0.35">
      <c r="A102" s="21">
        <v>41652</v>
      </c>
      <c r="B102" s="20" t="s">
        <v>55</v>
      </c>
      <c r="C102" s="20" t="s">
        <v>22</v>
      </c>
      <c r="D102" s="20" t="s">
        <v>22</v>
      </c>
      <c r="E102" s="28">
        <v>5475</v>
      </c>
      <c r="F102" s="28">
        <v>10914</v>
      </c>
      <c r="G102" s="28">
        <v>140960.99999999997</v>
      </c>
      <c r="H102" s="19">
        <v>12.915612974161627</v>
      </c>
      <c r="I102" s="33">
        <f>Table3[[#This Row],[Dollars]]/Table3[[#This Row],[Transactions]]</f>
        <v>12.915612974161625</v>
      </c>
    </row>
    <row r="103" spans="1:9" s="18" customFormat="1" x14ac:dyDescent="0.35">
      <c r="A103" s="21">
        <v>41652</v>
      </c>
      <c r="B103" s="20" t="s">
        <v>55</v>
      </c>
      <c r="C103" s="20" t="s">
        <v>36</v>
      </c>
      <c r="D103" s="20" t="s">
        <v>38</v>
      </c>
      <c r="E103" s="28">
        <v>12</v>
      </c>
      <c r="F103" s="28">
        <v>27</v>
      </c>
      <c r="G103" s="28">
        <v>351</v>
      </c>
      <c r="H103" s="19">
        <v>13</v>
      </c>
      <c r="I103" s="33">
        <f>Table3[[#This Row],[Dollars]]/Table3[[#This Row],[Transactions]]</f>
        <v>13</v>
      </c>
    </row>
    <row r="104" spans="1:9" s="18" customFormat="1" x14ac:dyDescent="0.35">
      <c r="A104" s="21">
        <v>41652</v>
      </c>
      <c r="B104" s="20" t="s">
        <v>55</v>
      </c>
      <c r="C104" s="20" t="s">
        <v>10</v>
      </c>
      <c r="D104" s="20" t="s">
        <v>11</v>
      </c>
      <c r="E104" s="28">
        <v>111</v>
      </c>
      <c r="F104" s="28">
        <v>206.99999999999994</v>
      </c>
      <c r="G104" s="28">
        <v>2967</v>
      </c>
      <c r="H104" s="19">
        <v>14.333333333333334</v>
      </c>
      <c r="I104" s="33">
        <f>Table3[[#This Row],[Dollars]]/Table3[[#This Row],[Transactions]]</f>
        <v>14.333333333333337</v>
      </c>
    </row>
    <row r="105" spans="1:9" s="18" customFormat="1" x14ac:dyDescent="0.35">
      <c r="A105" s="21">
        <v>41652</v>
      </c>
      <c r="B105" s="20" t="s">
        <v>56</v>
      </c>
      <c r="C105" s="20" t="s">
        <v>12</v>
      </c>
      <c r="D105" s="20" t="s">
        <v>13</v>
      </c>
      <c r="E105" s="28">
        <v>182</v>
      </c>
      <c r="F105" s="28">
        <v>368</v>
      </c>
      <c r="G105" s="28">
        <v>7251.6099999999988</v>
      </c>
      <c r="H105" s="19">
        <v>19.705461956521738</v>
      </c>
      <c r="I105" s="33">
        <f>Table3[[#This Row],[Dollars]]/Table3[[#This Row],[Transactions]]</f>
        <v>19.705461956521734</v>
      </c>
    </row>
    <row r="106" spans="1:9" s="18" customFormat="1" x14ac:dyDescent="0.35">
      <c r="A106" s="21">
        <v>41652</v>
      </c>
      <c r="B106" s="20" t="s">
        <v>56</v>
      </c>
      <c r="C106" s="20" t="s">
        <v>44</v>
      </c>
      <c r="D106" s="20" t="s">
        <v>45</v>
      </c>
      <c r="E106" s="28">
        <v>46</v>
      </c>
      <c r="F106" s="28">
        <v>88</v>
      </c>
      <c r="G106" s="28">
        <v>2164.15</v>
      </c>
      <c r="H106" s="19">
        <v>24.592613636363637</v>
      </c>
      <c r="I106" s="33">
        <f>Table3[[#This Row],[Dollars]]/Table3[[#This Row],[Transactions]]</f>
        <v>24.592613636363637</v>
      </c>
    </row>
    <row r="107" spans="1:9" s="18" customFormat="1" x14ac:dyDescent="0.35">
      <c r="A107" s="21">
        <v>41652</v>
      </c>
      <c r="B107" s="20" t="s">
        <v>56</v>
      </c>
      <c r="C107" s="20" t="s">
        <v>14</v>
      </c>
      <c r="D107" s="20" t="s">
        <v>15</v>
      </c>
      <c r="E107" s="28">
        <v>776</v>
      </c>
      <c r="F107" s="28">
        <v>1917</v>
      </c>
      <c r="G107" s="28">
        <v>30962.98</v>
      </c>
      <c r="H107" s="19">
        <v>16.151789254042775</v>
      </c>
      <c r="I107" s="33">
        <f>Table3[[#This Row],[Dollars]]/Table3[[#This Row],[Transactions]]</f>
        <v>16.151789254042775</v>
      </c>
    </row>
    <row r="108" spans="1:9" s="18" customFormat="1" x14ac:dyDescent="0.35">
      <c r="A108" s="21">
        <v>41652</v>
      </c>
      <c r="B108" s="20" t="s">
        <v>56</v>
      </c>
      <c r="C108" s="20" t="s">
        <v>25</v>
      </c>
      <c r="D108" s="20" t="s">
        <v>26</v>
      </c>
      <c r="E108" s="28">
        <v>1832</v>
      </c>
      <c r="F108" s="28">
        <v>4300</v>
      </c>
      <c r="G108" s="28">
        <v>67617.710000000006</v>
      </c>
      <c r="H108" s="19">
        <v>15.725048837209304</v>
      </c>
      <c r="I108" s="33">
        <f>Table3[[#This Row],[Dollars]]/Table3[[#This Row],[Transactions]]</f>
        <v>15.725048837209304</v>
      </c>
    </row>
    <row r="109" spans="1:9" s="18" customFormat="1" x14ac:dyDescent="0.35">
      <c r="A109" s="21">
        <v>41652</v>
      </c>
      <c r="B109" s="20" t="s">
        <v>56</v>
      </c>
      <c r="C109" s="20" t="s">
        <v>44</v>
      </c>
      <c r="D109" s="20" t="s">
        <v>46</v>
      </c>
      <c r="E109" s="28">
        <v>213</v>
      </c>
      <c r="F109" s="28">
        <v>430</v>
      </c>
      <c r="G109" s="28">
        <v>9548.7099999999991</v>
      </c>
      <c r="H109" s="19">
        <v>22.206302325581394</v>
      </c>
      <c r="I109" s="33">
        <f>Table3[[#This Row],[Dollars]]/Table3[[#This Row],[Transactions]]</f>
        <v>22.206302325581394</v>
      </c>
    </row>
    <row r="110" spans="1:9" s="18" customFormat="1" x14ac:dyDescent="0.35">
      <c r="A110" s="21">
        <v>41652</v>
      </c>
      <c r="B110" s="20" t="s">
        <v>56</v>
      </c>
      <c r="C110" s="20" t="s">
        <v>8</v>
      </c>
      <c r="D110" s="20" t="s">
        <v>9</v>
      </c>
      <c r="E110" s="28">
        <v>87.999999999999986</v>
      </c>
      <c r="F110" s="28">
        <v>172</v>
      </c>
      <c r="G110" s="28">
        <v>3145.09</v>
      </c>
      <c r="H110" s="19">
        <v>18.285406976744188</v>
      </c>
      <c r="I110" s="33">
        <f>Table3[[#This Row],[Dollars]]/Table3[[#This Row],[Transactions]]</f>
        <v>18.285406976744188</v>
      </c>
    </row>
    <row r="111" spans="1:9" s="18" customFormat="1" x14ac:dyDescent="0.35">
      <c r="A111" s="21">
        <v>41652</v>
      </c>
      <c r="B111" s="20" t="s">
        <v>56</v>
      </c>
      <c r="C111" s="20" t="s">
        <v>4</v>
      </c>
      <c r="D111" s="20" t="s">
        <v>5</v>
      </c>
      <c r="E111" s="28">
        <v>950</v>
      </c>
      <c r="F111" s="28">
        <v>2286.0000000000005</v>
      </c>
      <c r="G111" s="28">
        <v>42909.2</v>
      </c>
      <c r="H111" s="19">
        <v>18.770428696412946</v>
      </c>
      <c r="I111" s="33">
        <f>Table3[[#This Row],[Dollars]]/Table3[[#This Row],[Transactions]]</f>
        <v>18.770428696412942</v>
      </c>
    </row>
    <row r="112" spans="1:9" s="18" customFormat="1" x14ac:dyDescent="0.35">
      <c r="A112" s="21">
        <v>41652</v>
      </c>
      <c r="B112" s="20" t="s">
        <v>56</v>
      </c>
      <c r="C112" s="20" t="s">
        <v>40</v>
      </c>
      <c r="D112" s="20" t="s">
        <v>41</v>
      </c>
      <c r="E112" s="28">
        <v>56</v>
      </c>
      <c r="F112" s="28">
        <v>167</v>
      </c>
      <c r="G112" s="28">
        <v>3749.9</v>
      </c>
      <c r="H112" s="19">
        <v>22.454491017964074</v>
      </c>
      <c r="I112" s="33">
        <f>Table3[[#This Row],[Dollars]]/Table3[[#This Row],[Transactions]]</f>
        <v>22.454491017964074</v>
      </c>
    </row>
    <row r="113" spans="1:9" s="18" customFormat="1" x14ac:dyDescent="0.35">
      <c r="A113" s="21">
        <v>41652</v>
      </c>
      <c r="B113" s="20" t="s">
        <v>56</v>
      </c>
      <c r="C113" s="20" t="s">
        <v>16</v>
      </c>
      <c r="D113" s="20" t="s">
        <v>17</v>
      </c>
      <c r="E113" s="28">
        <v>21</v>
      </c>
      <c r="F113" s="28">
        <v>34.999999999999993</v>
      </c>
      <c r="G113" s="28">
        <v>538.55999999999995</v>
      </c>
      <c r="H113" s="19">
        <v>15.38742857142857</v>
      </c>
      <c r="I113" s="33">
        <f>Table3[[#This Row],[Dollars]]/Table3[[#This Row],[Transactions]]</f>
        <v>15.387428571428574</v>
      </c>
    </row>
    <row r="114" spans="1:9" s="18" customFormat="1" x14ac:dyDescent="0.35">
      <c r="A114" s="21">
        <v>41652</v>
      </c>
      <c r="B114" s="20" t="s">
        <v>56</v>
      </c>
      <c r="C114" s="20" t="s">
        <v>20</v>
      </c>
      <c r="D114" s="20" t="s">
        <v>27</v>
      </c>
      <c r="E114" s="28">
        <v>2363.9999999999995</v>
      </c>
      <c r="F114" s="28">
        <v>5437</v>
      </c>
      <c r="G114" s="28">
        <v>143658.74</v>
      </c>
      <c r="H114" s="19">
        <v>26.42242780945374</v>
      </c>
      <c r="I114" s="33">
        <f>Table3[[#This Row],[Dollars]]/Table3[[#This Row],[Transactions]]</f>
        <v>26.42242780945374</v>
      </c>
    </row>
    <row r="115" spans="1:9" s="18" customFormat="1" x14ac:dyDescent="0.35">
      <c r="A115" s="21">
        <v>41652</v>
      </c>
      <c r="B115" s="20" t="s">
        <v>56</v>
      </c>
      <c r="C115" s="20" t="s">
        <v>4</v>
      </c>
      <c r="D115" s="20" t="s">
        <v>47</v>
      </c>
      <c r="E115" s="28">
        <v>37</v>
      </c>
      <c r="F115" s="28">
        <v>63</v>
      </c>
      <c r="G115" s="28">
        <v>1461.23</v>
      </c>
      <c r="H115" s="19">
        <v>23.194126984126985</v>
      </c>
      <c r="I115" s="33">
        <f>Table3[[#This Row],[Dollars]]/Table3[[#This Row],[Transactions]]</f>
        <v>23.194126984126985</v>
      </c>
    </row>
    <row r="116" spans="1:9" s="18" customFormat="1" x14ac:dyDescent="0.35">
      <c r="A116" s="21">
        <v>41652</v>
      </c>
      <c r="B116" s="20" t="s">
        <v>56</v>
      </c>
      <c r="C116" s="20" t="s">
        <v>36</v>
      </c>
      <c r="D116" s="20" t="s">
        <v>37</v>
      </c>
      <c r="E116" s="28">
        <v>28</v>
      </c>
      <c r="F116" s="28">
        <v>57</v>
      </c>
      <c r="G116" s="28">
        <v>1022.33</v>
      </c>
      <c r="H116" s="19">
        <v>17.93561403508772</v>
      </c>
      <c r="I116" s="33">
        <f>Table3[[#This Row],[Dollars]]/Table3[[#This Row],[Transactions]]</f>
        <v>17.93561403508772</v>
      </c>
    </row>
    <row r="117" spans="1:9" s="18" customFormat="1" x14ac:dyDescent="0.35">
      <c r="A117" s="21">
        <v>41652</v>
      </c>
      <c r="B117" s="20" t="s">
        <v>56</v>
      </c>
      <c r="C117" s="20" t="s">
        <v>42</v>
      </c>
      <c r="D117" s="20" t="s">
        <v>43</v>
      </c>
      <c r="E117" s="28">
        <v>9.9999999999999982</v>
      </c>
      <c r="F117" s="28">
        <v>14.000000000000002</v>
      </c>
      <c r="G117" s="28">
        <v>255.57</v>
      </c>
      <c r="H117" s="19">
        <v>18.254999999999999</v>
      </c>
      <c r="I117" s="33">
        <f>Table3[[#This Row],[Dollars]]/Table3[[#This Row],[Transactions]]</f>
        <v>18.254999999999995</v>
      </c>
    </row>
    <row r="118" spans="1:9" s="18" customFormat="1" x14ac:dyDescent="0.35">
      <c r="A118" s="21">
        <v>41652</v>
      </c>
      <c r="B118" s="20" t="s">
        <v>56</v>
      </c>
      <c r="C118" s="20" t="s">
        <v>4</v>
      </c>
      <c r="D118" s="20" t="s">
        <v>39</v>
      </c>
      <c r="E118" s="28">
        <v>29.999999999999996</v>
      </c>
      <c r="F118" s="28">
        <v>50</v>
      </c>
      <c r="G118" s="28">
        <v>787.9899999999999</v>
      </c>
      <c r="H118" s="19">
        <v>15.7598</v>
      </c>
      <c r="I118" s="33">
        <f>Table3[[#This Row],[Dollars]]/Table3[[#This Row],[Transactions]]</f>
        <v>15.759799999999998</v>
      </c>
    </row>
    <row r="119" spans="1:9" s="18" customFormat="1" x14ac:dyDescent="0.35">
      <c r="A119" s="21">
        <v>41652</v>
      </c>
      <c r="B119" s="20" t="s">
        <v>56</v>
      </c>
      <c r="C119" s="20" t="s">
        <v>4</v>
      </c>
      <c r="D119" s="20" t="s">
        <v>6</v>
      </c>
      <c r="E119" s="28">
        <v>314</v>
      </c>
      <c r="F119" s="28">
        <v>641.99999999999989</v>
      </c>
      <c r="G119" s="28">
        <v>10896.9</v>
      </c>
      <c r="H119" s="19">
        <v>16.973364485981307</v>
      </c>
      <c r="I119" s="33">
        <f>Table3[[#This Row],[Dollars]]/Table3[[#This Row],[Transactions]]</f>
        <v>16.97336448598131</v>
      </c>
    </row>
    <row r="120" spans="1:9" s="18" customFormat="1" x14ac:dyDescent="0.35">
      <c r="A120" s="21">
        <v>41652</v>
      </c>
      <c r="B120" s="20" t="s">
        <v>56</v>
      </c>
      <c r="C120" s="20" t="s">
        <v>4</v>
      </c>
      <c r="D120" s="20" t="s">
        <v>7</v>
      </c>
      <c r="E120" s="28">
        <v>1649</v>
      </c>
      <c r="F120" s="28">
        <v>4564</v>
      </c>
      <c r="G120" s="28">
        <v>70186.960000000006</v>
      </c>
      <c r="H120" s="19">
        <v>15.378387379491675</v>
      </c>
      <c r="I120" s="33">
        <f>Table3[[#This Row],[Dollars]]/Table3[[#This Row],[Transactions]]</f>
        <v>15.378387379491675</v>
      </c>
    </row>
    <row r="121" spans="1:9" s="18" customFormat="1" x14ac:dyDescent="0.35">
      <c r="A121" s="21">
        <v>41652</v>
      </c>
      <c r="B121" s="20" t="s">
        <v>56</v>
      </c>
      <c r="C121" s="20" t="s">
        <v>18</v>
      </c>
      <c r="D121" s="20" t="s">
        <v>19</v>
      </c>
      <c r="E121" s="28">
        <v>214</v>
      </c>
      <c r="F121" s="28">
        <v>484.99999999999994</v>
      </c>
      <c r="G121" s="28">
        <v>8753.93</v>
      </c>
      <c r="H121" s="19">
        <v>18.049340206185569</v>
      </c>
      <c r="I121" s="33">
        <f>Table3[[#This Row],[Dollars]]/Table3[[#This Row],[Transactions]]</f>
        <v>18.049340206185569</v>
      </c>
    </row>
    <row r="122" spans="1:9" s="18" customFormat="1" x14ac:dyDescent="0.35">
      <c r="A122" s="21">
        <v>41652</v>
      </c>
      <c r="B122" s="20" t="s">
        <v>56</v>
      </c>
      <c r="C122" s="20" t="s">
        <v>4</v>
      </c>
      <c r="D122" s="20" t="s">
        <v>48</v>
      </c>
      <c r="E122" s="28">
        <v>109</v>
      </c>
      <c r="F122" s="28">
        <v>220</v>
      </c>
      <c r="G122" s="28">
        <v>4451.22</v>
      </c>
      <c r="H122" s="19">
        <v>20.232818181818182</v>
      </c>
      <c r="I122" s="33">
        <f>Table3[[#This Row],[Dollars]]/Table3[[#This Row],[Transactions]]</f>
        <v>20.232818181818182</v>
      </c>
    </row>
    <row r="123" spans="1:9" s="18" customFormat="1" x14ac:dyDescent="0.35">
      <c r="A123" s="21">
        <v>41652</v>
      </c>
      <c r="B123" s="20" t="s">
        <v>56</v>
      </c>
      <c r="C123" s="20" t="s">
        <v>22</v>
      </c>
      <c r="D123" s="20" t="s">
        <v>22</v>
      </c>
      <c r="E123" s="28">
        <v>14498</v>
      </c>
      <c r="F123" s="28">
        <v>33165.000000000007</v>
      </c>
      <c r="G123" s="28">
        <v>638572.79</v>
      </c>
      <c r="H123" s="19">
        <v>19.254418513493142</v>
      </c>
      <c r="I123" s="33">
        <f>Table3[[#This Row],[Dollars]]/Table3[[#This Row],[Transactions]]</f>
        <v>19.254418513493139</v>
      </c>
    </row>
    <row r="124" spans="1:9" s="18" customFormat="1" x14ac:dyDescent="0.35">
      <c r="A124" s="21">
        <v>41652</v>
      </c>
      <c r="B124" s="20" t="s">
        <v>56</v>
      </c>
      <c r="C124" s="20" t="s">
        <v>36</v>
      </c>
      <c r="D124" s="20" t="s">
        <v>38</v>
      </c>
      <c r="E124" s="28">
        <v>19</v>
      </c>
      <c r="F124" s="28">
        <v>49</v>
      </c>
      <c r="G124" s="28">
        <v>829.44000000000017</v>
      </c>
      <c r="H124" s="19">
        <v>16.927346938775511</v>
      </c>
      <c r="I124" s="33">
        <f>Table3[[#This Row],[Dollars]]/Table3[[#This Row],[Transactions]]</f>
        <v>16.927346938775514</v>
      </c>
    </row>
    <row r="125" spans="1:9" s="18" customFormat="1" x14ac:dyDescent="0.35">
      <c r="A125" s="21">
        <v>41652</v>
      </c>
      <c r="B125" s="20" t="s">
        <v>56</v>
      </c>
      <c r="C125" s="20" t="s">
        <v>10</v>
      </c>
      <c r="D125" s="20" t="s">
        <v>11</v>
      </c>
      <c r="E125" s="28">
        <v>1695</v>
      </c>
      <c r="F125" s="28">
        <v>3905</v>
      </c>
      <c r="G125" s="28">
        <v>63715.6</v>
      </c>
      <c r="H125" s="19">
        <v>16.316414852752882</v>
      </c>
      <c r="I125" s="33">
        <f>Table3[[#This Row],[Dollars]]/Table3[[#This Row],[Transactions]]</f>
        <v>16.316414852752882</v>
      </c>
    </row>
    <row r="126" spans="1:9" s="18" customFormat="1" x14ac:dyDescent="0.35">
      <c r="A126" s="21">
        <v>41659</v>
      </c>
      <c r="B126" s="20" t="s">
        <v>55</v>
      </c>
      <c r="C126" s="20" t="s">
        <v>12</v>
      </c>
      <c r="D126" s="20" t="s">
        <v>13</v>
      </c>
      <c r="E126" s="28">
        <v>48</v>
      </c>
      <c r="F126" s="28">
        <v>57.000000000000014</v>
      </c>
      <c r="G126" s="28">
        <v>645.00000000000011</v>
      </c>
      <c r="H126" s="19">
        <v>11.315789473684211</v>
      </c>
      <c r="I126" s="33">
        <f>Table3[[#This Row],[Dollars]]/Table3[[#This Row],[Transactions]]</f>
        <v>11.315789473684209</v>
      </c>
    </row>
    <row r="127" spans="1:9" s="18" customFormat="1" x14ac:dyDescent="0.35">
      <c r="A127" s="21">
        <v>41659</v>
      </c>
      <c r="B127" s="20" t="s">
        <v>55</v>
      </c>
      <c r="C127" s="20" t="s">
        <v>44</v>
      </c>
      <c r="D127" s="20" t="s">
        <v>45</v>
      </c>
      <c r="E127" s="28">
        <v>3</v>
      </c>
      <c r="F127" s="28">
        <v>8.9999999999999982</v>
      </c>
      <c r="G127" s="28">
        <v>72</v>
      </c>
      <c r="H127" s="19">
        <v>8</v>
      </c>
      <c r="I127" s="33">
        <f>Table3[[#This Row],[Dollars]]/Table3[[#This Row],[Transactions]]</f>
        <v>8.0000000000000018</v>
      </c>
    </row>
    <row r="128" spans="1:9" s="18" customFormat="1" x14ac:dyDescent="0.35">
      <c r="A128" s="21">
        <v>41659</v>
      </c>
      <c r="B128" s="20" t="s">
        <v>55</v>
      </c>
      <c r="C128" s="20" t="s">
        <v>14</v>
      </c>
      <c r="D128" s="20" t="s">
        <v>15</v>
      </c>
      <c r="E128" s="28">
        <v>171</v>
      </c>
      <c r="F128" s="28">
        <v>348.00000000000006</v>
      </c>
      <c r="G128" s="28">
        <v>3402</v>
      </c>
      <c r="H128" s="19">
        <v>9.7758620689655178</v>
      </c>
      <c r="I128" s="33">
        <f>Table3[[#This Row],[Dollars]]/Table3[[#This Row],[Transactions]]</f>
        <v>9.775862068965516</v>
      </c>
    </row>
    <row r="129" spans="1:9" s="18" customFormat="1" x14ac:dyDescent="0.35">
      <c r="A129" s="21">
        <v>41659</v>
      </c>
      <c r="B129" s="20" t="s">
        <v>55</v>
      </c>
      <c r="C129" s="20" t="s">
        <v>25</v>
      </c>
      <c r="D129" s="20" t="s">
        <v>26</v>
      </c>
      <c r="E129" s="28">
        <v>279</v>
      </c>
      <c r="F129" s="28">
        <v>501</v>
      </c>
      <c r="G129" s="28">
        <v>6186</v>
      </c>
      <c r="H129" s="19">
        <v>12.347305389221557</v>
      </c>
      <c r="I129" s="33">
        <f>Table3[[#This Row],[Dollars]]/Table3[[#This Row],[Transactions]]</f>
        <v>12.347305389221557</v>
      </c>
    </row>
    <row r="130" spans="1:9" s="18" customFormat="1" x14ac:dyDescent="0.35">
      <c r="A130" s="21">
        <v>41659</v>
      </c>
      <c r="B130" s="20" t="s">
        <v>55</v>
      </c>
      <c r="C130" s="20" t="s">
        <v>44</v>
      </c>
      <c r="D130" s="20" t="s">
        <v>46</v>
      </c>
      <c r="E130" s="28">
        <v>51</v>
      </c>
      <c r="F130" s="28">
        <v>84.000000000000014</v>
      </c>
      <c r="G130" s="28">
        <v>825</v>
      </c>
      <c r="H130" s="19">
        <v>9.8214285714285712</v>
      </c>
      <c r="I130" s="33">
        <f>Table3[[#This Row],[Dollars]]/Table3[[#This Row],[Transactions]]</f>
        <v>9.8214285714285694</v>
      </c>
    </row>
    <row r="131" spans="1:9" s="18" customFormat="1" x14ac:dyDescent="0.35">
      <c r="A131" s="21">
        <v>41659</v>
      </c>
      <c r="B131" s="20" t="s">
        <v>55</v>
      </c>
      <c r="C131" s="20" t="s">
        <v>8</v>
      </c>
      <c r="D131" s="20" t="s">
        <v>9</v>
      </c>
      <c r="E131" s="28">
        <v>14.999999999999996</v>
      </c>
      <c r="F131" s="28">
        <v>51</v>
      </c>
      <c r="G131" s="28">
        <v>464.99999999999989</v>
      </c>
      <c r="H131" s="19">
        <v>9.117647058823529</v>
      </c>
      <c r="I131" s="33">
        <f>Table3[[#This Row],[Dollars]]/Table3[[#This Row],[Transactions]]</f>
        <v>9.1176470588235272</v>
      </c>
    </row>
    <row r="132" spans="1:9" s="18" customFormat="1" x14ac:dyDescent="0.35">
      <c r="A132" s="21">
        <v>41659</v>
      </c>
      <c r="B132" s="20" t="s">
        <v>55</v>
      </c>
      <c r="C132" s="20" t="s">
        <v>4</v>
      </c>
      <c r="D132" s="20" t="s">
        <v>5</v>
      </c>
      <c r="E132" s="28">
        <v>485.99999999999989</v>
      </c>
      <c r="F132" s="28">
        <v>813</v>
      </c>
      <c r="G132" s="28">
        <v>12003</v>
      </c>
      <c r="H132" s="19">
        <v>14.763837638376383</v>
      </c>
      <c r="I132" s="33">
        <f>Table3[[#This Row],[Dollars]]/Table3[[#This Row],[Transactions]]</f>
        <v>14.763837638376383</v>
      </c>
    </row>
    <row r="133" spans="1:9" s="18" customFormat="1" x14ac:dyDescent="0.35">
      <c r="A133" s="21">
        <v>41659</v>
      </c>
      <c r="B133" s="20" t="s">
        <v>55</v>
      </c>
      <c r="C133" s="20" t="s">
        <v>40</v>
      </c>
      <c r="D133" s="20" t="s">
        <v>41</v>
      </c>
      <c r="E133" s="28">
        <v>18</v>
      </c>
      <c r="F133" s="28">
        <v>63</v>
      </c>
      <c r="G133" s="28">
        <v>747.00000000000011</v>
      </c>
      <c r="H133" s="19">
        <v>11.857142857142858</v>
      </c>
      <c r="I133" s="33">
        <f>Table3[[#This Row],[Dollars]]/Table3[[#This Row],[Transactions]]</f>
        <v>11.857142857142859</v>
      </c>
    </row>
    <row r="134" spans="1:9" s="18" customFormat="1" x14ac:dyDescent="0.35">
      <c r="A134" s="21">
        <v>41659</v>
      </c>
      <c r="B134" s="20" t="s">
        <v>55</v>
      </c>
      <c r="C134" s="20" t="s">
        <v>16</v>
      </c>
      <c r="D134" s="20" t="s">
        <v>17</v>
      </c>
      <c r="E134" s="28">
        <v>39</v>
      </c>
      <c r="F134" s="28">
        <v>57.000000000000014</v>
      </c>
      <c r="G134" s="28">
        <v>663</v>
      </c>
      <c r="H134" s="19">
        <v>11.631578947368421</v>
      </c>
      <c r="I134" s="33">
        <f>Table3[[#This Row],[Dollars]]/Table3[[#This Row],[Transactions]]</f>
        <v>11.631578947368418</v>
      </c>
    </row>
    <row r="135" spans="1:9" s="18" customFormat="1" x14ac:dyDescent="0.35">
      <c r="A135" s="21">
        <v>41659</v>
      </c>
      <c r="B135" s="20" t="s">
        <v>55</v>
      </c>
      <c r="C135" s="20" t="s">
        <v>20</v>
      </c>
      <c r="D135" s="20" t="s">
        <v>27</v>
      </c>
      <c r="E135" s="28">
        <v>213</v>
      </c>
      <c r="F135" s="28">
        <v>342</v>
      </c>
      <c r="G135" s="28">
        <v>4086</v>
      </c>
      <c r="H135" s="19">
        <v>11.947368421052632</v>
      </c>
      <c r="I135" s="33">
        <f>Table3[[#This Row],[Dollars]]/Table3[[#This Row],[Transactions]]</f>
        <v>11.947368421052632</v>
      </c>
    </row>
    <row r="136" spans="1:9" s="18" customFormat="1" x14ac:dyDescent="0.35">
      <c r="A136" s="21">
        <v>41659</v>
      </c>
      <c r="B136" s="20" t="s">
        <v>55</v>
      </c>
      <c r="C136" s="20" t="s">
        <v>4</v>
      </c>
      <c r="D136" s="20" t="s">
        <v>47</v>
      </c>
      <c r="E136" s="28">
        <v>21</v>
      </c>
      <c r="F136" s="28">
        <v>48</v>
      </c>
      <c r="G136" s="28">
        <v>528</v>
      </c>
      <c r="H136" s="19">
        <v>11</v>
      </c>
      <c r="I136" s="33">
        <f>Table3[[#This Row],[Dollars]]/Table3[[#This Row],[Transactions]]</f>
        <v>11</v>
      </c>
    </row>
    <row r="137" spans="1:9" s="18" customFormat="1" x14ac:dyDescent="0.35">
      <c r="A137" s="21">
        <v>41659</v>
      </c>
      <c r="B137" s="20" t="s">
        <v>55</v>
      </c>
      <c r="C137" s="20" t="s">
        <v>36</v>
      </c>
      <c r="D137" s="20" t="s">
        <v>37</v>
      </c>
      <c r="E137" s="28">
        <v>9</v>
      </c>
      <c r="F137" s="28">
        <v>12</v>
      </c>
      <c r="G137" s="28">
        <v>165</v>
      </c>
      <c r="H137" s="19">
        <v>13.75</v>
      </c>
      <c r="I137" s="33">
        <f>Table3[[#This Row],[Dollars]]/Table3[[#This Row],[Transactions]]</f>
        <v>13.75</v>
      </c>
    </row>
    <row r="138" spans="1:9" s="18" customFormat="1" x14ac:dyDescent="0.35">
      <c r="A138" s="21">
        <v>41659</v>
      </c>
      <c r="B138" s="20" t="s">
        <v>55</v>
      </c>
      <c r="C138" s="20" t="s">
        <v>4</v>
      </c>
      <c r="D138" s="20" t="s">
        <v>39</v>
      </c>
      <c r="E138" s="28">
        <v>24</v>
      </c>
      <c r="F138" s="28">
        <v>35.999999999999993</v>
      </c>
      <c r="G138" s="28">
        <v>516</v>
      </c>
      <c r="H138" s="19">
        <v>14.333333333333334</v>
      </c>
      <c r="I138" s="33">
        <f>Table3[[#This Row],[Dollars]]/Table3[[#This Row],[Transactions]]</f>
        <v>14.333333333333336</v>
      </c>
    </row>
    <row r="139" spans="1:9" s="18" customFormat="1" x14ac:dyDescent="0.35">
      <c r="A139" s="21">
        <v>41659</v>
      </c>
      <c r="B139" s="20" t="s">
        <v>55</v>
      </c>
      <c r="C139" s="20" t="s">
        <v>4</v>
      </c>
      <c r="D139" s="20" t="s">
        <v>6</v>
      </c>
      <c r="E139" s="28">
        <v>336</v>
      </c>
      <c r="F139" s="28">
        <v>549</v>
      </c>
      <c r="G139" s="28">
        <v>6813.0000000000018</v>
      </c>
      <c r="H139" s="19">
        <v>12.409836065573771</v>
      </c>
      <c r="I139" s="33">
        <f>Table3[[#This Row],[Dollars]]/Table3[[#This Row],[Transactions]]</f>
        <v>12.409836065573774</v>
      </c>
    </row>
    <row r="140" spans="1:9" s="18" customFormat="1" x14ac:dyDescent="0.35">
      <c r="A140" s="21">
        <v>41659</v>
      </c>
      <c r="B140" s="20" t="s">
        <v>55</v>
      </c>
      <c r="C140" s="20" t="s">
        <v>4</v>
      </c>
      <c r="D140" s="20" t="s">
        <v>7</v>
      </c>
      <c r="E140" s="28">
        <v>1248</v>
      </c>
      <c r="F140" s="28">
        <v>2529</v>
      </c>
      <c r="G140" s="28">
        <v>35940</v>
      </c>
      <c r="H140" s="19">
        <v>14.211150652431792</v>
      </c>
      <c r="I140" s="33">
        <f>Table3[[#This Row],[Dollars]]/Table3[[#This Row],[Transactions]]</f>
        <v>14.211150652431792</v>
      </c>
    </row>
    <row r="141" spans="1:9" s="18" customFormat="1" x14ac:dyDescent="0.35">
      <c r="A141" s="21">
        <v>41659</v>
      </c>
      <c r="B141" s="20" t="s">
        <v>55</v>
      </c>
      <c r="C141" s="20" t="s">
        <v>18</v>
      </c>
      <c r="D141" s="20" t="s">
        <v>19</v>
      </c>
      <c r="E141" s="28">
        <v>147</v>
      </c>
      <c r="F141" s="28">
        <v>324</v>
      </c>
      <c r="G141" s="28">
        <v>3384</v>
      </c>
      <c r="H141" s="19">
        <v>10.444444444444445</v>
      </c>
      <c r="I141" s="33">
        <f>Table3[[#This Row],[Dollars]]/Table3[[#This Row],[Transactions]]</f>
        <v>10.444444444444445</v>
      </c>
    </row>
    <row r="142" spans="1:9" s="18" customFormat="1" x14ac:dyDescent="0.35">
      <c r="A142" s="21">
        <v>41659</v>
      </c>
      <c r="B142" s="20" t="s">
        <v>55</v>
      </c>
      <c r="C142" s="20" t="s">
        <v>4</v>
      </c>
      <c r="D142" s="20" t="s">
        <v>48</v>
      </c>
      <c r="E142" s="28">
        <v>102</v>
      </c>
      <c r="F142" s="28">
        <v>174.00000000000003</v>
      </c>
      <c r="G142" s="28">
        <v>2757</v>
      </c>
      <c r="H142" s="19">
        <v>15.844827586206897</v>
      </c>
      <c r="I142" s="33">
        <f>Table3[[#This Row],[Dollars]]/Table3[[#This Row],[Transactions]]</f>
        <v>15.844827586206893</v>
      </c>
    </row>
    <row r="143" spans="1:9" s="18" customFormat="1" x14ac:dyDescent="0.35">
      <c r="A143" s="21">
        <v>41659</v>
      </c>
      <c r="B143" s="20" t="s">
        <v>55</v>
      </c>
      <c r="C143" s="20" t="s">
        <v>22</v>
      </c>
      <c r="D143" s="20" t="s">
        <v>22</v>
      </c>
      <c r="E143" s="28">
        <v>4518</v>
      </c>
      <c r="F143" s="28">
        <v>8496</v>
      </c>
      <c r="G143" s="28">
        <v>112206</v>
      </c>
      <c r="H143" s="19">
        <v>13.206920903954803</v>
      </c>
      <c r="I143" s="33">
        <f>Table3[[#This Row],[Dollars]]/Table3[[#This Row],[Transactions]]</f>
        <v>13.206920903954803</v>
      </c>
    </row>
    <row r="144" spans="1:9" s="18" customFormat="1" x14ac:dyDescent="0.35">
      <c r="A144" s="21">
        <v>41659</v>
      </c>
      <c r="B144" s="20" t="s">
        <v>55</v>
      </c>
      <c r="C144" s="20" t="s">
        <v>36</v>
      </c>
      <c r="D144" s="20" t="s">
        <v>38</v>
      </c>
      <c r="E144" s="28">
        <v>12</v>
      </c>
      <c r="F144" s="28">
        <v>27</v>
      </c>
      <c r="G144" s="28">
        <v>381</v>
      </c>
      <c r="H144" s="19">
        <v>14.111111111111111</v>
      </c>
      <c r="I144" s="33">
        <f>Table3[[#This Row],[Dollars]]/Table3[[#This Row],[Transactions]]</f>
        <v>14.111111111111111</v>
      </c>
    </row>
    <row r="145" spans="1:9" s="18" customFormat="1" x14ac:dyDescent="0.35">
      <c r="A145" s="21">
        <v>41659</v>
      </c>
      <c r="B145" s="20" t="s">
        <v>55</v>
      </c>
      <c r="C145" s="20" t="s">
        <v>10</v>
      </c>
      <c r="D145" s="20" t="s">
        <v>11</v>
      </c>
      <c r="E145" s="28">
        <v>93.000000000000014</v>
      </c>
      <c r="F145" s="28">
        <v>138</v>
      </c>
      <c r="G145" s="28">
        <v>1833</v>
      </c>
      <c r="H145" s="19">
        <v>13.282608695652174</v>
      </c>
      <c r="I145" s="33">
        <f>Table3[[#This Row],[Dollars]]/Table3[[#This Row],[Transactions]]</f>
        <v>13.282608695652174</v>
      </c>
    </row>
    <row r="146" spans="1:9" s="18" customFormat="1" x14ac:dyDescent="0.35">
      <c r="A146" s="21">
        <v>41659</v>
      </c>
      <c r="B146" s="20" t="s">
        <v>56</v>
      </c>
      <c r="C146" s="20" t="s">
        <v>12</v>
      </c>
      <c r="D146" s="20" t="s">
        <v>13</v>
      </c>
      <c r="E146" s="28">
        <v>211.00000000000003</v>
      </c>
      <c r="F146" s="28">
        <v>399</v>
      </c>
      <c r="G146" s="28">
        <v>7847.57</v>
      </c>
      <c r="H146" s="19">
        <v>19.668095238095237</v>
      </c>
      <c r="I146" s="33">
        <f>Table3[[#This Row],[Dollars]]/Table3[[#This Row],[Transactions]]</f>
        <v>19.668095238095237</v>
      </c>
    </row>
    <row r="147" spans="1:9" s="18" customFormat="1" x14ac:dyDescent="0.35">
      <c r="A147" s="21">
        <v>41659</v>
      </c>
      <c r="B147" s="20" t="s">
        <v>56</v>
      </c>
      <c r="C147" s="20" t="s">
        <v>44</v>
      </c>
      <c r="D147" s="20" t="s">
        <v>45</v>
      </c>
      <c r="E147" s="28">
        <v>54</v>
      </c>
      <c r="F147" s="28">
        <v>153.00000000000003</v>
      </c>
      <c r="G147" s="28">
        <v>3453.5700000000006</v>
      </c>
      <c r="H147" s="19">
        <v>22.572352941176472</v>
      </c>
      <c r="I147" s="33">
        <f>Table3[[#This Row],[Dollars]]/Table3[[#This Row],[Transactions]]</f>
        <v>22.572352941176469</v>
      </c>
    </row>
    <row r="148" spans="1:9" s="18" customFormat="1" x14ac:dyDescent="0.35">
      <c r="A148" s="21">
        <v>41659</v>
      </c>
      <c r="B148" s="20" t="s">
        <v>56</v>
      </c>
      <c r="C148" s="20" t="s">
        <v>14</v>
      </c>
      <c r="D148" s="20" t="s">
        <v>15</v>
      </c>
      <c r="E148" s="28">
        <v>715</v>
      </c>
      <c r="F148" s="28">
        <v>1720</v>
      </c>
      <c r="G148" s="28">
        <v>27437.740000000005</v>
      </c>
      <c r="H148" s="19">
        <v>15.952174418604653</v>
      </c>
      <c r="I148" s="33">
        <f>Table3[[#This Row],[Dollars]]/Table3[[#This Row],[Transactions]]</f>
        <v>15.952174418604654</v>
      </c>
    </row>
    <row r="149" spans="1:9" s="18" customFormat="1" x14ac:dyDescent="0.35">
      <c r="A149" s="21">
        <v>41659</v>
      </c>
      <c r="B149" s="20" t="s">
        <v>56</v>
      </c>
      <c r="C149" s="20" t="s">
        <v>25</v>
      </c>
      <c r="D149" s="20" t="s">
        <v>26</v>
      </c>
      <c r="E149" s="28">
        <v>1605</v>
      </c>
      <c r="F149" s="28">
        <v>3539.9999999999995</v>
      </c>
      <c r="G149" s="28">
        <v>57362.87000000001</v>
      </c>
      <c r="H149" s="19">
        <v>16.204200564971753</v>
      </c>
      <c r="I149" s="33">
        <f>Table3[[#This Row],[Dollars]]/Table3[[#This Row],[Transactions]]</f>
        <v>16.204200564971757</v>
      </c>
    </row>
    <row r="150" spans="1:9" s="18" customFormat="1" x14ac:dyDescent="0.35">
      <c r="A150" s="21">
        <v>41659</v>
      </c>
      <c r="B150" s="20" t="s">
        <v>56</v>
      </c>
      <c r="C150" s="20" t="s">
        <v>44</v>
      </c>
      <c r="D150" s="20" t="s">
        <v>46</v>
      </c>
      <c r="E150" s="28">
        <v>204</v>
      </c>
      <c r="F150" s="28">
        <v>367</v>
      </c>
      <c r="G150" s="28">
        <v>7853.7</v>
      </c>
      <c r="H150" s="19">
        <v>21.399727520435967</v>
      </c>
      <c r="I150" s="33">
        <f>Table3[[#This Row],[Dollars]]/Table3[[#This Row],[Transactions]]</f>
        <v>21.399727520435967</v>
      </c>
    </row>
    <row r="151" spans="1:9" s="18" customFormat="1" x14ac:dyDescent="0.35">
      <c r="A151" s="21">
        <v>41659</v>
      </c>
      <c r="B151" s="20" t="s">
        <v>56</v>
      </c>
      <c r="C151" s="20" t="s">
        <v>8</v>
      </c>
      <c r="D151" s="20" t="s">
        <v>9</v>
      </c>
      <c r="E151" s="28">
        <v>97</v>
      </c>
      <c r="F151" s="28">
        <v>173.99999999999997</v>
      </c>
      <c r="G151" s="28">
        <v>3635.5299999999993</v>
      </c>
      <c r="H151" s="19">
        <v>20.893850574712644</v>
      </c>
      <c r="I151" s="33">
        <f>Table3[[#This Row],[Dollars]]/Table3[[#This Row],[Transactions]]</f>
        <v>20.893850574712644</v>
      </c>
    </row>
    <row r="152" spans="1:9" s="18" customFormat="1" x14ac:dyDescent="0.35">
      <c r="A152" s="21">
        <v>41659</v>
      </c>
      <c r="B152" s="20" t="s">
        <v>56</v>
      </c>
      <c r="C152" s="20" t="s">
        <v>4</v>
      </c>
      <c r="D152" s="20" t="s">
        <v>5</v>
      </c>
      <c r="E152" s="28">
        <v>737</v>
      </c>
      <c r="F152" s="28">
        <v>1659</v>
      </c>
      <c r="G152" s="28">
        <v>32709.529999999995</v>
      </c>
      <c r="H152" s="19">
        <v>19.716413502109702</v>
      </c>
      <c r="I152" s="33">
        <f>Table3[[#This Row],[Dollars]]/Table3[[#This Row],[Transactions]]</f>
        <v>19.716413502109702</v>
      </c>
    </row>
    <row r="153" spans="1:9" s="18" customFormat="1" x14ac:dyDescent="0.35">
      <c r="A153" s="21">
        <v>41659</v>
      </c>
      <c r="B153" s="20" t="s">
        <v>56</v>
      </c>
      <c r="C153" s="20" t="s">
        <v>40</v>
      </c>
      <c r="D153" s="20" t="s">
        <v>41</v>
      </c>
      <c r="E153" s="28">
        <v>57</v>
      </c>
      <c r="F153" s="28">
        <v>150</v>
      </c>
      <c r="G153" s="28">
        <v>3546.62</v>
      </c>
      <c r="H153" s="19">
        <v>23.644133333333333</v>
      </c>
      <c r="I153" s="33">
        <f>Table3[[#This Row],[Dollars]]/Table3[[#This Row],[Transactions]]</f>
        <v>23.644133333333333</v>
      </c>
    </row>
    <row r="154" spans="1:9" s="18" customFormat="1" x14ac:dyDescent="0.35">
      <c r="A154" s="21">
        <v>41659</v>
      </c>
      <c r="B154" s="20" t="s">
        <v>56</v>
      </c>
      <c r="C154" s="20" t="s">
        <v>16</v>
      </c>
      <c r="D154" s="20" t="s">
        <v>17</v>
      </c>
      <c r="E154" s="28">
        <v>26</v>
      </c>
      <c r="F154" s="28">
        <v>46</v>
      </c>
      <c r="G154" s="28">
        <v>628.45000000000005</v>
      </c>
      <c r="H154" s="19">
        <v>13.661956521739132</v>
      </c>
      <c r="I154" s="33">
        <f>Table3[[#This Row],[Dollars]]/Table3[[#This Row],[Transactions]]</f>
        <v>13.661956521739132</v>
      </c>
    </row>
    <row r="155" spans="1:9" s="18" customFormat="1" x14ac:dyDescent="0.35">
      <c r="A155" s="21">
        <v>41659</v>
      </c>
      <c r="B155" s="20" t="s">
        <v>56</v>
      </c>
      <c r="C155" s="20" t="s">
        <v>20</v>
      </c>
      <c r="D155" s="20" t="s">
        <v>27</v>
      </c>
      <c r="E155" s="28">
        <v>2140</v>
      </c>
      <c r="F155" s="28">
        <v>4437</v>
      </c>
      <c r="G155" s="28">
        <v>138627.93</v>
      </c>
      <c r="H155" s="19">
        <v>31.243617308992562</v>
      </c>
      <c r="I155" s="33">
        <f>Table3[[#This Row],[Dollars]]/Table3[[#This Row],[Transactions]]</f>
        <v>31.243617308992562</v>
      </c>
    </row>
    <row r="156" spans="1:9" s="18" customFormat="1" x14ac:dyDescent="0.35">
      <c r="A156" s="21">
        <v>41659</v>
      </c>
      <c r="B156" s="20" t="s">
        <v>56</v>
      </c>
      <c r="C156" s="20" t="s">
        <v>4</v>
      </c>
      <c r="D156" s="20" t="s">
        <v>47</v>
      </c>
      <c r="E156" s="28">
        <v>35</v>
      </c>
      <c r="F156" s="28">
        <v>59</v>
      </c>
      <c r="G156" s="28">
        <v>1869.66</v>
      </c>
      <c r="H156" s="19">
        <v>31.689152542372884</v>
      </c>
      <c r="I156" s="33">
        <f>Table3[[#This Row],[Dollars]]/Table3[[#This Row],[Transactions]]</f>
        <v>31.689152542372884</v>
      </c>
    </row>
    <row r="157" spans="1:9" s="18" customFormat="1" x14ac:dyDescent="0.35">
      <c r="A157" s="21">
        <v>41659</v>
      </c>
      <c r="B157" s="20" t="s">
        <v>56</v>
      </c>
      <c r="C157" s="20" t="s">
        <v>36</v>
      </c>
      <c r="D157" s="20" t="s">
        <v>37</v>
      </c>
      <c r="E157" s="28">
        <v>21</v>
      </c>
      <c r="F157" s="28">
        <v>32</v>
      </c>
      <c r="G157" s="28">
        <v>483.99000000000007</v>
      </c>
      <c r="H157" s="19">
        <v>15.1246875</v>
      </c>
      <c r="I157" s="33">
        <f>Table3[[#This Row],[Dollars]]/Table3[[#This Row],[Transactions]]</f>
        <v>15.124687500000002</v>
      </c>
    </row>
    <row r="158" spans="1:9" s="18" customFormat="1" x14ac:dyDescent="0.35">
      <c r="A158" s="21">
        <v>41659</v>
      </c>
      <c r="B158" s="20" t="s">
        <v>56</v>
      </c>
      <c r="C158" s="20" t="s">
        <v>42</v>
      </c>
      <c r="D158" s="20" t="s">
        <v>43</v>
      </c>
      <c r="E158" s="28">
        <v>7</v>
      </c>
      <c r="F158" s="28">
        <v>11.999999999999998</v>
      </c>
      <c r="G158" s="28">
        <v>214.36000000000004</v>
      </c>
      <c r="H158" s="19">
        <v>17.863333333333333</v>
      </c>
      <c r="I158" s="33">
        <f>Table3[[#This Row],[Dollars]]/Table3[[#This Row],[Transactions]]</f>
        <v>17.86333333333334</v>
      </c>
    </row>
    <row r="159" spans="1:9" s="18" customFormat="1" x14ac:dyDescent="0.35">
      <c r="A159" s="21">
        <v>41659</v>
      </c>
      <c r="B159" s="20" t="s">
        <v>56</v>
      </c>
      <c r="C159" s="20" t="s">
        <v>4</v>
      </c>
      <c r="D159" s="20" t="s">
        <v>39</v>
      </c>
      <c r="E159" s="28">
        <v>29</v>
      </c>
      <c r="F159" s="28">
        <v>72</v>
      </c>
      <c r="G159" s="28">
        <v>1146.1300000000001</v>
      </c>
      <c r="H159" s="19">
        <v>15.918472222222224</v>
      </c>
      <c r="I159" s="33">
        <f>Table3[[#This Row],[Dollars]]/Table3[[#This Row],[Transactions]]</f>
        <v>15.918472222222224</v>
      </c>
    </row>
    <row r="160" spans="1:9" s="18" customFormat="1" x14ac:dyDescent="0.35">
      <c r="A160" s="21">
        <v>41659</v>
      </c>
      <c r="B160" s="20" t="s">
        <v>56</v>
      </c>
      <c r="C160" s="20" t="s">
        <v>4</v>
      </c>
      <c r="D160" s="20" t="s">
        <v>6</v>
      </c>
      <c r="E160" s="28">
        <v>314</v>
      </c>
      <c r="F160" s="28">
        <v>611</v>
      </c>
      <c r="G160" s="28">
        <v>10377.06</v>
      </c>
      <c r="H160" s="19">
        <v>16.983731587561373</v>
      </c>
      <c r="I160" s="33">
        <f>Table3[[#This Row],[Dollars]]/Table3[[#This Row],[Transactions]]</f>
        <v>16.983731587561373</v>
      </c>
    </row>
    <row r="161" spans="1:9" s="18" customFormat="1" x14ac:dyDescent="0.35">
      <c r="A161" s="21">
        <v>41659</v>
      </c>
      <c r="B161" s="20" t="s">
        <v>56</v>
      </c>
      <c r="C161" s="20" t="s">
        <v>4</v>
      </c>
      <c r="D161" s="20" t="s">
        <v>7</v>
      </c>
      <c r="E161" s="28">
        <v>1435</v>
      </c>
      <c r="F161" s="28">
        <v>3787</v>
      </c>
      <c r="G161" s="28">
        <v>57959.360000000001</v>
      </c>
      <c r="H161" s="19">
        <v>15.304821758648007</v>
      </c>
      <c r="I161" s="33">
        <f>Table3[[#This Row],[Dollars]]/Table3[[#This Row],[Transactions]]</f>
        <v>15.304821758648007</v>
      </c>
    </row>
    <row r="162" spans="1:9" s="18" customFormat="1" x14ac:dyDescent="0.35">
      <c r="A162" s="21">
        <v>41659</v>
      </c>
      <c r="B162" s="20" t="s">
        <v>56</v>
      </c>
      <c r="C162" s="20" t="s">
        <v>18</v>
      </c>
      <c r="D162" s="20" t="s">
        <v>19</v>
      </c>
      <c r="E162" s="28">
        <v>212</v>
      </c>
      <c r="F162" s="28">
        <v>529</v>
      </c>
      <c r="G162" s="28">
        <v>8674.6</v>
      </c>
      <c r="H162" s="19">
        <v>16.398109640831759</v>
      </c>
      <c r="I162" s="33">
        <f>Table3[[#This Row],[Dollars]]/Table3[[#This Row],[Transactions]]</f>
        <v>16.398109640831759</v>
      </c>
    </row>
    <row r="163" spans="1:9" s="18" customFormat="1" x14ac:dyDescent="0.35">
      <c r="A163" s="21">
        <v>41659</v>
      </c>
      <c r="B163" s="20" t="s">
        <v>56</v>
      </c>
      <c r="C163" s="20" t="s">
        <v>4</v>
      </c>
      <c r="D163" s="20" t="s">
        <v>48</v>
      </c>
      <c r="E163" s="28">
        <v>123</v>
      </c>
      <c r="F163" s="28">
        <v>269</v>
      </c>
      <c r="G163" s="28">
        <v>7024.37</v>
      </c>
      <c r="H163" s="19">
        <v>26.112899628252787</v>
      </c>
      <c r="I163" s="33">
        <f>Table3[[#This Row],[Dollars]]/Table3[[#This Row],[Transactions]]</f>
        <v>26.112899628252787</v>
      </c>
    </row>
    <row r="164" spans="1:9" s="18" customFormat="1" x14ac:dyDescent="0.35">
      <c r="A164" s="21">
        <v>41659</v>
      </c>
      <c r="B164" s="20" t="s">
        <v>56</v>
      </c>
      <c r="C164" s="20" t="s">
        <v>22</v>
      </c>
      <c r="D164" s="20" t="s">
        <v>22</v>
      </c>
      <c r="E164" s="28">
        <v>13285</v>
      </c>
      <c r="F164" s="28">
        <v>28889</v>
      </c>
      <c r="G164" s="28">
        <v>592839.06999999995</v>
      </c>
      <c r="H164" s="19">
        <v>20.521273495101941</v>
      </c>
      <c r="I164" s="33">
        <f>Table3[[#This Row],[Dollars]]/Table3[[#This Row],[Transactions]]</f>
        <v>20.521273495101941</v>
      </c>
    </row>
    <row r="165" spans="1:9" s="18" customFormat="1" x14ac:dyDescent="0.35">
      <c r="A165" s="21">
        <v>41659</v>
      </c>
      <c r="B165" s="20" t="s">
        <v>56</v>
      </c>
      <c r="C165" s="20" t="s">
        <v>36</v>
      </c>
      <c r="D165" s="20" t="s">
        <v>38</v>
      </c>
      <c r="E165" s="28">
        <v>21.999999999999996</v>
      </c>
      <c r="F165" s="28">
        <v>53</v>
      </c>
      <c r="G165" s="28">
        <v>820.5</v>
      </c>
      <c r="H165" s="19">
        <v>15.481132075471699</v>
      </c>
      <c r="I165" s="33">
        <f>Table3[[#This Row],[Dollars]]/Table3[[#This Row],[Transactions]]</f>
        <v>15.481132075471699</v>
      </c>
    </row>
    <row r="166" spans="1:9" s="18" customFormat="1" x14ac:dyDescent="0.35">
      <c r="A166" s="21">
        <v>41659</v>
      </c>
      <c r="B166" s="20" t="s">
        <v>56</v>
      </c>
      <c r="C166" s="20" t="s">
        <v>10</v>
      </c>
      <c r="D166" s="20" t="s">
        <v>11</v>
      </c>
      <c r="E166" s="28">
        <v>1497</v>
      </c>
      <c r="F166" s="28">
        <v>3222</v>
      </c>
      <c r="G166" s="28">
        <v>56976.290000000008</v>
      </c>
      <c r="H166" s="19">
        <v>17.683516449410305</v>
      </c>
      <c r="I166" s="33">
        <f>Table3[[#This Row],[Dollars]]/Table3[[#This Row],[Transactions]]</f>
        <v>17.683516449410305</v>
      </c>
    </row>
    <row r="167" spans="1:9" s="18" customFormat="1" x14ac:dyDescent="0.35">
      <c r="A167" s="21">
        <v>41666</v>
      </c>
      <c r="B167" s="20" t="s">
        <v>55</v>
      </c>
      <c r="C167" s="20" t="s">
        <v>12</v>
      </c>
      <c r="D167" s="20" t="s">
        <v>13</v>
      </c>
      <c r="E167" s="28">
        <v>44.999999999999993</v>
      </c>
      <c r="F167" s="28">
        <v>66</v>
      </c>
      <c r="G167" s="28">
        <v>867</v>
      </c>
      <c r="H167" s="19">
        <v>13.136363636363637</v>
      </c>
      <c r="I167" s="33">
        <f>Table3[[#This Row],[Dollars]]/Table3[[#This Row],[Transactions]]</f>
        <v>13.136363636363637</v>
      </c>
    </row>
    <row r="168" spans="1:9" s="18" customFormat="1" x14ac:dyDescent="0.35">
      <c r="A168" s="21">
        <v>41666</v>
      </c>
      <c r="B168" s="20" t="s">
        <v>55</v>
      </c>
      <c r="C168" s="20" t="s">
        <v>44</v>
      </c>
      <c r="D168" s="20" t="s">
        <v>45</v>
      </c>
      <c r="E168" s="28">
        <v>12</v>
      </c>
      <c r="F168" s="28">
        <v>24</v>
      </c>
      <c r="G168" s="28">
        <v>360.00000000000006</v>
      </c>
      <c r="H168" s="19">
        <v>15</v>
      </c>
      <c r="I168" s="33">
        <f>Table3[[#This Row],[Dollars]]/Table3[[#This Row],[Transactions]]</f>
        <v>15.000000000000002</v>
      </c>
    </row>
    <row r="169" spans="1:9" s="18" customFormat="1" x14ac:dyDescent="0.35">
      <c r="A169" s="21">
        <v>41666</v>
      </c>
      <c r="B169" s="20" t="s">
        <v>55</v>
      </c>
      <c r="C169" s="20" t="s">
        <v>14</v>
      </c>
      <c r="D169" s="20" t="s">
        <v>15</v>
      </c>
      <c r="E169" s="28">
        <v>201</v>
      </c>
      <c r="F169" s="28">
        <v>447</v>
      </c>
      <c r="G169" s="28">
        <v>5382</v>
      </c>
      <c r="H169" s="19">
        <v>12.04026845637584</v>
      </c>
      <c r="I169" s="33">
        <f>Table3[[#This Row],[Dollars]]/Table3[[#This Row],[Transactions]]</f>
        <v>12.04026845637584</v>
      </c>
    </row>
    <row r="170" spans="1:9" s="18" customFormat="1" x14ac:dyDescent="0.35">
      <c r="A170" s="21">
        <v>41666</v>
      </c>
      <c r="B170" s="20" t="s">
        <v>55</v>
      </c>
      <c r="C170" s="20" t="s">
        <v>25</v>
      </c>
      <c r="D170" s="20" t="s">
        <v>26</v>
      </c>
      <c r="E170" s="28">
        <v>396</v>
      </c>
      <c r="F170" s="28">
        <v>636</v>
      </c>
      <c r="G170" s="28">
        <v>7500.0000000000018</v>
      </c>
      <c r="H170" s="19">
        <v>11.79245283018868</v>
      </c>
      <c r="I170" s="33">
        <f>Table3[[#This Row],[Dollars]]/Table3[[#This Row],[Transactions]]</f>
        <v>11.792452830188681</v>
      </c>
    </row>
    <row r="171" spans="1:9" s="18" customFormat="1" x14ac:dyDescent="0.35">
      <c r="A171" s="21">
        <v>41666</v>
      </c>
      <c r="B171" s="20" t="s">
        <v>55</v>
      </c>
      <c r="C171" s="20" t="s">
        <v>44</v>
      </c>
      <c r="D171" s="20" t="s">
        <v>46</v>
      </c>
      <c r="E171" s="28">
        <v>51</v>
      </c>
      <c r="F171" s="28">
        <v>126</v>
      </c>
      <c r="G171" s="28">
        <v>1188.0000000000002</v>
      </c>
      <c r="H171" s="19">
        <v>9.4285714285714288</v>
      </c>
      <c r="I171" s="33">
        <f>Table3[[#This Row],[Dollars]]/Table3[[#This Row],[Transactions]]</f>
        <v>9.4285714285714306</v>
      </c>
    </row>
    <row r="172" spans="1:9" s="18" customFormat="1" x14ac:dyDescent="0.35">
      <c r="A172" s="21">
        <v>41666</v>
      </c>
      <c r="B172" s="20" t="s">
        <v>55</v>
      </c>
      <c r="C172" s="20" t="s">
        <v>8</v>
      </c>
      <c r="D172" s="20" t="s">
        <v>9</v>
      </c>
      <c r="E172" s="28">
        <v>27</v>
      </c>
      <c r="F172" s="28">
        <v>42.000000000000007</v>
      </c>
      <c r="G172" s="28">
        <v>348.00000000000006</v>
      </c>
      <c r="H172" s="19">
        <v>8.2857142857142865</v>
      </c>
      <c r="I172" s="33">
        <f>Table3[[#This Row],[Dollars]]/Table3[[#This Row],[Transactions]]</f>
        <v>8.2857142857142865</v>
      </c>
    </row>
    <row r="173" spans="1:9" s="18" customFormat="1" x14ac:dyDescent="0.35">
      <c r="A173" s="21">
        <v>41666</v>
      </c>
      <c r="B173" s="20" t="s">
        <v>55</v>
      </c>
      <c r="C173" s="20" t="s">
        <v>4</v>
      </c>
      <c r="D173" s="20" t="s">
        <v>5</v>
      </c>
      <c r="E173" s="28">
        <v>630</v>
      </c>
      <c r="F173" s="28">
        <v>1104</v>
      </c>
      <c r="G173" s="28">
        <v>15690</v>
      </c>
      <c r="H173" s="19">
        <v>14.211956521739131</v>
      </c>
      <c r="I173" s="33">
        <f>Table3[[#This Row],[Dollars]]/Table3[[#This Row],[Transactions]]</f>
        <v>14.211956521739131</v>
      </c>
    </row>
    <row r="174" spans="1:9" s="18" customFormat="1" x14ac:dyDescent="0.35">
      <c r="A174" s="21">
        <v>41666</v>
      </c>
      <c r="B174" s="20" t="s">
        <v>55</v>
      </c>
      <c r="C174" s="20" t="s">
        <v>40</v>
      </c>
      <c r="D174" s="20" t="s">
        <v>41</v>
      </c>
      <c r="E174" s="28">
        <v>27</v>
      </c>
      <c r="F174" s="28">
        <v>89.999999999999986</v>
      </c>
      <c r="G174" s="28">
        <v>1701</v>
      </c>
      <c r="H174" s="19">
        <v>18.899999999999999</v>
      </c>
      <c r="I174" s="33">
        <f>Table3[[#This Row],[Dollars]]/Table3[[#This Row],[Transactions]]</f>
        <v>18.900000000000002</v>
      </c>
    </row>
    <row r="175" spans="1:9" s="18" customFormat="1" x14ac:dyDescent="0.35">
      <c r="A175" s="21">
        <v>41666</v>
      </c>
      <c r="B175" s="20" t="s">
        <v>55</v>
      </c>
      <c r="C175" s="20" t="s">
        <v>16</v>
      </c>
      <c r="D175" s="20" t="s">
        <v>17</v>
      </c>
      <c r="E175" s="28">
        <v>42</v>
      </c>
      <c r="F175" s="28">
        <v>71.999999999999986</v>
      </c>
      <c r="G175" s="28">
        <v>675</v>
      </c>
      <c r="H175" s="19">
        <v>9.375</v>
      </c>
      <c r="I175" s="33">
        <f>Table3[[#This Row],[Dollars]]/Table3[[#This Row],[Transactions]]</f>
        <v>9.3750000000000018</v>
      </c>
    </row>
    <row r="176" spans="1:9" s="18" customFormat="1" x14ac:dyDescent="0.35">
      <c r="A176" s="21">
        <v>41666</v>
      </c>
      <c r="B176" s="20" t="s">
        <v>55</v>
      </c>
      <c r="C176" s="20" t="s">
        <v>20</v>
      </c>
      <c r="D176" s="20" t="s">
        <v>27</v>
      </c>
      <c r="E176" s="28">
        <v>263.99999999999994</v>
      </c>
      <c r="F176" s="28">
        <v>477</v>
      </c>
      <c r="G176" s="28">
        <v>6810.0000000000018</v>
      </c>
      <c r="H176" s="19">
        <v>14.276729559748428</v>
      </c>
      <c r="I176" s="33">
        <f>Table3[[#This Row],[Dollars]]/Table3[[#This Row],[Transactions]]</f>
        <v>14.276729559748432</v>
      </c>
    </row>
    <row r="177" spans="1:9" s="18" customFormat="1" x14ac:dyDescent="0.35">
      <c r="A177" s="21">
        <v>41666</v>
      </c>
      <c r="B177" s="20" t="s">
        <v>55</v>
      </c>
      <c r="C177" s="20" t="s">
        <v>4</v>
      </c>
      <c r="D177" s="20" t="s">
        <v>47</v>
      </c>
      <c r="E177" s="28">
        <v>24</v>
      </c>
      <c r="F177" s="28">
        <v>35.999999999999993</v>
      </c>
      <c r="G177" s="28">
        <v>681</v>
      </c>
      <c r="H177" s="19">
        <v>18.916666666666668</v>
      </c>
      <c r="I177" s="33">
        <f>Table3[[#This Row],[Dollars]]/Table3[[#This Row],[Transactions]]</f>
        <v>18.916666666666671</v>
      </c>
    </row>
    <row r="178" spans="1:9" s="18" customFormat="1" x14ac:dyDescent="0.35">
      <c r="A178" s="21">
        <v>41666</v>
      </c>
      <c r="B178" s="20" t="s">
        <v>55</v>
      </c>
      <c r="C178" s="20" t="s">
        <v>36</v>
      </c>
      <c r="D178" s="20" t="s">
        <v>37</v>
      </c>
      <c r="E178" s="28">
        <v>27</v>
      </c>
      <c r="F178" s="28">
        <v>33</v>
      </c>
      <c r="G178" s="28">
        <v>450</v>
      </c>
      <c r="H178" s="19">
        <v>13.636363636363637</v>
      </c>
      <c r="I178" s="33">
        <f>Table3[[#This Row],[Dollars]]/Table3[[#This Row],[Transactions]]</f>
        <v>13.636363636363637</v>
      </c>
    </row>
    <row r="179" spans="1:9" s="18" customFormat="1" x14ac:dyDescent="0.35">
      <c r="A179" s="21">
        <v>41666</v>
      </c>
      <c r="B179" s="20" t="s">
        <v>55</v>
      </c>
      <c r="C179" s="20" t="s">
        <v>4</v>
      </c>
      <c r="D179" s="20" t="s">
        <v>39</v>
      </c>
      <c r="E179" s="28">
        <v>27</v>
      </c>
      <c r="F179" s="28">
        <v>84.000000000000014</v>
      </c>
      <c r="G179" s="28">
        <v>1023</v>
      </c>
      <c r="H179" s="19">
        <v>12.178571428571429</v>
      </c>
      <c r="I179" s="33">
        <f>Table3[[#This Row],[Dollars]]/Table3[[#This Row],[Transactions]]</f>
        <v>12.178571428571427</v>
      </c>
    </row>
    <row r="180" spans="1:9" s="18" customFormat="1" x14ac:dyDescent="0.35">
      <c r="A180" s="21">
        <v>41666</v>
      </c>
      <c r="B180" s="20" t="s">
        <v>55</v>
      </c>
      <c r="C180" s="20" t="s">
        <v>4</v>
      </c>
      <c r="D180" s="20" t="s">
        <v>6</v>
      </c>
      <c r="E180" s="28">
        <v>359.99999999999994</v>
      </c>
      <c r="F180" s="28">
        <v>609</v>
      </c>
      <c r="G180" s="28">
        <v>7518</v>
      </c>
      <c r="H180" s="19">
        <v>12.344827586206897</v>
      </c>
      <c r="I180" s="33">
        <f>Table3[[#This Row],[Dollars]]/Table3[[#This Row],[Transactions]]</f>
        <v>12.344827586206897</v>
      </c>
    </row>
    <row r="181" spans="1:9" s="18" customFormat="1" x14ac:dyDescent="0.35">
      <c r="A181" s="21">
        <v>41666</v>
      </c>
      <c r="B181" s="20" t="s">
        <v>55</v>
      </c>
      <c r="C181" s="20" t="s">
        <v>4</v>
      </c>
      <c r="D181" s="20" t="s">
        <v>7</v>
      </c>
      <c r="E181" s="28">
        <v>1572</v>
      </c>
      <c r="F181" s="28">
        <v>3110.9999999999991</v>
      </c>
      <c r="G181" s="28">
        <v>44385</v>
      </c>
      <c r="H181" s="19">
        <v>14.267116682738669</v>
      </c>
      <c r="I181" s="33">
        <f>Table3[[#This Row],[Dollars]]/Table3[[#This Row],[Transactions]]</f>
        <v>14.267116682738674</v>
      </c>
    </row>
    <row r="182" spans="1:9" s="18" customFormat="1" x14ac:dyDescent="0.35">
      <c r="A182" s="21">
        <v>41666</v>
      </c>
      <c r="B182" s="20" t="s">
        <v>55</v>
      </c>
      <c r="C182" s="20" t="s">
        <v>18</v>
      </c>
      <c r="D182" s="20" t="s">
        <v>19</v>
      </c>
      <c r="E182" s="28">
        <v>141</v>
      </c>
      <c r="F182" s="28">
        <v>291</v>
      </c>
      <c r="G182" s="28">
        <v>3501.0000000000009</v>
      </c>
      <c r="H182" s="19">
        <v>12.030927835051546</v>
      </c>
      <c r="I182" s="33">
        <f>Table3[[#This Row],[Dollars]]/Table3[[#This Row],[Transactions]]</f>
        <v>12.03092783505155</v>
      </c>
    </row>
    <row r="183" spans="1:9" s="18" customFormat="1" x14ac:dyDescent="0.35">
      <c r="A183" s="21">
        <v>41666</v>
      </c>
      <c r="B183" s="20" t="s">
        <v>55</v>
      </c>
      <c r="C183" s="20" t="s">
        <v>4</v>
      </c>
      <c r="D183" s="20" t="s">
        <v>48</v>
      </c>
      <c r="E183" s="28">
        <v>96</v>
      </c>
      <c r="F183" s="28">
        <v>138</v>
      </c>
      <c r="G183" s="28">
        <v>1947</v>
      </c>
      <c r="H183" s="19">
        <v>14.108695652173912</v>
      </c>
      <c r="I183" s="33">
        <f>Table3[[#This Row],[Dollars]]/Table3[[#This Row],[Transactions]]</f>
        <v>14.108695652173912</v>
      </c>
    </row>
    <row r="184" spans="1:9" s="18" customFormat="1" x14ac:dyDescent="0.35">
      <c r="A184" s="21">
        <v>41666</v>
      </c>
      <c r="B184" s="20" t="s">
        <v>55</v>
      </c>
      <c r="C184" s="20" t="s">
        <v>22</v>
      </c>
      <c r="D184" s="20" t="s">
        <v>22</v>
      </c>
      <c r="E184" s="28">
        <v>5481</v>
      </c>
      <c r="F184" s="28">
        <v>10382.999999999998</v>
      </c>
      <c r="G184" s="28">
        <v>139965</v>
      </c>
      <c r="H184" s="19">
        <v>13.48020803236059</v>
      </c>
      <c r="I184" s="33">
        <f>Table3[[#This Row],[Dollars]]/Table3[[#This Row],[Transactions]]</f>
        <v>13.480208032360592</v>
      </c>
    </row>
    <row r="185" spans="1:9" s="18" customFormat="1" x14ac:dyDescent="0.35">
      <c r="A185" s="21">
        <v>41666</v>
      </c>
      <c r="B185" s="20" t="s">
        <v>55</v>
      </c>
      <c r="C185" s="20" t="s">
        <v>36</v>
      </c>
      <c r="D185" s="20" t="s">
        <v>38</v>
      </c>
      <c r="E185" s="28">
        <v>9</v>
      </c>
      <c r="F185" s="28">
        <v>21.000000000000004</v>
      </c>
      <c r="G185" s="28">
        <v>221.99999999999994</v>
      </c>
      <c r="H185" s="19">
        <v>10.571428571428571</v>
      </c>
      <c r="I185" s="33">
        <f>Table3[[#This Row],[Dollars]]/Table3[[#This Row],[Transactions]]</f>
        <v>10.571428571428568</v>
      </c>
    </row>
    <row r="186" spans="1:9" s="18" customFormat="1" x14ac:dyDescent="0.35">
      <c r="A186" s="21">
        <v>41666</v>
      </c>
      <c r="B186" s="20" t="s">
        <v>55</v>
      </c>
      <c r="C186" s="20" t="s">
        <v>10</v>
      </c>
      <c r="D186" s="20" t="s">
        <v>11</v>
      </c>
      <c r="E186" s="28">
        <v>141</v>
      </c>
      <c r="F186" s="28">
        <v>258</v>
      </c>
      <c r="G186" s="28">
        <v>3363</v>
      </c>
      <c r="H186" s="19">
        <v>13.034883720930232</v>
      </c>
      <c r="I186" s="33">
        <f>Table3[[#This Row],[Dollars]]/Table3[[#This Row],[Transactions]]</f>
        <v>13.034883720930232</v>
      </c>
    </row>
    <row r="187" spans="1:9" s="18" customFormat="1" x14ac:dyDescent="0.35">
      <c r="A187" s="21">
        <v>41666</v>
      </c>
      <c r="B187" s="20" t="s">
        <v>56</v>
      </c>
      <c r="C187" s="20" t="s">
        <v>12</v>
      </c>
      <c r="D187" s="20" t="s">
        <v>13</v>
      </c>
      <c r="E187" s="28">
        <v>217</v>
      </c>
      <c r="F187" s="28">
        <v>397</v>
      </c>
      <c r="G187" s="28">
        <v>8276.6699999999983</v>
      </c>
      <c r="H187" s="19">
        <v>20.848035264483627</v>
      </c>
      <c r="I187" s="33">
        <f>Table3[[#This Row],[Dollars]]/Table3[[#This Row],[Transactions]]</f>
        <v>20.848035264483624</v>
      </c>
    </row>
    <row r="188" spans="1:9" s="18" customFormat="1" x14ac:dyDescent="0.35">
      <c r="A188" s="21">
        <v>41666</v>
      </c>
      <c r="B188" s="20" t="s">
        <v>56</v>
      </c>
      <c r="C188" s="20" t="s">
        <v>44</v>
      </c>
      <c r="D188" s="20" t="s">
        <v>45</v>
      </c>
      <c r="E188" s="28">
        <v>59</v>
      </c>
      <c r="F188" s="28">
        <v>163.00000000000003</v>
      </c>
      <c r="G188" s="28">
        <v>3680.44</v>
      </c>
      <c r="H188" s="19">
        <v>22.579386503067486</v>
      </c>
      <c r="I188" s="33">
        <f>Table3[[#This Row],[Dollars]]/Table3[[#This Row],[Transactions]]</f>
        <v>22.579386503067482</v>
      </c>
    </row>
    <row r="189" spans="1:9" s="18" customFormat="1" x14ac:dyDescent="0.35">
      <c r="A189" s="21">
        <v>41666</v>
      </c>
      <c r="B189" s="20" t="s">
        <v>56</v>
      </c>
      <c r="C189" s="20" t="s">
        <v>14</v>
      </c>
      <c r="D189" s="20" t="s">
        <v>15</v>
      </c>
      <c r="E189" s="28">
        <v>862</v>
      </c>
      <c r="F189" s="28">
        <v>2345.0000000000005</v>
      </c>
      <c r="G189" s="28">
        <v>37225.019999999997</v>
      </c>
      <c r="H189" s="19">
        <v>15.87420895522388</v>
      </c>
      <c r="I189" s="33">
        <f>Table3[[#This Row],[Dollars]]/Table3[[#This Row],[Transactions]]</f>
        <v>15.874208955223876</v>
      </c>
    </row>
    <row r="190" spans="1:9" s="18" customFormat="1" x14ac:dyDescent="0.35">
      <c r="A190" s="21">
        <v>41666</v>
      </c>
      <c r="B190" s="20" t="s">
        <v>56</v>
      </c>
      <c r="C190" s="20" t="s">
        <v>25</v>
      </c>
      <c r="D190" s="20" t="s">
        <v>26</v>
      </c>
      <c r="E190" s="28">
        <v>2102</v>
      </c>
      <c r="F190" s="28">
        <v>5104.0000000000009</v>
      </c>
      <c r="G190" s="28">
        <v>77158.789999999994</v>
      </c>
      <c r="H190" s="19">
        <v>15.11731778996865</v>
      </c>
      <c r="I190" s="33">
        <f>Table3[[#This Row],[Dollars]]/Table3[[#This Row],[Transactions]]</f>
        <v>15.117317789968649</v>
      </c>
    </row>
    <row r="191" spans="1:9" s="18" customFormat="1" x14ac:dyDescent="0.35">
      <c r="A191" s="21">
        <v>41666</v>
      </c>
      <c r="B191" s="20" t="s">
        <v>56</v>
      </c>
      <c r="C191" s="20" t="s">
        <v>44</v>
      </c>
      <c r="D191" s="20" t="s">
        <v>46</v>
      </c>
      <c r="E191" s="28">
        <v>232</v>
      </c>
      <c r="F191" s="28">
        <v>435</v>
      </c>
      <c r="G191" s="28">
        <v>9819.83</v>
      </c>
      <c r="H191" s="19">
        <v>22.574321839080458</v>
      </c>
      <c r="I191" s="33">
        <f>Table3[[#This Row],[Dollars]]/Table3[[#This Row],[Transactions]]</f>
        <v>22.574321839080458</v>
      </c>
    </row>
    <row r="192" spans="1:9" s="18" customFormat="1" x14ac:dyDescent="0.35">
      <c r="A192" s="21">
        <v>41666</v>
      </c>
      <c r="B192" s="20" t="s">
        <v>56</v>
      </c>
      <c r="C192" s="20" t="s">
        <v>8</v>
      </c>
      <c r="D192" s="20" t="s">
        <v>9</v>
      </c>
      <c r="E192" s="28">
        <v>83</v>
      </c>
      <c r="F192" s="28">
        <v>138.99999999999997</v>
      </c>
      <c r="G192" s="28">
        <v>2925.89</v>
      </c>
      <c r="H192" s="19">
        <v>21.049568345323738</v>
      </c>
      <c r="I192" s="33">
        <f>Table3[[#This Row],[Dollars]]/Table3[[#This Row],[Transactions]]</f>
        <v>21.049568345323745</v>
      </c>
    </row>
    <row r="193" spans="1:9" s="18" customFormat="1" x14ac:dyDescent="0.35">
      <c r="A193" s="21">
        <v>41666</v>
      </c>
      <c r="B193" s="20" t="s">
        <v>56</v>
      </c>
      <c r="C193" s="20" t="s">
        <v>4</v>
      </c>
      <c r="D193" s="20" t="s">
        <v>5</v>
      </c>
      <c r="E193" s="28">
        <v>1037</v>
      </c>
      <c r="F193" s="28">
        <v>2487.9999999999995</v>
      </c>
      <c r="G193" s="28">
        <v>47397.99</v>
      </c>
      <c r="H193" s="19">
        <v>19.050639067524116</v>
      </c>
      <c r="I193" s="33">
        <f>Table3[[#This Row],[Dollars]]/Table3[[#This Row],[Transactions]]</f>
        <v>19.05063906752412</v>
      </c>
    </row>
    <row r="194" spans="1:9" s="18" customFormat="1" x14ac:dyDescent="0.35">
      <c r="A194" s="21">
        <v>41666</v>
      </c>
      <c r="B194" s="20" t="s">
        <v>56</v>
      </c>
      <c r="C194" s="20" t="s">
        <v>40</v>
      </c>
      <c r="D194" s="20" t="s">
        <v>41</v>
      </c>
      <c r="E194" s="28">
        <v>59</v>
      </c>
      <c r="F194" s="28">
        <v>164</v>
      </c>
      <c r="G194" s="28">
        <v>2817.54</v>
      </c>
      <c r="H194" s="19">
        <v>17.180121951219512</v>
      </c>
      <c r="I194" s="33">
        <f>Table3[[#This Row],[Dollars]]/Table3[[#This Row],[Transactions]]</f>
        <v>17.180121951219512</v>
      </c>
    </row>
    <row r="195" spans="1:9" s="18" customFormat="1" x14ac:dyDescent="0.35">
      <c r="A195" s="21">
        <v>41666</v>
      </c>
      <c r="B195" s="20" t="s">
        <v>56</v>
      </c>
      <c r="C195" s="20" t="s">
        <v>16</v>
      </c>
      <c r="D195" s="20" t="s">
        <v>17</v>
      </c>
      <c r="E195" s="28">
        <v>31.000000000000004</v>
      </c>
      <c r="F195" s="28">
        <v>68.999999999999986</v>
      </c>
      <c r="G195" s="28">
        <v>953.44</v>
      </c>
      <c r="H195" s="19">
        <v>13.817971014492754</v>
      </c>
      <c r="I195" s="33">
        <f>Table3[[#This Row],[Dollars]]/Table3[[#This Row],[Transactions]]</f>
        <v>13.817971014492757</v>
      </c>
    </row>
    <row r="196" spans="1:9" s="18" customFormat="1" x14ac:dyDescent="0.35">
      <c r="A196" s="21">
        <v>41666</v>
      </c>
      <c r="B196" s="20" t="s">
        <v>56</v>
      </c>
      <c r="C196" s="20" t="s">
        <v>20</v>
      </c>
      <c r="D196" s="20" t="s">
        <v>27</v>
      </c>
      <c r="E196" s="28">
        <v>2656</v>
      </c>
      <c r="F196" s="28">
        <v>6439</v>
      </c>
      <c r="G196" s="28">
        <v>172527.34</v>
      </c>
      <c r="H196" s="19">
        <v>26.794120205000777</v>
      </c>
      <c r="I196" s="33">
        <f>Table3[[#This Row],[Dollars]]/Table3[[#This Row],[Transactions]]</f>
        <v>26.794120205000777</v>
      </c>
    </row>
    <row r="197" spans="1:9" s="18" customFormat="1" x14ac:dyDescent="0.35">
      <c r="A197" s="21">
        <v>41666</v>
      </c>
      <c r="B197" s="20" t="s">
        <v>56</v>
      </c>
      <c r="C197" s="20" t="s">
        <v>4</v>
      </c>
      <c r="D197" s="20" t="s">
        <v>47</v>
      </c>
      <c r="E197" s="28">
        <v>39.999999999999993</v>
      </c>
      <c r="F197" s="28">
        <v>97</v>
      </c>
      <c r="G197" s="28">
        <v>2064.64</v>
      </c>
      <c r="H197" s="19">
        <v>21.284948453608248</v>
      </c>
      <c r="I197" s="33">
        <f>Table3[[#This Row],[Dollars]]/Table3[[#This Row],[Transactions]]</f>
        <v>21.284948453608248</v>
      </c>
    </row>
    <row r="198" spans="1:9" s="18" customFormat="1" x14ac:dyDescent="0.35">
      <c r="A198" s="21">
        <v>41666</v>
      </c>
      <c r="B198" s="20" t="s">
        <v>56</v>
      </c>
      <c r="C198" s="20" t="s">
        <v>36</v>
      </c>
      <c r="D198" s="20" t="s">
        <v>37</v>
      </c>
      <c r="E198" s="28">
        <v>27</v>
      </c>
      <c r="F198" s="28">
        <v>44</v>
      </c>
      <c r="G198" s="28">
        <v>786.87</v>
      </c>
      <c r="H198" s="19">
        <v>17.88340909090909</v>
      </c>
      <c r="I198" s="33">
        <f>Table3[[#This Row],[Dollars]]/Table3[[#This Row],[Transactions]]</f>
        <v>17.88340909090909</v>
      </c>
    </row>
    <row r="199" spans="1:9" s="18" customFormat="1" x14ac:dyDescent="0.35">
      <c r="A199" s="21">
        <v>41666</v>
      </c>
      <c r="B199" s="20" t="s">
        <v>56</v>
      </c>
      <c r="C199" s="20" t="s">
        <v>42</v>
      </c>
      <c r="D199" s="20" t="s">
        <v>43</v>
      </c>
      <c r="E199" s="28">
        <v>6</v>
      </c>
      <c r="F199" s="28">
        <v>10</v>
      </c>
      <c r="G199" s="28">
        <v>143.53</v>
      </c>
      <c r="H199" s="19">
        <v>14.353</v>
      </c>
      <c r="I199" s="33">
        <f>Table3[[#This Row],[Dollars]]/Table3[[#This Row],[Transactions]]</f>
        <v>14.353</v>
      </c>
    </row>
    <row r="200" spans="1:9" s="18" customFormat="1" x14ac:dyDescent="0.35">
      <c r="A200" s="21">
        <v>41666</v>
      </c>
      <c r="B200" s="20" t="s">
        <v>56</v>
      </c>
      <c r="C200" s="20" t="s">
        <v>4</v>
      </c>
      <c r="D200" s="20" t="s">
        <v>39</v>
      </c>
      <c r="E200" s="28">
        <v>35</v>
      </c>
      <c r="F200" s="28">
        <v>73.000000000000014</v>
      </c>
      <c r="G200" s="28">
        <v>1089.03</v>
      </c>
      <c r="H200" s="19">
        <v>14.918219178082191</v>
      </c>
      <c r="I200" s="33">
        <f>Table3[[#This Row],[Dollars]]/Table3[[#This Row],[Transactions]]</f>
        <v>14.918219178082188</v>
      </c>
    </row>
    <row r="201" spans="1:9" s="18" customFormat="1" x14ac:dyDescent="0.35">
      <c r="A201" s="21">
        <v>41666</v>
      </c>
      <c r="B201" s="20" t="s">
        <v>56</v>
      </c>
      <c r="C201" s="20" t="s">
        <v>4</v>
      </c>
      <c r="D201" s="20" t="s">
        <v>6</v>
      </c>
      <c r="E201" s="28">
        <v>359</v>
      </c>
      <c r="F201" s="28">
        <v>695.99999999999989</v>
      </c>
      <c r="G201" s="28">
        <v>12257.620000000003</v>
      </c>
      <c r="H201" s="19">
        <v>17.611522988505747</v>
      </c>
      <c r="I201" s="33">
        <f>Table3[[#This Row],[Dollars]]/Table3[[#This Row],[Transactions]]</f>
        <v>17.611522988505754</v>
      </c>
    </row>
    <row r="202" spans="1:9" s="18" customFormat="1" x14ac:dyDescent="0.35">
      <c r="A202" s="21">
        <v>41666</v>
      </c>
      <c r="B202" s="20" t="s">
        <v>56</v>
      </c>
      <c r="C202" s="20" t="s">
        <v>4</v>
      </c>
      <c r="D202" s="20" t="s">
        <v>7</v>
      </c>
      <c r="E202" s="28">
        <v>1658</v>
      </c>
      <c r="F202" s="28">
        <v>4667.0000000000009</v>
      </c>
      <c r="G202" s="28">
        <v>69483.149999999994</v>
      </c>
      <c r="H202" s="19">
        <v>14.888182986929504</v>
      </c>
      <c r="I202" s="33">
        <f>Table3[[#This Row],[Dollars]]/Table3[[#This Row],[Transactions]]</f>
        <v>14.8881829869295</v>
      </c>
    </row>
    <row r="203" spans="1:9" s="18" customFormat="1" x14ac:dyDescent="0.35">
      <c r="A203" s="21">
        <v>41666</v>
      </c>
      <c r="B203" s="20" t="s">
        <v>56</v>
      </c>
      <c r="C203" s="20" t="s">
        <v>18</v>
      </c>
      <c r="D203" s="20" t="s">
        <v>19</v>
      </c>
      <c r="E203" s="28">
        <v>203</v>
      </c>
      <c r="F203" s="28">
        <v>460.00000000000006</v>
      </c>
      <c r="G203" s="28">
        <v>6755.79</v>
      </c>
      <c r="H203" s="19">
        <v>14.686500000000001</v>
      </c>
      <c r="I203" s="33">
        <f>Table3[[#This Row],[Dollars]]/Table3[[#This Row],[Transactions]]</f>
        <v>14.686499999999999</v>
      </c>
    </row>
    <row r="204" spans="1:9" s="18" customFormat="1" x14ac:dyDescent="0.35">
      <c r="A204" s="21">
        <v>41666</v>
      </c>
      <c r="B204" s="20" t="s">
        <v>56</v>
      </c>
      <c r="C204" s="20" t="s">
        <v>4</v>
      </c>
      <c r="D204" s="20" t="s">
        <v>48</v>
      </c>
      <c r="E204" s="28">
        <v>130</v>
      </c>
      <c r="F204" s="28">
        <v>318</v>
      </c>
      <c r="G204" s="28">
        <v>6370.94</v>
      </c>
      <c r="H204" s="19">
        <v>20.034402515723269</v>
      </c>
      <c r="I204" s="33">
        <f>Table3[[#This Row],[Dollars]]/Table3[[#This Row],[Transactions]]</f>
        <v>20.034402515723269</v>
      </c>
    </row>
    <row r="205" spans="1:9" s="18" customFormat="1" x14ac:dyDescent="0.35">
      <c r="A205" s="21">
        <v>41666</v>
      </c>
      <c r="B205" s="20" t="s">
        <v>56</v>
      </c>
      <c r="C205" s="20" t="s">
        <v>22</v>
      </c>
      <c r="D205" s="20" t="s">
        <v>22</v>
      </c>
      <c r="E205" s="28">
        <v>15874</v>
      </c>
      <c r="F205" s="28">
        <v>37705</v>
      </c>
      <c r="G205" s="28">
        <v>723985.9</v>
      </c>
      <c r="H205" s="19">
        <v>19.201323431905582</v>
      </c>
      <c r="I205" s="33">
        <f>Table3[[#This Row],[Dollars]]/Table3[[#This Row],[Transactions]]</f>
        <v>19.201323431905582</v>
      </c>
    </row>
    <row r="206" spans="1:9" s="18" customFormat="1" x14ac:dyDescent="0.35">
      <c r="A206" s="21">
        <v>41666</v>
      </c>
      <c r="B206" s="20" t="s">
        <v>56</v>
      </c>
      <c r="C206" s="20" t="s">
        <v>36</v>
      </c>
      <c r="D206" s="20" t="s">
        <v>38</v>
      </c>
      <c r="E206" s="28">
        <v>27</v>
      </c>
      <c r="F206" s="28">
        <v>76.000000000000014</v>
      </c>
      <c r="G206" s="28">
        <v>1137.32</v>
      </c>
      <c r="H206" s="19">
        <v>14.964736842105262</v>
      </c>
      <c r="I206" s="33">
        <f>Table3[[#This Row],[Dollars]]/Table3[[#This Row],[Transactions]]</f>
        <v>14.964736842105259</v>
      </c>
    </row>
    <row r="207" spans="1:9" s="18" customFormat="1" x14ac:dyDescent="0.35">
      <c r="A207" s="21">
        <v>41666</v>
      </c>
      <c r="B207" s="20" t="s">
        <v>56</v>
      </c>
      <c r="C207" s="20" t="s">
        <v>10</v>
      </c>
      <c r="D207" s="20" t="s">
        <v>11</v>
      </c>
      <c r="E207" s="28">
        <v>1811.0000000000002</v>
      </c>
      <c r="F207" s="28">
        <v>4354</v>
      </c>
      <c r="G207" s="28">
        <v>70134.990000000005</v>
      </c>
      <c r="H207" s="19">
        <v>16.108174092788243</v>
      </c>
      <c r="I207" s="33">
        <f>Table3[[#This Row],[Dollars]]/Table3[[#This Row],[Transactions]]</f>
        <v>16.108174092788243</v>
      </c>
    </row>
    <row r="208" spans="1:9" s="18" customFormat="1" x14ac:dyDescent="0.35">
      <c r="A208" s="21">
        <v>41673</v>
      </c>
      <c r="B208" s="20" t="s">
        <v>55</v>
      </c>
      <c r="C208" s="20" t="s">
        <v>12</v>
      </c>
      <c r="D208" s="20" t="s">
        <v>13</v>
      </c>
      <c r="E208" s="28">
        <v>48</v>
      </c>
      <c r="F208" s="28">
        <v>71.999999999999986</v>
      </c>
      <c r="G208" s="28">
        <v>863.99999999999977</v>
      </c>
      <c r="H208" s="19">
        <v>12</v>
      </c>
      <c r="I208" s="33">
        <f>Table3[[#This Row],[Dollars]]/Table3[[#This Row],[Transactions]]</f>
        <v>12</v>
      </c>
    </row>
    <row r="209" spans="1:9" s="18" customFormat="1" x14ac:dyDescent="0.35">
      <c r="A209" s="21">
        <v>41673</v>
      </c>
      <c r="B209" s="20" t="s">
        <v>55</v>
      </c>
      <c r="C209" s="20" t="s">
        <v>44</v>
      </c>
      <c r="D209" s="20" t="s">
        <v>45</v>
      </c>
      <c r="E209" s="28">
        <v>24</v>
      </c>
      <c r="F209" s="28">
        <v>63</v>
      </c>
      <c r="G209" s="28">
        <v>1047</v>
      </c>
      <c r="H209" s="19">
        <v>16.61904761904762</v>
      </c>
      <c r="I209" s="33">
        <f>Table3[[#This Row],[Dollars]]/Table3[[#This Row],[Transactions]]</f>
        <v>16.61904761904762</v>
      </c>
    </row>
    <row r="210" spans="1:9" s="18" customFormat="1" x14ac:dyDescent="0.35">
      <c r="A210" s="21">
        <v>41673</v>
      </c>
      <c r="B210" s="20" t="s">
        <v>55</v>
      </c>
      <c r="C210" s="20" t="s">
        <v>14</v>
      </c>
      <c r="D210" s="20" t="s">
        <v>15</v>
      </c>
      <c r="E210" s="28">
        <v>179.99999999999997</v>
      </c>
      <c r="F210" s="28">
        <v>416.99999999999989</v>
      </c>
      <c r="G210" s="28">
        <v>4671</v>
      </c>
      <c r="H210" s="19">
        <v>11.201438848920864</v>
      </c>
      <c r="I210" s="33">
        <f>Table3[[#This Row],[Dollars]]/Table3[[#This Row],[Transactions]]</f>
        <v>11.201438848920866</v>
      </c>
    </row>
    <row r="211" spans="1:9" s="18" customFormat="1" x14ac:dyDescent="0.35">
      <c r="A211" s="21">
        <v>41673</v>
      </c>
      <c r="B211" s="20" t="s">
        <v>55</v>
      </c>
      <c r="C211" s="20" t="s">
        <v>25</v>
      </c>
      <c r="D211" s="20" t="s">
        <v>26</v>
      </c>
      <c r="E211" s="28">
        <v>408</v>
      </c>
      <c r="F211" s="28">
        <v>798.00000000000023</v>
      </c>
      <c r="G211" s="28">
        <v>9404.9999999999982</v>
      </c>
      <c r="H211" s="19">
        <v>11.785714285714286</v>
      </c>
      <c r="I211" s="33">
        <f>Table3[[#This Row],[Dollars]]/Table3[[#This Row],[Transactions]]</f>
        <v>11.785714285714279</v>
      </c>
    </row>
    <row r="212" spans="1:9" s="18" customFormat="1" x14ac:dyDescent="0.35">
      <c r="A212" s="21">
        <v>41673</v>
      </c>
      <c r="B212" s="20" t="s">
        <v>55</v>
      </c>
      <c r="C212" s="20" t="s">
        <v>44</v>
      </c>
      <c r="D212" s="20" t="s">
        <v>46</v>
      </c>
      <c r="E212" s="28">
        <v>51</v>
      </c>
      <c r="F212" s="28">
        <v>132</v>
      </c>
      <c r="G212" s="28">
        <v>1317</v>
      </c>
      <c r="H212" s="19">
        <v>9.9772727272727266</v>
      </c>
      <c r="I212" s="33">
        <f>Table3[[#This Row],[Dollars]]/Table3[[#This Row],[Transactions]]</f>
        <v>9.9772727272727266</v>
      </c>
    </row>
    <row r="213" spans="1:9" s="18" customFormat="1" x14ac:dyDescent="0.35">
      <c r="A213" s="21">
        <v>41673</v>
      </c>
      <c r="B213" s="20" t="s">
        <v>55</v>
      </c>
      <c r="C213" s="20" t="s">
        <v>8</v>
      </c>
      <c r="D213" s="20" t="s">
        <v>9</v>
      </c>
      <c r="E213" s="28">
        <v>39</v>
      </c>
      <c r="F213" s="28">
        <v>66</v>
      </c>
      <c r="G213" s="28">
        <v>564</v>
      </c>
      <c r="H213" s="19">
        <v>8.545454545454545</v>
      </c>
      <c r="I213" s="33">
        <f>Table3[[#This Row],[Dollars]]/Table3[[#This Row],[Transactions]]</f>
        <v>8.545454545454545</v>
      </c>
    </row>
    <row r="214" spans="1:9" s="18" customFormat="1" x14ac:dyDescent="0.35">
      <c r="A214" s="21">
        <v>41673</v>
      </c>
      <c r="B214" s="20" t="s">
        <v>55</v>
      </c>
      <c r="C214" s="20" t="s">
        <v>4</v>
      </c>
      <c r="D214" s="20" t="s">
        <v>5</v>
      </c>
      <c r="E214" s="28">
        <v>761.99999999999989</v>
      </c>
      <c r="F214" s="28">
        <v>1296</v>
      </c>
      <c r="G214" s="28">
        <v>19734.000000000004</v>
      </c>
      <c r="H214" s="19">
        <v>15.226851851851851</v>
      </c>
      <c r="I214" s="33">
        <f>Table3[[#This Row],[Dollars]]/Table3[[#This Row],[Transactions]]</f>
        <v>15.226851851851855</v>
      </c>
    </row>
    <row r="215" spans="1:9" s="18" customFormat="1" x14ac:dyDescent="0.35">
      <c r="A215" s="21">
        <v>41673</v>
      </c>
      <c r="B215" s="20" t="s">
        <v>55</v>
      </c>
      <c r="C215" s="20" t="s">
        <v>40</v>
      </c>
      <c r="D215" s="20" t="s">
        <v>41</v>
      </c>
      <c r="E215" s="28">
        <v>24</v>
      </c>
      <c r="F215" s="28">
        <v>51</v>
      </c>
      <c r="G215" s="28">
        <v>738</v>
      </c>
      <c r="H215" s="19">
        <v>14.470588235294118</v>
      </c>
      <c r="I215" s="33">
        <f>Table3[[#This Row],[Dollars]]/Table3[[#This Row],[Transactions]]</f>
        <v>14.470588235294118</v>
      </c>
    </row>
    <row r="216" spans="1:9" s="18" customFormat="1" x14ac:dyDescent="0.35">
      <c r="A216" s="21">
        <v>41673</v>
      </c>
      <c r="B216" s="20" t="s">
        <v>55</v>
      </c>
      <c r="C216" s="20" t="s">
        <v>16</v>
      </c>
      <c r="D216" s="20" t="s">
        <v>17</v>
      </c>
      <c r="E216" s="28">
        <v>44.999999999999993</v>
      </c>
      <c r="F216" s="28">
        <v>57.000000000000014</v>
      </c>
      <c r="G216" s="28">
        <v>636</v>
      </c>
      <c r="H216" s="19">
        <v>11.157894736842104</v>
      </c>
      <c r="I216" s="33">
        <f>Table3[[#This Row],[Dollars]]/Table3[[#This Row],[Transactions]]</f>
        <v>11.157894736842103</v>
      </c>
    </row>
    <row r="217" spans="1:9" s="18" customFormat="1" x14ac:dyDescent="0.35">
      <c r="A217" s="21">
        <v>41673</v>
      </c>
      <c r="B217" s="20" t="s">
        <v>55</v>
      </c>
      <c r="C217" s="20" t="s">
        <v>20</v>
      </c>
      <c r="D217" s="20" t="s">
        <v>27</v>
      </c>
      <c r="E217" s="28">
        <v>288</v>
      </c>
      <c r="F217" s="28">
        <v>588</v>
      </c>
      <c r="G217" s="28">
        <v>8259</v>
      </c>
      <c r="H217" s="19">
        <v>14.045918367346939</v>
      </c>
      <c r="I217" s="33">
        <f>Table3[[#This Row],[Dollars]]/Table3[[#This Row],[Transactions]]</f>
        <v>14.045918367346939</v>
      </c>
    </row>
    <row r="218" spans="1:9" s="18" customFormat="1" x14ac:dyDescent="0.35">
      <c r="A218" s="21">
        <v>41673</v>
      </c>
      <c r="B218" s="20" t="s">
        <v>55</v>
      </c>
      <c r="C218" s="20" t="s">
        <v>4</v>
      </c>
      <c r="D218" s="20" t="s">
        <v>47</v>
      </c>
      <c r="E218" s="28">
        <v>32.999999999999993</v>
      </c>
      <c r="F218" s="28">
        <v>71.999999999999986</v>
      </c>
      <c r="G218" s="28">
        <v>1032</v>
      </c>
      <c r="H218" s="19">
        <v>14.333333333333334</v>
      </c>
      <c r="I218" s="33">
        <f>Table3[[#This Row],[Dollars]]/Table3[[#This Row],[Transactions]]</f>
        <v>14.333333333333336</v>
      </c>
    </row>
    <row r="219" spans="1:9" s="18" customFormat="1" x14ac:dyDescent="0.35">
      <c r="A219" s="21">
        <v>41673</v>
      </c>
      <c r="B219" s="20" t="s">
        <v>55</v>
      </c>
      <c r="C219" s="20" t="s">
        <v>36</v>
      </c>
      <c r="D219" s="20" t="s">
        <v>37</v>
      </c>
      <c r="E219" s="28">
        <v>18</v>
      </c>
      <c r="F219" s="28">
        <v>27</v>
      </c>
      <c r="G219" s="28">
        <v>474</v>
      </c>
      <c r="H219" s="19">
        <v>17.555555555555557</v>
      </c>
      <c r="I219" s="33">
        <f>Table3[[#This Row],[Dollars]]/Table3[[#This Row],[Transactions]]</f>
        <v>17.555555555555557</v>
      </c>
    </row>
    <row r="220" spans="1:9" s="18" customFormat="1" x14ac:dyDescent="0.35">
      <c r="A220" s="21">
        <v>41673</v>
      </c>
      <c r="B220" s="20" t="s">
        <v>55</v>
      </c>
      <c r="C220" s="20" t="s">
        <v>4</v>
      </c>
      <c r="D220" s="20" t="s">
        <v>39</v>
      </c>
      <c r="E220" s="28">
        <v>27</v>
      </c>
      <c r="F220" s="28">
        <v>44.999999999999993</v>
      </c>
      <c r="G220" s="28">
        <v>443.99999999999989</v>
      </c>
      <c r="H220" s="19">
        <v>9.8666666666666671</v>
      </c>
      <c r="I220" s="33">
        <f>Table3[[#This Row],[Dollars]]/Table3[[#This Row],[Transactions]]</f>
        <v>9.8666666666666654</v>
      </c>
    </row>
    <row r="221" spans="1:9" s="18" customFormat="1" x14ac:dyDescent="0.35">
      <c r="A221" s="21">
        <v>41673</v>
      </c>
      <c r="B221" s="20" t="s">
        <v>55</v>
      </c>
      <c r="C221" s="20" t="s">
        <v>4</v>
      </c>
      <c r="D221" s="20" t="s">
        <v>6</v>
      </c>
      <c r="E221" s="28">
        <v>402</v>
      </c>
      <c r="F221" s="28">
        <v>669</v>
      </c>
      <c r="G221" s="28">
        <v>8109</v>
      </c>
      <c r="H221" s="19">
        <v>12.121076233183857</v>
      </c>
      <c r="I221" s="33">
        <f>Table3[[#This Row],[Dollars]]/Table3[[#This Row],[Transactions]]</f>
        <v>12.121076233183857</v>
      </c>
    </row>
    <row r="222" spans="1:9" s="18" customFormat="1" x14ac:dyDescent="0.35">
      <c r="A222" s="21">
        <v>41673</v>
      </c>
      <c r="B222" s="20" t="s">
        <v>55</v>
      </c>
      <c r="C222" s="20" t="s">
        <v>4</v>
      </c>
      <c r="D222" s="20" t="s">
        <v>7</v>
      </c>
      <c r="E222" s="28">
        <v>1656</v>
      </c>
      <c r="F222" s="28">
        <v>3518.9999999999991</v>
      </c>
      <c r="G222" s="28">
        <v>49346.999999999985</v>
      </c>
      <c r="H222" s="19">
        <v>14.023017902813299</v>
      </c>
      <c r="I222" s="33">
        <f>Table3[[#This Row],[Dollars]]/Table3[[#This Row],[Transactions]]</f>
        <v>14.023017902813299</v>
      </c>
    </row>
    <row r="223" spans="1:9" s="18" customFormat="1" x14ac:dyDescent="0.35">
      <c r="A223" s="21">
        <v>41673</v>
      </c>
      <c r="B223" s="20" t="s">
        <v>55</v>
      </c>
      <c r="C223" s="20" t="s">
        <v>18</v>
      </c>
      <c r="D223" s="20" t="s">
        <v>19</v>
      </c>
      <c r="E223" s="28">
        <v>165</v>
      </c>
      <c r="F223" s="28">
        <v>312</v>
      </c>
      <c r="G223" s="28">
        <v>3726</v>
      </c>
      <c r="H223" s="19">
        <v>11.942307692307692</v>
      </c>
      <c r="I223" s="33">
        <f>Table3[[#This Row],[Dollars]]/Table3[[#This Row],[Transactions]]</f>
        <v>11.942307692307692</v>
      </c>
    </row>
    <row r="224" spans="1:9" s="18" customFormat="1" x14ac:dyDescent="0.35">
      <c r="A224" s="21">
        <v>41673</v>
      </c>
      <c r="B224" s="20" t="s">
        <v>55</v>
      </c>
      <c r="C224" s="20" t="s">
        <v>4</v>
      </c>
      <c r="D224" s="20" t="s">
        <v>48</v>
      </c>
      <c r="E224" s="28">
        <v>99</v>
      </c>
      <c r="F224" s="28">
        <v>183</v>
      </c>
      <c r="G224" s="28">
        <v>3276</v>
      </c>
      <c r="H224" s="19">
        <v>17.901639344262296</v>
      </c>
      <c r="I224" s="33">
        <f>Table3[[#This Row],[Dollars]]/Table3[[#This Row],[Transactions]]</f>
        <v>17.901639344262296</v>
      </c>
    </row>
    <row r="225" spans="1:9" s="18" customFormat="1" x14ac:dyDescent="0.35">
      <c r="A225" s="21">
        <v>41673</v>
      </c>
      <c r="B225" s="20" t="s">
        <v>55</v>
      </c>
      <c r="C225" s="20" t="s">
        <v>22</v>
      </c>
      <c r="D225" s="20" t="s">
        <v>22</v>
      </c>
      <c r="E225" s="28">
        <v>5907</v>
      </c>
      <c r="F225" s="28">
        <v>11325</v>
      </c>
      <c r="G225" s="28">
        <v>152763</v>
      </c>
      <c r="H225" s="19">
        <v>13.489006622516555</v>
      </c>
      <c r="I225" s="33">
        <f>Table3[[#This Row],[Dollars]]/Table3[[#This Row],[Transactions]]</f>
        <v>13.489006622516555</v>
      </c>
    </row>
    <row r="226" spans="1:9" s="18" customFormat="1" x14ac:dyDescent="0.35">
      <c r="A226" s="21">
        <v>41673</v>
      </c>
      <c r="B226" s="20" t="s">
        <v>55</v>
      </c>
      <c r="C226" s="20" t="s">
        <v>36</v>
      </c>
      <c r="D226" s="20" t="s">
        <v>38</v>
      </c>
      <c r="E226" s="28">
        <v>9</v>
      </c>
      <c r="F226" s="28">
        <v>35.999999999999993</v>
      </c>
      <c r="G226" s="28">
        <v>501</v>
      </c>
      <c r="H226" s="19">
        <v>13.916666666666666</v>
      </c>
      <c r="I226" s="33">
        <f>Table3[[#This Row],[Dollars]]/Table3[[#This Row],[Transactions]]</f>
        <v>13.91666666666667</v>
      </c>
    </row>
    <row r="227" spans="1:9" s="18" customFormat="1" x14ac:dyDescent="0.35">
      <c r="A227" s="21">
        <v>41673</v>
      </c>
      <c r="B227" s="20" t="s">
        <v>55</v>
      </c>
      <c r="C227" s="20" t="s">
        <v>10</v>
      </c>
      <c r="D227" s="20" t="s">
        <v>11</v>
      </c>
      <c r="E227" s="28">
        <v>162</v>
      </c>
      <c r="F227" s="28">
        <v>270</v>
      </c>
      <c r="G227" s="28">
        <v>3405.0000000000009</v>
      </c>
      <c r="H227" s="19">
        <v>12.611111111111111</v>
      </c>
      <c r="I227" s="33">
        <f>Table3[[#This Row],[Dollars]]/Table3[[#This Row],[Transactions]]</f>
        <v>12.611111111111114</v>
      </c>
    </row>
    <row r="228" spans="1:9" s="18" customFormat="1" x14ac:dyDescent="0.35">
      <c r="A228" s="21">
        <v>41673</v>
      </c>
      <c r="B228" s="20" t="s">
        <v>56</v>
      </c>
      <c r="C228" s="20" t="s">
        <v>12</v>
      </c>
      <c r="D228" s="20" t="s">
        <v>13</v>
      </c>
      <c r="E228" s="28">
        <v>197</v>
      </c>
      <c r="F228" s="28">
        <v>410</v>
      </c>
      <c r="G228" s="28">
        <v>8135.3400000000011</v>
      </c>
      <c r="H228" s="19">
        <v>19.842292682926828</v>
      </c>
      <c r="I228" s="33">
        <f>Table3[[#This Row],[Dollars]]/Table3[[#This Row],[Transactions]]</f>
        <v>19.842292682926832</v>
      </c>
    </row>
    <row r="229" spans="1:9" s="18" customFormat="1" x14ac:dyDescent="0.35">
      <c r="A229" s="21">
        <v>41673</v>
      </c>
      <c r="B229" s="20" t="s">
        <v>56</v>
      </c>
      <c r="C229" s="20" t="s">
        <v>44</v>
      </c>
      <c r="D229" s="20" t="s">
        <v>45</v>
      </c>
      <c r="E229" s="28">
        <v>59.999999999999993</v>
      </c>
      <c r="F229" s="28">
        <v>159</v>
      </c>
      <c r="G229" s="28">
        <v>3277.51</v>
      </c>
      <c r="H229" s="19">
        <v>20.613270440251572</v>
      </c>
      <c r="I229" s="33">
        <f>Table3[[#This Row],[Dollars]]/Table3[[#This Row],[Transactions]]</f>
        <v>20.613270440251572</v>
      </c>
    </row>
    <row r="230" spans="1:9" s="18" customFormat="1" x14ac:dyDescent="0.35">
      <c r="A230" s="21">
        <v>41673</v>
      </c>
      <c r="B230" s="20" t="s">
        <v>56</v>
      </c>
      <c r="C230" s="20" t="s">
        <v>14</v>
      </c>
      <c r="D230" s="20" t="s">
        <v>15</v>
      </c>
      <c r="E230" s="28">
        <v>861</v>
      </c>
      <c r="F230" s="28">
        <v>2394</v>
      </c>
      <c r="G230" s="28">
        <v>36175.43</v>
      </c>
      <c r="H230" s="19">
        <v>15.110873015873016</v>
      </c>
      <c r="I230" s="33">
        <f>Table3[[#This Row],[Dollars]]/Table3[[#This Row],[Transactions]]</f>
        <v>15.110873015873016</v>
      </c>
    </row>
    <row r="231" spans="1:9" s="18" customFormat="1" x14ac:dyDescent="0.35">
      <c r="A231" s="21">
        <v>41673</v>
      </c>
      <c r="B231" s="20" t="s">
        <v>56</v>
      </c>
      <c r="C231" s="20" t="s">
        <v>25</v>
      </c>
      <c r="D231" s="20" t="s">
        <v>26</v>
      </c>
      <c r="E231" s="28">
        <v>2051.0000000000005</v>
      </c>
      <c r="F231" s="28">
        <v>4928.9999999999991</v>
      </c>
      <c r="G231" s="28">
        <v>78098.509999999995</v>
      </c>
      <c r="H231" s="19">
        <v>15.844696693041184</v>
      </c>
      <c r="I231" s="33">
        <f>Table3[[#This Row],[Dollars]]/Table3[[#This Row],[Transactions]]</f>
        <v>15.844696693041186</v>
      </c>
    </row>
    <row r="232" spans="1:9" s="18" customFormat="1" x14ac:dyDescent="0.35">
      <c r="A232" s="21">
        <v>41673</v>
      </c>
      <c r="B232" s="20" t="s">
        <v>56</v>
      </c>
      <c r="C232" s="20" t="s">
        <v>44</v>
      </c>
      <c r="D232" s="20" t="s">
        <v>46</v>
      </c>
      <c r="E232" s="28">
        <v>225</v>
      </c>
      <c r="F232" s="28">
        <v>404</v>
      </c>
      <c r="G232" s="28">
        <v>8830.1</v>
      </c>
      <c r="H232" s="19">
        <v>21.856683168316831</v>
      </c>
      <c r="I232" s="33">
        <f>Table3[[#This Row],[Dollars]]/Table3[[#This Row],[Transactions]]</f>
        <v>21.856683168316831</v>
      </c>
    </row>
    <row r="233" spans="1:9" s="18" customFormat="1" x14ac:dyDescent="0.35">
      <c r="A233" s="21">
        <v>41673</v>
      </c>
      <c r="B233" s="20" t="s">
        <v>56</v>
      </c>
      <c r="C233" s="20" t="s">
        <v>8</v>
      </c>
      <c r="D233" s="20" t="s">
        <v>9</v>
      </c>
      <c r="E233" s="28">
        <v>95</v>
      </c>
      <c r="F233" s="28">
        <v>196</v>
      </c>
      <c r="G233" s="28">
        <v>3585.6499999999996</v>
      </c>
      <c r="H233" s="19">
        <v>18.294132653061226</v>
      </c>
      <c r="I233" s="33">
        <f>Table3[[#This Row],[Dollars]]/Table3[[#This Row],[Transactions]]</f>
        <v>18.294132653061222</v>
      </c>
    </row>
    <row r="234" spans="1:9" s="18" customFormat="1" x14ac:dyDescent="0.35">
      <c r="A234" s="21">
        <v>41673</v>
      </c>
      <c r="B234" s="20" t="s">
        <v>56</v>
      </c>
      <c r="C234" s="20" t="s">
        <v>4</v>
      </c>
      <c r="D234" s="20" t="s">
        <v>5</v>
      </c>
      <c r="E234" s="28">
        <v>1036</v>
      </c>
      <c r="F234" s="28">
        <v>2484</v>
      </c>
      <c r="G234" s="28">
        <v>47730.28</v>
      </c>
      <c r="H234" s="19">
        <v>19.215088566827696</v>
      </c>
      <c r="I234" s="33">
        <f>Table3[[#This Row],[Dollars]]/Table3[[#This Row],[Transactions]]</f>
        <v>19.215088566827696</v>
      </c>
    </row>
    <row r="235" spans="1:9" s="18" customFormat="1" x14ac:dyDescent="0.35">
      <c r="A235" s="21">
        <v>41673</v>
      </c>
      <c r="B235" s="20" t="s">
        <v>56</v>
      </c>
      <c r="C235" s="20" t="s">
        <v>40</v>
      </c>
      <c r="D235" s="20" t="s">
        <v>41</v>
      </c>
      <c r="E235" s="28">
        <v>58</v>
      </c>
      <c r="F235" s="28">
        <v>166</v>
      </c>
      <c r="G235" s="28">
        <v>3697.6499999999996</v>
      </c>
      <c r="H235" s="19">
        <v>22.275000000000002</v>
      </c>
      <c r="I235" s="33">
        <f>Table3[[#This Row],[Dollars]]/Table3[[#This Row],[Transactions]]</f>
        <v>22.274999999999999</v>
      </c>
    </row>
    <row r="236" spans="1:9" s="18" customFormat="1" x14ac:dyDescent="0.35">
      <c r="A236" s="21">
        <v>41673</v>
      </c>
      <c r="B236" s="20" t="s">
        <v>56</v>
      </c>
      <c r="C236" s="20" t="s">
        <v>16</v>
      </c>
      <c r="D236" s="20" t="s">
        <v>17</v>
      </c>
      <c r="E236" s="28">
        <v>26</v>
      </c>
      <c r="F236" s="28">
        <v>41</v>
      </c>
      <c r="G236" s="28">
        <v>844.12000000000012</v>
      </c>
      <c r="H236" s="19">
        <v>20.588292682926831</v>
      </c>
      <c r="I236" s="33">
        <f>Table3[[#This Row],[Dollars]]/Table3[[#This Row],[Transactions]]</f>
        <v>20.588292682926831</v>
      </c>
    </row>
    <row r="237" spans="1:9" s="18" customFormat="1" x14ac:dyDescent="0.35">
      <c r="A237" s="21">
        <v>41673</v>
      </c>
      <c r="B237" s="20" t="s">
        <v>56</v>
      </c>
      <c r="C237" s="20" t="s">
        <v>20</v>
      </c>
      <c r="D237" s="20" t="s">
        <v>27</v>
      </c>
      <c r="E237" s="28">
        <v>2865</v>
      </c>
      <c r="F237" s="28">
        <v>6689.9999999999991</v>
      </c>
      <c r="G237" s="28">
        <v>190115.12</v>
      </c>
      <c r="H237" s="19">
        <v>28.417805680119582</v>
      </c>
      <c r="I237" s="33">
        <f>Table3[[#This Row],[Dollars]]/Table3[[#This Row],[Transactions]]</f>
        <v>28.417805680119585</v>
      </c>
    </row>
    <row r="238" spans="1:9" s="18" customFormat="1" x14ac:dyDescent="0.35">
      <c r="A238" s="21">
        <v>41673</v>
      </c>
      <c r="B238" s="20" t="s">
        <v>56</v>
      </c>
      <c r="C238" s="20" t="s">
        <v>4</v>
      </c>
      <c r="D238" s="20" t="s">
        <v>47</v>
      </c>
      <c r="E238" s="28">
        <v>57</v>
      </c>
      <c r="F238" s="28">
        <v>138.99999999999997</v>
      </c>
      <c r="G238" s="28">
        <v>4175.33</v>
      </c>
      <c r="H238" s="19">
        <v>30.038345323741005</v>
      </c>
      <c r="I238" s="33">
        <f>Table3[[#This Row],[Dollars]]/Table3[[#This Row],[Transactions]]</f>
        <v>30.038345323741012</v>
      </c>
    </row>
    <row r="239" spans="1:9" s="18" customFormat="1" x14ac:dyDescent="0.35">
      <c r="A239" s="21">
        <v>41673</v>
      </c>
      <c r="B239" s="20" t="s">
        <v>56</v>
      </c>
      <c r="C239" s="20" t="s">
        <v>36</v>
      </c>
      <c r="D239" s="20" t="s">
        <v>37</v>
      </c>
      <c r="E239" s="28">
        <v>29</v>
      </c>
      <c r="F239" s="28">
        <v>61</v>
      </c>
      <c r="G239" s="28">
        <v>1157.5899999999999</v>
      </c>
      <c r="H239" s="19">
        <v>18.976885245901638</v>
      </c>
      <c r="I239" s="33">
        <f>Table3[[#This Row],[Dollars]]/Table3[[#This Row],[Transactions]]</f>
        <v>18.976885245901638</v>
      </c>
    </row>
    <row r="240" spans="1:9" s="18" customFormat="1" x14ac:dyDescent="0.35">
      <c r="A240" s="21">
        <v>41673</v>
      </c>
      <c r="B240" s="20" t="s">
        <v>56</v>
      </c>
      <c r="C240" s="20" t="s">
        <v>42</v>
      </c>
      <c r="D240" s="20" t="s">
        <v>43</v>
      </c>
      <c r="E240" s="28">
        <v>4</v>
      </c>
      <c r="F240" s="28">
        <v>8</v>
      </c>
      <c r="G240" s="28">
        <v>90.53</v>
      </c>
      <c r="H240" s="19">
        <v>11.31625</v>
      </c>
      <c r="I240" s="33">
        <f>Table3[[#This Row],[Dollars]]/Table3[[#This Row],[Transactions]]</f>
        <v>11.31625</v>
      </c>
    </row>
    <row r="241" spans="1:9" s="18" customFormat="1" x14ac:dyDescent="0.35">
      <c r="A241" s="21">
        <v>41673</v>
      </c>
      <c r="B241" s="20" t="s">
        <v>56</v>
      </c>
      <c r="C241" s="20" t="s">
        <v>4</v>
      </c>
      <c r="D241" s="20" t="s">
        <v>39</v>
      </c>
      <c r="E241" s="28">
        <v>31.000000000000004</v>
      </c>
      <c r="F241" s="28">
        <v>73.000000000000014</v>
      </c>
      <c r="G241" s="28">
        <v>918.43</v>
      </c>
      <c r="H241" s="19">
        <v>12.581232876712328</v>
      </c>
      <c r="I241" s="33">
        <f>Table3[[#This Row],[Dollars]]/Table3[[#This Row],[Transactions]]</f>
        <v>12.581232876712326</v>
      </c>
    </row>
    <row r="242" spans="1:9" s="18" customFormat="1" x14ac:dyDescent="0.35">
      <c r="A242" s="21">
        <v>41673</v>
      </c>
      <c r="B242" s="20" t="s">
        <v>56</v>
      </c>
      <c r="C242" s="20" t="s">
        <v>4</v>
      </c>
      <c r="D242" s="20" t="s">
        <v>6</v>
      </c>
      <c r="E242" s="28">
        <v>323</v>
      </c>
      <c r="F242" s="28">
        <v>684.00000000000011</v>
      </c>
      <c r="G242" s="28">
        <v>11382.22</v>
      </c>
      <c r="H242" s="19">
        <v>16.640672514619883</v>
      </c>
      <c r="I242" s="33">
        <f>Table3[[#This Row],[Dollars]]/Table3[[#This Row],[Transactions]]</f>
        <v>16.64067251461988</v>
      </c>
    </row>
    <row r="243" spans="1:9" s="18" customFormat="1" x14ac:dyDescent="0.35">
      <c r="A243" s="21">
        <v>41673</v>
      </c>
      <c r="B243" s="20" t="s">
        <v>56</v>
      </c>
      <c r="C243" s="20" t="s">
        <v>4</v>
      </c>
      <c r="D243" s="20" t="s">
        <v>7</v>
      </c>
      <c r="E243" s="28">
        <v>1753</v>
      </c>
      <c r="F243" s="28">
        <v>5125</v>
      </c>
      <c r="G243" s="28">
        <v>79683.899999999994</v>
      </c>
      <c r="H243" s="19">
        <v>15.548078048780487</v>
      </c>
      <c r="I243" s="33">
        <f>Table3[[#This Row],[Dollars]]/Table3[[#This Row],[Transactions]]</f>
        <v>15.548078048780487</v>
      </c>
    </row>
    <row r="244" spans="1:9" s="18" customFormat="1" x14ac:dyDescent="0.35">
      <c r="A244" s="21">
        <v>41673</v>
      </c>
      <c r="B244" s="20" t="s">
        <v>56</v>
      </c>
      <c r="C244" s="20" t="s">
        <v>18</v>
      </c>
      <c r="D244" s="20" t="s">
        <v>19</v>
      </c>
      <c r="E244" s="28">
        <v>239</v>
      </c>
      <c r="F244" s="28">
        <v>541.00000000000011</v>
      </c>
      <c r="G244" s="28">
        <v>9585.840000000002</v>
      </c>
      <c r="H244" s="19">
        <v>17.718743068391866</v>
      </c>
      <c r="I244" s="33">
        <f>Table3[[#This Row],[Dollars]]/Table3[[#This Row],[Transactions]]</f>
        <v>17.718743068391866</v>
      </c>
    </row>
    <row r="245" spans="1:9" s="18" customFormat="1" x14ac:dyDescent="0.35">
      <c r="A245" s="21">
        <v>41673</v>
      </c>
      <c r="B245" s="20" t="s">
        <v>56</v>
      </c>
      <c r="C245" s="20" t="s">
        <v>4</v>
      </c>
      <c r="D245" s="20" t="s">
        <v>48</v>
      </c>
      <c r="E245" s="28">
        <v>140</v>
      </c>
      <c r="F245" s="28">
        <v>319.00000000000006</v>
      </c>
      <c r="G245" s="28">
        <v>7141.3100000000013</v>
      </c>
      <c r="H245" s="19">
        <v>22.386551724137931</v>
      </c>
      <c r="I245" s="33">
        <f>Table3[[#This Row],[Dollars]]/Table3[[#This Row],[Transactions]]</f>
        <v>22.386551724137931</v>
      </c>
    </row>
    <row r="246" spans="1:9" s="18" customFormat="1" x14ac:dyDescent="0.35">
      <c r="A246" s="21">
        <v>41673</v>
      </c>
      <c r="B246" s="20" t="s">
        <v>56</v>
      </c>
      <c r="C246" s="20" t="s">
        <v>22</v>
      </c>
      <c r="D246" s="20" t="s">
        <v>22</v>
      </c>
      <c r="E246" s="28">
        <v>16336</v>
      </c>
      <c r="F246" s="28">
        <v>38655.000000000007</v>
      </c>
      <c r="G246" s="28">
        <v>762131.88</v>
      </c>
      <c r="H246" s="19">
        <v>19.716256111757858</v>
      </c>
      <c r="I246" s="33">
        <f>Table3[[#This Row],[Dollars]]/Table3[[#This Row],[Transactions]]</f>
        <v>19.716256111757854</v>
      </c>
    </row>
    <row r="247" spans="1:9" s="18" customFormat="1" x14ac:dyDescent="0.35">
      <c r="A247" s="21">
        <v>41673</v>
      </c>
      <c r="B247" s="20" t="s">
        <v>56</v>
      </c>
      <c r="C247" s="20" t="s">
        <v>36</v>
      </c>
      <c r="D247" s="20" t="s">
        <v>38</v>
      </c>
      <c r="E247" s="28">
        <v>29.999999999999996</v>
      </c>
      <c r="F247" s="28">
        <v>68.999999999999986</v>
      </c>
      <c r="G247" s="28">
        <v>992.5300000000002</v>
      </c>
      <c r="H247" s="19">
        <v>14.384492753623189</v>
      </c>
      <c r="I247" s="33">
        <f>Table3[[#This Row],[Dollars]]/Table3[[#This Row],[Transactions]]</f>
        <v>14.384492753623194</v>
      </c>
    </row>
    <row r="248" spans="1:9" s="18" customFormat="1" x14ac:dyDescent="0.35">
      <c r="A248" s="21">
        <v>41673</v>
      </c>
      <c r="B248" s="20" t="s">
        <v>56</v>
      </c>
      <c r="C248" s="20" t="s">
        <v>10</v>
      </c>
      <c r="D248" s="20" t="s">
        <v>11</v>
      </c>
      <c r="E248" s="28">
        <v>1810</v>
      </c>
      <c r="F248" s="28">
        <v>4275</v>
      </c>
      <c r="G248" s="28">
        <v>68937.31</v>
      </c>
      <c r="H248" s="19">
        <v>16.125686549707602</v>
      </c>
      <c r="I248" s="33">
        <f>Table3[[#This Row],[Dollars]]/Table3[[#This Row],[Transactions]]</f>
        <v>16.125686549707602</v>
      </c>
    </row>
    <row r="249" spans="1:9" s="18" customFormat="1" x14ac:dyDescent="0.35">
      <c r="A249" s="21">
        <v>41680</v>
      </c>
      <c r="B249" s="20" t="s">
        <v>55</v>
      </c>
      <c r="C249" s="20" t="s">
        <v>12</v>
      </c>
      <c r="D249" s="20" t="s">
        <v>13</v>
      </c>
      <c r="E249" s="28">
        <v>59.999999999999986</v>
      </c>
      <c r="F249" s="28">
        <v>102</v>
      </c>
      <c r="G249" s="28">
        <v>1170</v>
      </c>
      <c r="H249" s="19">
        <v>11.470588235294118</v>
      </c>
      <c r="I249" s="33">
        <f>Table3[[#This Row],[Dollars]]/Table3[[#This Row],[Transactions]]</f>
        <v>11.470588235294118</v>
      </c>
    </row>
    <row r="250" spans="1:9" s="18" customFormat="1" x14ac:dyDescent="0.35">
      <c r="A250" s="21">
        <v>41680</v>
      </c>
      <c r="B250" s="20" t="s">
        <v>55</v>
      </c>
      <c r="C250" s="20" t="s">
        <v>44</v>
      </c>
      <c r="D250" s="20" t="s">
        <v>45</v>
      </c>
      <c r="E250" s="28">
        <v>12</v>
      </c>
      <c r="F250" s="28">
        <v>15</v>
      </c>
      <c r="G250" s="28">
        <v>153</v>
      </c>
      <c r="H250" s="19">
        <v>10.199999999999999</v>
      </c>
      <c r="I250" s="33">
        <f>Table3[[#This Row],[Dollars]]/Table3[[#This Row],[Transactions]]</f>
        <v>10.199999999999999</v>
      </c>
    </row>
    <row r="251" spans="1:9" s="18" customFormat="1" x14ac:dyDescent="0.35">
      <c r="A251" s="21">
        <v>41680</v>
      </c>
      <c r="B251" s="20" t="s">
        <v>55</v>
      </c>
      <c r="C251" s="20" t="s">
        <v>14</v>
      </c>
      <c r="D251" s="20" t="s">
        <v>15</v>
      </c>
      <c r="E251" s="28">
        <v>189</v>
      </c>
      <c r="F251" s="28">
        <v>393</v>
      </c>
      <c r="G251" s="28">
        <v>4509</v>
      </c>
      <c r="H251" s="19">
        <v>11.473282442748092</v>
      </c>
      <c r="I251" s="33">
        <f>Table3[[#This Row],[Dollars]]/Table3[[#This Row],[Transactions]]</f>
        <v>11.473282442748092</v>
      </c>
    </row>
    <row r="252" spans="1:9" s="18" customFormat="1" x14ac:dyDescent="0.35">
      <c r="A252" s="21">
        <v>41680</v>
      </c>
      <c r="B252" s="20" t="s">
        <v>55</v>
      </c>
      <c r="C252" s="20" t="s">
        <v>25</v>
      </c>
      <c r="D252" s="20" t="s">
        <v>26</v>
      </c>
      <c r="E252" s="28">
        <v>378</v>
      </c>
      <c r="F252" s="28">
        <v>666</v>
      </c>
      <c r="G252" s="28">
        <v>8466</v>
      </c>
      <c r="H252" s="19">
        <v>12.711711711711711</v>
      </c>
      <c r="I252" s="33">
        <f>Table3[[#This Row],[Dollars]]/Table3[[#This Row],[Transactions]]</f>
        <v>12.711711711711711</v>
      </c>
    </row>
    <row r="253" spans="1:9" s="18" customFormat="1" x14ac:dyDescent="0.35">
      <c r="A253" s="21">
        <v>41680</v>
      </c>
      <c r="B253" s="20" t="s">
        <v>55</v>
      </c>
      <c r="C253" s="20" t="s">
        <v>44</v>
      </c>
      <c r="D253" s="20" t="s">
        <v>46</v>
      </c>
      <c r="E253" s="28">
        <v>57</v>
      </c>
      <c r="F253" s="28">
        <v>123</v>
      </c>
      <c r="G253" s="28">
        <v>1008</v>
      </c>
      <c r="H253" s="19">
        <v>8.1951219512195124</v>
      </c>
      <c r="I253" s="33">
        <f>Table3[[#This Row],[Dollars]]/Table3[[#This Row],[Transactions]]</f>
        <v>8.1951219512195124</v>
      </c>
    </row>
    <row r="254" spans="1:9" s="18" customFormat="1" x14ac:dyDescent="0.35">
      <c r="A254" s="21">
        <v>41680</v>
      </c>
      <c r="B254" s="20" t="s">
        <v>55</v>
      </c>
      <c r="C254" s="20" t="s">
        <v>8</v>
      </c>
      <c r="D254" s="20" t="s">
        <v>9</v>
      </c>
      <c r="E254" s="28">
        <v>36</v>
      </c>
      <c r="F254" s="28">
        <v>63</v>
      </c>
      <c r="G254" s="28">
        <v>675</v>
      </c>
      <c r="H254" s="19">
        <v>10.714285714285714</v>
      </c>
      <c r="I254" s="33">
        <f>Table3[[#This Row],[Dollars]]/Table3[[#This Row],[Transactions]]</f>
        <v>10.714285714285714</v>
      </c>
    </row>
    <row r="255" spans="1:9" s="18" customFormat="1" x14ac:dyDescent="0.35">
      <c r="A255" s="21">
        <v>41680</v>
      </c>
      <c r="B255" s="20" t="s">
        <v>55</v>
      </c>
      <c r="C255" s="20" t="s">
        <v>4</v>
      </c>
      <c r="D255" s="20" t="s">
        <v>5</v>
      </c>
      <c r="E255" s="28">
        <v>765.00000000000011</v>
      </c>
      <c r="F255" s="28">
        <v>1485</v>
      </c>
      <c r="G255" s="28">
        <v>20991</v>
      </c>
      <c r="H255" s="19">
        <v>14.135353535353536</v>
      </c>
      <c r="I255" s="33">
        <f>Table3[[#This Row],[Dollars]]/Table3[[#This Row],[Transactions]]</f>
        <v>14.135353535353536</v>
      </c>
    </row>
    <row r="256" spans="1:9" s="18" customFormat="1" x14ac:dyDescent="0.35">
      <c r="A256" s="21">
        <v>41680</v>
      </c>
      <c r="B256" s="20" t="s">
        <v>55</v>
      </c>
      <c r="C256" s="20" t="s">
        <v>40</v>
      </c>
      <c r="D256" s="20" t="s">
        <v>41</v>
      </c>
      <c r="E256" s="28">
        <v>27</v>
      </c>
      <c r="F256" s="28">
        <v>75</v>
      </c>
      <c r="G256" s="28">
        <v>1206</v>
      </c>
      <c r="H256" s="19">
        <v>16.079999999999998</v>
      </c>
      <c r="I256" s="33">
        <f>Table3[[#This Row],[Dollars]]/Table3[[#This Row],[Transactions]]</f>
        <v>16.079999999999998</v>
      </c>
    </row>
    <row r="257" spans="1:9" s="18" customFormat="1" x14ac:dyDescent="0.35">
      <c r="A257" s="21">
        <v>41680</v>
      </c>
      <c r="B257" s="20" t="s">
        <v>55</v>
      </c>
      <c r="C257" s="20" t="s">
        <v>16</v>
      </c>
      <c r="D257" s="20" t="s">
        <v>17</v>
      </c>
      <c r="E257" s="28">
        <v>65.999999999999986</v>
      </c>
      <c r="F257" s="28">
        <v>123</v>
      </c>
      <c r="G257" s="28">
        <v>1428</v>
      </c>
      <c r="H257" s="19">
        <v>11.609756097560975</v>
      </c>
      <c r="I257" s="33">
        <f>Table3[[#This Row],[Dollars]]/Table3[[#This Row],[Transactions]]</f>
        <v>11.609756097560975</v>
      </c>
    </row>
    <row r="258" spans="1:9" s="18" customFormat="1" x14ac:dyDescent="0.35">
      <c r="A258" s="21">
        <v>41680</v>
      </c>
      <c r="B258" s="20" t="s">
        <v>55</v>
      </c>
      <c r="C258" s="20" t="s">
        <v>20</v>
      </c>
      <c r="D258" s="20" t="s">
        <v>27</v>
      </c>
      <c r="E258" s="28">
        <v>303</v>
      </c>
      <c r="F258" s="28">
        <v>531</v>
      </c>
      <c r="G258" s="28">
        <v>7589.9999999999982</v>
      </c>
      <c r="H258" s="19">
        <v>14.293785310734464</v>
      </c>
      <c r="I258" s="33">
        <f>Table3[[#This Row],[Dollars]]/Table3[[#This Row],[Transactions]]</f>
        <v>14.29378531073446</v>
      </c>
    </row>
    <row r="259" spans="1:9" s="18" customFormat="1" x14ac:dyDescent="0.35">
      <c r="A259" s="21">
        <v>41680</v>
      </c>
      <c r="B259" s="20" t="s">
        <v>55</v>
      </c>
      <c r="C259" s="20" t="s">
        <v>4</v>
      </c>
      <c r="D259" s="20" t="s">
        <v>47</v>
      </c>
      <c r="E259" s="28">
        <v>44.999999999999993</v>
      </c>
      <c r="F259" s="28">
        <v>81</v>
      </c>
      <c r="G259" s="28">
        <v>918</v>
      </c>
      <c r="H259" s="19">
        <v>11.333333333333334</v>
      </c>
      <c r="I259" s="33">
        <f>Table3[[#This Row],[Dollars]]/Table3[[#This Row],[Transactions]]</f>
        <v>11.333333333333334</v>
      </c>
    </row>
    <row r="260" spans="1:9" s="18" customFormat="1" x14ac:dyDescent="0.35">
      <c r="A260" s="21">
        <v>41680</v>
      </c>
      <c r="B260" s="20" t="s">
        <v>55</v>
      </c>
      <c r="C260" s="20" t="s">
        <v>36</v>
      </c>
      <c r="D260" s="20" t="s">
        <v>37</v>
      </c>
      <c r="E260" s="28">
        <v>14.999999999999996</v>
      </c>
      <c r="F260" s="28">
        <v>51</v>
      </c>
      <c r="G260" s="28">
        <v>660</v>
      </c>
      <c r="H260" s="19">
        <v>12.941176470588236</v>
      </c>
      <c r="I260" s="33">
        <f>Table3[[#This Row],[Dollars]]/Table3[[#This Row],[Transactions]]</f>
        <v>12.941176470588236</v>
      </c>
    </row>
    <row r="261" spans="1:9" s="18" customFormat="1" x14ac:dyDescent="0.35">
      <c r="A261" s="21">
        <v>41680</v>
      </c>
      <c r="B261" s="20" t="s">
        <v>55</v>
      </c>
      <c r="C261" s="20" t="s">
        <v>42</v>
      </c>
      <c r="D261" s="20" t="s">
        <v>43</v>
      </c>
      <c r="E261" s="28">
        <v>6</v>
      </c>
      <c r="F261" s="28">
        <v>6</v>
      </c>
      <c r="G261" s="28">
        <v>45.000000000000007</v>
      </c>
      <c r="H261" s="19">
        <v>7.5</v>
      </c>
      <c r="I261" s="33">
        <f>Table3[[#This Row],[Dollars]]/Table3[[#This Row],[Transactions]]</f>
        <v>7.5000000000000009</v>
      </c>
    </row>
    <row r="262" spans="1:9" s="18" customFormat="1" x14ac:dyDescent="0.35">
      <c r="A262" s="21">
        <v>41680</v>
      </c>
      <c r="B262" s="20" t="s">
        <v>55</v>
      </c>
      <c r="C262" s="20" t="s">
        <v>4</v>
      </c>
      <c r="D262" s="20" t="s">
        <v>39</v>
      </c>
      <c r="E262" s="28">
        <v>12</v>
      </c>
      <c r="F262" s="28">
        <v>12</v>
      </c>
      <c r="G262" s="28">
        <v>96.000000000000028</v>
      </c>
      <c r="H262" s="19">
        <v>8</v>
      </c>
      <c r="I262" s="33">
        <f>Table3[[#This Row],[Dollars]]/Table3[[#This Row],[Transactions]]</f>
        <v>8.0000000000000018</v>
      </c>
    </row>
    <row r="263" spans="1:9" s="18" customFormat="1" x14ac:dyDescent="0.35">
      <c r="A263" s="21">
        <v>41680</v>
      </c>
      <c r="B263" s="20" t="s">
        <v>55</v>
      </c>
      <c r="C263" s="20" t="s">
        <v>4</v>
      </c>
      <c r="D263" s="20" t="s">
        <v>6</v>
      </c>
      <c r="E263" s="28">
        <v>420</v>
      </c>
      <c r="F263" s="28">
        <v>804.00000000000023</v>
      </c>
      <c r="G263" s="28">
        <v>10785</v>
      </c>
      <c r="H263" s="19">
        <v>13.414179104477611</v>
      </c>
      <c r="I263" s="33">
        <f>Table3[[#This Row],[Dollars]]/Table3[[#This Row],[Transactions]]</f>
        <v>13.414179104477608</v>
      </c>
    </row>
    <row r="264" spans="1:9" s="18" customFormat="1" x14ac:dyDescent="0.35">
      <c r="A264" s="21">
        <v>41680</v>
      </c>
      <c r="B264" s="20" t="s">
        <v>55</v>
      </c>
      <c r="C264" s="20" t="s">
        <v>4</v>
      </c>
      <c r="D264" s="20" t="s">
        <v>7</v>
      </c>
      <c r="E264" s="28">
        <v>1694.9999999999995</v>
      </c>
      <c r="F264" s="28">
        <v>3578.9999999999991</v>
      </c>
      <c r="G264" s="28">
        <v>52500.000000000015</v>
      </c>
      <c r="H264" s="19">
        <v>14.668901927912826</v>
      </c>
      <c r="I264" s="33">
        <f>Table3[[#This Row],[Dollars]]/Table3[[#This Row],[Transactions]]</f>
        <v>14.668901927912833</v>
      </c>
    </row>
    <row r="265" spans="1:9" s="18" customFormat="1" x14ac:dyDescent="0.35">
      <c r="A265" s="21">
        <v>41680</v>
      </c>
      <c r="B265" s="20" t="s">
        <v>55</v>
      </c>
      <c r="C265" s="20" t="s">
        <v>18</v>
      </c>
      <c r="D265" s="20" t="s">
        <v>19</v>
      </c>
      <c r="E265" s="28">
        <v>131.99999999999997</v>
      </c>
      <c r="F265" s="28">
        <v>236.99999999999994</v>
      </c>
      <c r="G265" s="28">
        <v>2969.9999999999995</v>
      </c>
      <c r="H265" s="19">
        <v>12.531645569620252</v>
      </c>
      <c r="I265" s="33">
        <f>Table3[[#This Row],[Dollars]]/Table3[[#This Row],[Transactions]]</f>
        <v>12.531645569620254</v>
      </c>
    </row>
    <row r="266" spans="1:9" s="18" customFormat="1" x14ac:dyDescent="0.35">
      <c r="A266" s="21">
        <v>41680</v>
      </c>
      <c r="B266" s="20" t="s">
        <v>55</v>
      </c>
      <c r="C266" s="20" t="s">
        <v>4</v>
      </c>
      <c r="D266" s="20" t="s">
        <v>48</v>
      </c>
      <c r="E266" s="28">
        <v>147</v>
      </c>
      <c r="F266" s="28">
        <v>233.99999999999994</v>
      </c>
      <c r="G266" s="28">
        <v>3981</v>
      </c>
      <c r="H266" s="19">
        <v>17.012820512820515</v>
      </c>
      <c r="I266" s="33">
        <f>Table3[[#This Row],[Dollars]]/Table3[[#This Row],[Transactions]]</f>
        <v>17.012820512820518</v>
      </c>
    </row>
    <row r="267" spans="1:9" s="18" customFormat="1" x14ac:dyDescent="0.35">
      <c r="A267" s="21">
        <v>41680</v>
      </c>
      <c r="B267" s="20" t="s">
        <v>55</v>
      </c>
      <c r="C267" s="20" t="s">
        <v>22</v>
      </c>
      <c r="D267" s="20" t="s">
        <v>22</v>
      </c>
      <c r="E267" s="28">
        <v>6060</v>
      </c>
      <c r="F267" s="28">
        <v>11784</v>
      </c>
      <c r="G267" s="28">
        <v>163605</v>
      </c>
      <c r="H267" s="19">
        <v>13.883655804480652</v>
      </c>
      <c r="I267" s="33">
        <f>Table3[[#This Row],[Dollars]]/Table3[[#This Row],[Transactions]]</f>
        <v>13.883655804480652</v>
      </c>
    </row>
    <row r="268" spans="1:9" s="18" customFormat="1" x14ac:dyDescent="0.35">
      <c r="A268" s="21">
        <v>41680</v>
      </c>
      <c r="B268" s="20" t="s">
        <v>55</v>
      </c>
      <c r="C268" s="20" t="s">
        <v>36</v>
      </c>
      <c r="D268" s="20" t="s">
        <v>38</v>
      </c>
      <c r="E268" s="28">
        <v>9</v>
      </c>
      <c r="F268" s="28">
        <v>27</v>
      </c>
      <c r="G268" s="28">
        <v>303</v>
      </c>
      <c r="H268" s="19">
        <v>11.222222222222221</v>
      </c>
      <c r="I268" s="33">
        <f>Table3[[#This Row],[Dollars]]/Table3[[#This Row],[Transactions]]</f>
        <v>11.222222222222221</v>
      </c>
    </row>
    <row r="269" spans="1:9" s="18" customFormat="1" x14ac:dyDescent="0.35">
      <c r="A269" s="21">
        <v>41680</v>
      </c>
      <c r="B269" s="20" t="s">
        <v>55</v>
      </c>
      <c r="C269" s="20" t="s">
        <v>10</v>
      </c>
      <c r="D269" s="20" t="s">
        <v>11</v>
      </c>
      <c r="E269" s="28">
        <v>168</v>
      </c>
      <c r="F269" s="28">
        <v>339</v>
      </c>
      <c r="G269" s="28">
        <v>4491</v>
      </c>
      <c r="H269" s="19">
        <v>13.247787610619469</v>
      </c>
      <c r="I269" s="33">
        <f>Table3[[#This Row],[Dollars]]/Table3[[#This Row],[Transactions]]</f>
        <v>13.247787610619469</v>
      </c>
    </row>
    <row r="270" spans="1:9" s="18" customFormat="1" x14ac:dyDescent="0.35">
      <c r="A270" s="21">
        <v>41680</v>
      </c>
      <c r="B270" s="20" t="s">
        <v>56</v>
      </c>
      <c r="C270" s="20" t="s">
        <v>12</v>
      </c>
      <c r="D270" s="20" t="s">
        <v>13</v>
      </c>
      <c r="E270" s="28">
        <v>203</v>
      </c>
      <c r="F270" s="28">
        <v>395</v>
      </c>
      <c r="G270" s="28">
        <v>7741.5600000000013</v>
      </c>
      <c r="H270" s="19">
        <v>19.59888607594937</v>
      </c>
      <c r="I270" s="33">
        <f>Table3[[#This Row],[Dollars]]/Table3[[#This Row],[Transactions]]</f>
        <v>19.59888607594937</v>
      </c>
    </row>
    <row r="271" spans="1:9" s="18" customFormat="1" x14ac:dyDescent="0.35">
      <c r="A271" s="21">
        <v>41680</v>
      </c>
      <c r="B271" s="20" t="s">
        <v>56</v>
      </c>
      <c r="C271" s="20" t="s">
        <v>44</v>
      </c>
      <c r="D271" s="20" t="s">
        <v>45</v>
      </c>
      <c r="E271" s="28">
        <v>52</v>
      </c>
      <c r="F271" s="28">
        <v>151.00000000000003</v>
      </c>
      <c r="G271" s="28">
        <v>2590.86</v>
      </c>
      <c r="H271" s="19">
        <v>17.158013245033114</v>
      </c>
      <c r="I271" s="33">
        <f>Table3[[#This Row],[Dollars]]/Table3[[#This Row],[Transactions]]</f>
        <v>17.158013245033111</v>
      </c>
    </row>
    <row r="272" spans="1:9" s="18" customFormat="1" x14ac:dyDescent="0.35">
      <c r="A272" s="21">
        <v>41680</v>
      </c>
      <c r="B272" s="20" t="s">
        <v>56</v>
      </c>
      <c r="C272" s="20" t="s">
        <v>14</v>
      </c>
      <c r="D272" s="20" t="s">
        <v>15</v>
      </c>
      <c r="E272" s="28">
        <v>916</v>
      </c>
      <c r="F272" s="28">
        <v>2534</v>
      </c>
      <c r="G272" s="28">
        <v>39389.24</v>
      </c>
      <c r="H272" s="19">
        <v>15.544293606945541</v>
      </c>
      <c r="I272" s="33">
        <f>Table3[[#This Row],[Dollars]]/Table3[[#This Row],[Transactions]]</f>
        <v>15.544293606945541</v>
      </c>
    </row>
    <row r="273" spans="1:9" s="18" customFormat="1" x14ac:dyDescent="0.35">
      <c r="A273" s="21">
        <v>41680</v>
      </c>
      <c r="B273" s="20" t="s">
        <v>56</v>
      </c>
      <c r="C273" s="20" t="s">
        <v>25</v>
      </c>
      <c r="D273" s="20" t="s">
        <v>26</v>
      </c>
      <c r="E273" s="28">
        <v>2034</v>
      </c>
      <c r="F273" s="28">
        <v>4953</v>
      </c>
      <c r="G273" s="28">
        <v>77126.070000000007</v>
      </c>
      <c r="H273" s="19">
        <v>15.571586917019989</v>
      </c>
      <c r="I273" s="33">
        <f>Table3[[#This Row],[Dollars]]/Table3[[#This Row],[Transactions]]</f>
        <v>15.571586917019989</v>
      </c>
    </row>
    <row r="274" spans="1:9" s="18" customFormat="1" x14ac:dyDescent="0.35">
      <c r="A274" s="21">
        <v>41680</v>
      </c>
      <c r="B274" s="20" t="s">
        <v>56</v>
      </c>
      <c r="C274" s="20" t="s">
        <v>44</v>
      </c>
      <c r="D274" s="20" t="s">
        <v>46</v>
      </c>
      <c r="E274" s="28">
        <v>225</v>
      </c>
      <c r="F274" s="28">
        <v>419</v>
      </c>
      <c r="G274" s="28">
        <v>9189.68</v>
      </c>
      <c r="H274" s="19">
        <v>21.932410501193317</v>
      </c>
      <c r="I274" s="33">
        <f>Table3[[#This Row],[Dollars]]/Table3[[#This Row],[Transactions]]</f>
        <v>21.932410501193317</v>
      </c>
    </row>
    <row r="275" spans="1:9" s="18" customFormat="1" x14ac:dyDescent="0.35">
      <c r="A275" s="21">
        <v>41680</v>
      </c>
      <c r="B275" s="20" t="s">
        <v>56</v>
      </c>
      <c r="C275" s="20" t="s">
        <v>8</v>
      </c>
      <c r="D275" s="20" t="s">
        <v>9</v>
      </c>
      <c r="E275" s="28">
        <v>87.999999999999986</v>
      </c>
      <c r="F275" s="28">
        <v>160</v>
      </c>
      <c r="G275" s="28">
        <v>2674.04</v>
      </c>
      <c r="H275" s="19">
        <v>16.71275</v>
      </c>
      <c r="I275" s="33">
        <f>Table3[[#This Row],[Dollars]]/Table3[[#This Row],[Transactions]]</f>
        <v>16.71275</v>
      </c>
    </row>
    <row r="276" spans="1:9" s="18" customFormat="1" x14ac:dyDescent="0.35">
      <c r="A276" s="21">
        <v>41680</v>
      </c>
      <c r="B276" s="20" t="s">
        <v>56</v>
      </c>
      <c r="C276" s="20" t="s">
        <v>4</v>
      </c>
      <c r="D276" s="20" t="s">
        <v>5</v>
      </c>
      <c r="E276" s="28">
        <v>1014</v>
      </c>
      <c r="F276" s="28">
        <v>2456.9999999999995</v>
      </c>
      <c r="G276" s="28">
        <v>47526.21</v>
      </c>
      <c r="H276" s="19">
        <v>19.343186813186811</v>
      </c>
      <c r="I276" s="33">
        <f>Table3[[#This Row],[Dollars]]/Table3[[#This Row],[Transactions]]</f>
        <v>19.343186813186815</v>
      </c>
    </row>
    <row r="277" spans="1:9" s="18" customFormat="1" x14ac:dyDescent="0.35">
      <c r="A277" s="21">
        <v>41680</v>
      </c>
      <c r="B277" s="20" t="s">
        <v>56</v>
      </c>
      <c r="C277" s="20" t="s">
        <v>40</v>
      </c>
      <c r="D277" s="20" t="s">
        <v>41</v>
      </c>
      <c r="E277" s="28">
        <v>70</v>
      </c>
      <c r="F277" s="28">
        <v>209.99999999999997</v>
      </c>
      <c r="G277" s="28">
        <v>3927.1700000000005</v>
      </c>
      <c r="H277" s="19">
        <v>18.700809523809525</v>
      </c>
      <c r="I277" s="33">
        <f>Table3[[#This Row],[Dollars]]/Table3[[#This Row],[Transactions]]</f>
        <v>18.700809523809529</v>
      </c>
    </row>
    <row r="278" spans="1:9" s="18" customFormat="1" x14ac:dyDescent="0.35">
      <c r="A278" s="21">
        <v>41680</v>
      </c>
      <c r="B278" s="20" t="s">
        <v>56</v>
      </c>
      <c r="C278" s="20" t="s">
        <v>16</v>
      </c>
      <c r="D278" s="20" t="s">
        <v>17</v>
      </c>
      <c r="E278" s="28">
        <v>29</v>
      </c>
      <c r="F278" s="28">
        <v>57</v>
      </c>
      <c r="G278" s="28">
        <v>912.19</v>
      </c>
      <c r="H278" s="19">
        <v>16.003333333333334</v>
      </c>
      <c r="I278" s="33">
        <f>Table3[[#This Row],[Dollars]]/Table3[[#This Row],[Transactions]]</f>
        <v>16.003333333333334</v>
      </c>
    </row>
    <row r="279" spans="1:9" s="18" customFormat="1" x14ac:dyDescent="0.35">
      <c r="A279" s="21">
        <v>41680</v>
      </c>
      <c r="B279" s="20" t="s">
        <v>56</v>
      </c>
      <c r="C279" s="20" t="s">
        <v>20</v>
      </c>
      <c r="D279" s="20" t="s">
        <v>27</v>
      </c>
      <c r="E279" s="28">
        <v>2894</v>
      </c>
      <c r="F279" s="28">
        <v>6742</v>
      </c>
      <c r="G279" s="28">
        <v>196600.55</v>
      </c>
      <c r="H279" s="19">
        <v>29.160568080688222</v>
      </c>
      <c r="I279" s="33">
        <f>Table3[[#This Row],[Dollars]]/Table3[[#This Row],[Transactions]]</f>
        <v>29.160568080688222</v>
      </c>
    </row>
    <row r="280" spans="1:9" s="18" customFormat="1" x14ac:dyDescent="0.35">
      <c r="A280" s="21">
        <v>41680</v>
      </c>
      <c r="B280" s="20" t="s">
        <v>56</v>
      </c>
      <c r="C280" s="20" t="s">
        <v>4</v>
      </c>
      <c r="D280" s="20" t="s">
        <v>47</v>
      </c>
      <c r="E280" s="28">
        <v>57</v>
      </c>
      <c r="F280" s="28">
        <v>113</v>
      </c>
      <c r="G280" s="28">
        <v>2907.9499999999994</v>
      </c>
      <c r="H280" s="19">
        <v>25.734070796460177</v>
      </c>
      <c r="I280" s="33">
        <f>Table3[[#This Row],[Dollars]]/Table3[[#This Row],[Transactions]]</f>
        <v>25.73407079646017</v>
      </c>
    </row>
    <row r="281" spans="1:9" s="18" customFormat="1" x14ac:dyDescent="0.35">
      <c r="A281" s="21">
        <v>41680</v>
      </c>
      <c r="B281" s="20" t="s">
        <v>56</v>
      </c>
      <c r="C281" s="20" t="s">
        <v>36</v>
      </c>
      <c r="D281" s="20" t="s">
        <v>37</v>
      </c>
      <c r="E281" s="28">
        <v>26</v>
      </c>
      <c r="F281" s="28">
        <v>63</v>
      </c>
      <c r="G281" s="28">
        <v>1224.0299999999997</v>
      </c>
      <c r="H281" s="19">
        <v>19.429047619047619</v>
      </c>
      <c r="I281" s="33">
        <f>Table3[[#This Row],[Dollars]]/Table3[[#This Row],[Transactions]]</f>
        <v>19.429047619047616</v>
      </c>
    </row>
    <row r="282" spans="1:9" s="18" customFormat="1" x14ac:dyDescent="0.35">
      <c r="A282" s="21">
        <v>41680</v>
      </c>
      <c r="B282" s="20" t="s">
        <v>56</v>
      </c>
      <c r="C282" s="20" t="s">
        <v>42</v>
      </c>
      <c r="D282" s="20" t="s">
        <v>43</v>
      </c>
      <c r="E282" s="28">
        <v>7</v>
      </c>
      <c r="F282" s="28">
        <v>14.000000000000002</v>
      </c>
      <c r="G282" s="28">
        <v>514.97</v>
      </c>
      <c r="H282" s="19">
        <v>36.783571428571427</v>
      </c>
      <c r="I282" s="33">
        <f>Table3[[#This Row],[Dollars]]/Table3[[#This Row],[Transactions]]</f>
        <v>36.783571428571427</v>
      </c>
    </row>
    <row r="283" spans="1:9" s="18" customFormat="1" x14ac:dyDescent="0.35">
      <c r="A283" s="21">
        <v>41680</v>
      </c>
      <c r="B283" s="20" t="s">
        <v>56</v>
      </c>
      <c r="C283" s="20" t="s">
        <v>4</v>
      </c>
      <c r="D283" s="20" t="s">
        <v>39</v>
      </c>
      <c r="E283" s="28">
        <v>32</v>
      </c>
      <c r="F283" s="28">
        <v>51</v>
      </c>
      <c r="G283" s="28">
        <v>827</v>
      </c>
      <c r="H283" s="19">
        <v>16.215686274509803</v>
      </c>
      <c r="I283" s="33">
        <f>Table3[[#This Row],[Dollars]]/Table3[[#This Row],[Transactions]]</f>
        <v>16.215686274509803</v>
      </c>
    </row>
    <row r="284" spans="1:9" s="18" customFormat="1" x14ac:dyDescent="0.35">
      <c r="A284" s="21">
        <v>41680</v>
      </c>
      <c r="B284" s="20" t="s">
        <v>56</v>
      </c>
      <c r="C284" s="20" t="s">
        <v>4</v>
      </c>
      <c r="D284" s="20" t="s">
        <v>6</v>
      </c>
      <c r="E284" s="28">
        <v>367.00000000000006</v>
      </c>
      <c r="F284" s="28">
        <v>754</v>
      </c>
      <c r="G284" s="28">
        <v>12309.74</v>
      </c>
      <c r="H284" s="19">
        <v>16.325915119363394</v>
      </c>
      <c r="I284" s="33">
        <f>Table3[[#This Row],[Dollars]]/Table3[[#This Row],[Transactions]]</f>
        <v>16.325915119363394</v>
      </c>
    </row>
    <row r="285" spans="1:9" s="18" customFormat="1" x14ac:dyDescent="0.35">
      <c r="A285" s="21">
        <v>41680</v>
      </c>
      <c r="B285" s="20" t="s">
        <v>56</v>
      </c>
      <c r="C285" s="20" t="s">
        <v>4</v>
      </c>
      <c r="D285" s="20" t="s">
        <v>7</v>
      </c>
      <c r="E285" s="28">
        <v>1802</v>
      </c>
      <c r="F285" s="28">
        <v>4887.0000000000009</v>
      </c>
      <c r="G285" s="28">
        <v>78304.88</v>
      </c>
      <c r="H285" s="19">
        <v>16.023098015142214</v>
      </c>
      <c r="I285" s="33">
        <f>Table3[[#This Row],[Dollars]]/Table3[[#This Row],[Transactions]]</f>
        <v>16.023098015142214</v>
      </c>
    </row>
    <row r="286" spans="1:9" s="18" customFormat="1" x14ac:dyDescent="0.35">
      <c r="A286" s="21">
        <v>41680</v>
      </c>
      <c r="B286" s="20" t="s">
        <v>56</v>
      </c>
      <c r="C286" s="20" t="s">
        <v>18</v>
      </c>
      <c r="D286" s="20" t="s">
        <v>19</v>
      </c>
      <c r="E286" s="28">
        <v>217</v>
      </c>
      <c r="F286" s="28">
        <v>550.99999999999989</v>
      </c>
      <c r="G286" s="28">
        <v>8839.4199999999983</v>
      </c>
      <c r="H286" s="19">
        <v>16.042504537205083</v>
      </c>
      <c r="I286" s="33">
        <f>Table3[[#This Row],[Dollars]]/Table3[[#This Row],[Transactions]]</f>
        <v>16.042504537205083</v>
      </c>
    </row>
    <row r="287" spans="1:9" s="18" customFormat="1" x14ac:dyDescent="0.35">
      <c r="A287" s="21">
        <v>41680</v>
      </c>
      <c r="B287" s="20" t="s">
        <v>56</v>
      </c>
      <c r="C287" s="20" t="s">
        <v>4</v>
      </c>
      <c r="D287" s="20" t="s">
        <v>48</v>
      </c>
      <c r="E287" s="28">
        <v>143</v>
      </c>
      <c r="F287" s="28">
        <v>330</v>
      </c>
      <c r="G287" s="28">
        <v>7212.3999999999987</v>
      </c>
      <c r="H287" s="19">
        <v>21.855757575757575</v>
      </c>
      <c r="I287" s="33">
        <f>Table3[[#This Row],[Dollars]]/Table3[[#This Row],[Transactions]]</f>
        <v>21.855757575757572</v>
      </c>
    </row>
    <row r="288" spans="1:9" s="18" customFormat="1" x14ac:dyDescent="0.35">
      <c r="A288" s="21">
        <v>41680</v>
      </c>
      <c r="B288" s="20" t="s">
        <v>56</v>
      </c>
      <c r="C288" s="20" t="s">
        <v>22</v>
      </c>
      <c r="D288" s="20" t="s">
        <v>22</v>
      </c>
      <c r="E288" s="28">
        <v>16569.999999999996</v>
      </c>
      <c r="F288" s="28">
        <v>38719.000000000007</v>
      </c>
      <c r="G288" s="28">
        <v>771233.88</v>
      </c>
      <c r="H288" s="19">
        <v>19.918744802293446</v>
      </c>
      <c r="I288" s="33">
        <f>Table3[[#This Row],[Dollars]]/Table3[[#This Row],[Transactions]]</f>
        <v>19.918744802293443</v>
      </c>
    </row>
    <row r="289" spans="1:9" s="18" customFormat="1" x14ac:dyDescent="0.35">
      <c r="A289" s="21">
        <v>41680</v>
      </c>
      <c r="B289" s="20" t="s">
        <v>56</v>
      </c>
      <c r="C289" s="20" t="s">
        <v>36</v>
      </c>
      <c r="D289" s="20" t="s">
        <v>38</v>
      </c>
      <c r="E289" s="28">
        <v>34</v>
      </c>
      <c r="F289" s="28">
        <v>78.999999999999986</v>
      </c>
      <c r="G289" s="28">
        <v>1340.83</v>
      </c>
      <c r="H289" s="19">
        <v>16.972531645569621</v>
      </c>
      <c r="I289" s="33">
        <f>Table3[[#This Row],[Dollars]]/Table3[[#This Row],[Transactions]]</f>
        <v>16.972531645569621</v>
      </c>
    </row>
    <row r="290" spans="1:9" s="18" customFormat="1" x14ac:dyDescent="0.35">
      <c r="A290" s="21">
        <v>41680</v>
      </c>
      <c r="B290" s="20" t="s">
        <v>56</v>
      </c>
      <c r="C290" s="20" t="s">
        <v>10</v>
      </c>
      <c r="D290" s="20" t="s">
        <v>11</v>
      </c>
      <c r="E290" s="28">
        <v>1796</v>
      </c>
      <c r="F290" s="28">
        <v>4222</v>
      </c>
      <c r="G290" s="28">
        <v>70462.720000000001</v>
      </c>
      <c r="H290" s="19">
        <v>16.68941733775462</v>
      </c>
      <c r="I290" s="33">
        <f>Table3[[#This Row],[Dollars]]/Table3[[#This Row],[Transactions]]</f>
        <v>16.68941733775462</v>
      </c>
    </row>
    <row r="291" spans="1:9" s="18" customFormat="1" x14ac:dyDescent="0.35">
      <c r="A291" s="21">
        <v>41687</v>
      </c>
      <c r="B291" s="20" t="s">
        <v>55</v>
      </c>
      <c r="C291" s="20" t="s">
        <v>12</v>
      </c>
      <c r="D291" s="20" t="s">
        <v>13</v>
      </c>
      <c r="E291" s="28">
        <v>48</v>
      </c>
      <c r="F291" s="28">
        <v>87.000000000000014</v>
      </c>
      <c r="G291" s="28">
        <v>894</v>
      </c>
      <c r="H291" s="19">
        <v>10.275862068965518</v>
      </c>
      <c r="I291" s="33">
        <f>Table3[[#This Row],[Dollars]]/Table3[[#This Row],[Transactions]]</f>
        <v>10.275862068965516</v>
      </c>
    </row>
    <row r="292" spans="1:9" s="18" customFormat="1" x14ac:dyDescent="0.35">
      <c r="A292" s="21">
        <v>41687</v>
      </c>
      <c r="B292" s="20" t="s">
        <v>55</v>
      </c>
      <c r="C292" s="20" t="s">
        <v>44</v>
      </c>
      <c r="D292" s="20" t="s">
        <v>45</v>
      </c>
      <c r="E292" s="28">
        <v>6</v>
      </c>
      <c r="F292" s="28">
        <v>6</v>
      </c>
      <c r="G292" s="28">
        <v>113.99999999999997</v>
      </c>
      <c r="H292" s="19">
        <v>19</v>
      </c>
      <c r="I292" s="33">
        <f>Table3[[#This Row],[Dollars]]/Table3[[#This Row],[Transactions]]</f>
        <v>18.999999999999996</v>
      </c>
    </row>
    <row r="293" spans="1:9" s="18" customFormat="1" x14ac:dyDescent="0.35">
      <c r="A293" s="21">
        <v>41687</v>
      </c>
      <c r="B293" s="20" t="s">
        <v>55</v>
      </c>
      <c r="C293" s="20" t="s">
        <v>14</v>
      </c>
      <c r="D293" s="20" t="s">
        <v>15</v>
      </c>
      <c r="E293" s="28">
        <v>231</v>
      </c>
      <c r="F293" s="28">
        <v>419.99999999999989</v>
      </c>
      <c r="G293" s="28">
        <v>5097.0000000000009</v>
      </c>
      <c r="H293" s="19">
        <v>12.135714285714286</v>
      </c>
      <c r="I293" s="33">
        <f>Table3[[#This Row],[Dollars]]/Table3[[#This Row],[Transactions]]</f>
        <v>12.135714285714291</v>
      </c>
    </row>
    <row r="294" spans="1:9" s="18" customFormat="1" x14ac:dyDescent="0.35">
      <c r="A294" s="21">
        <v>41687</v>
      </c>
      <c r="B294" s="20" t="s">
        <v>55</v>
      </c>
      <c r="C294" s="20" t="s">
        <v>25</v>
      </c>
      <c r="D294" s="20" t="s">
        <v>26</v>
      </c>
      <c r="E294" s="28">
        <v>459</v>
      </c>
      <c r="F294" s="28">
        <v>818.99999999999977</v>
      </c>
      <c r="G294" s="28">
        <v>10374</v>
      </c>
      <c r="H294" s="19">
        <v>12.666666666666666</v>
      </c>
      <c r="I294" s="33">
        <f>Table3[[#This Row],[Dollars]]/Table3[[#This Row],[Transactions]]</f>
        <v>12.66666666666667</v>
      </c>
    </row>
    <row r="295" spans="1:9" s="18" customFormat="1" x14ac:dyDescent="0.35">
      <c r="A295" s="21">
        <v>41687</v>
      </c>
      <c r="B295" s="20" t="s">
        <v>55</v>
      </c>
      <c r="C295" s="20" t="s">
        <v>44</v>
      </c>
      <c r="D295" s="20" t="s">
        <v>46</v>
      </c>
      <c r="E295" s="28">
        <v>69</v>
      </c>
      <c r="F295" s="28">
        <v>143.99999999999997</v>
      </c>
      <c r="G295" s="28">
        <v>1578.0000000000005</v>
      </c>
      <c r="H295" s="19">
        <v>10.958333333333334</v>
      </c>
      <c r="I295" s="33">
        <f>Table3[[#This Row],[Dollars]]/Table3[[#This Row],[Transactions]]</f>
        <v>10.958333333333339</v>
      </c>
    </row>
    <row r="296" spans="1:9" s="18" customFormat="1" x14ac:dyDescent="0.35">
      <c r="A296" s="21">
        <v>41687</v>
      </c>
      <c r="B296" s="20" t="s">
        <v>55</v>
      </c>
      <c r="C296" s="20" t="s">
        <v>8</v>
      </c>
      <c r="D296" s="20" t="s">
        <v>9</v>
      </c>
      <c r="E296" s="28">
        <v>32.999999999999993</v>
      </c>
      <c r="F296" s="28">
        <v>51</v>
      </c>
      <c r="G296" s="28">
        <v>435</v>
      </c>
      <c r="H296" s="19">
        <v>8.5294117647058822</v>
      </c>
      <c r="I296" s="33">
        <f>Table3[[#This Row],[Dollars]]/Table3[[#This Row],[Transactions]]</f>
        <v>8.5294117647058822</v>
      </c>
    </row>
    <row r="297" spans="1:9" s="18" customFormat="1" x14ac:dyDescent="0.35">
      <c r="A297" s="21">
        <v>41687</v>
      </c>
      <c r="B297" s="20" t="s">
        <v>55</v>
      </c>
      <c r="C297" s="20" t="s">
        <v>4</v>
      </c>
      <c r="D297" s="20" t="s">
        <v>5</v>
      </c>
      <c r="E297" s="28">
        <v>837.00000000000023</v>
      </c>
      <c r="F297" s="28">
        <v>1467</v>
      </c>
      <c r="G297" s="28">
        <v>20688</v>
      </c>
      <c r="H297" s="19">
        <v>14.102249488752555</v>
      </c>
      <c r="I297" s="33">
        <f>Table3[[#This Row],[Dollars]]/Table3[[#This Row],[Transactions]]</f>
        <v>14.102249488752555</v>
      </c>
    </row>
    <row r="298" spans="1:9" s="18" customFormat="1" x14ac:dyDescent="0.35">
      <c r="A298" s="21">
        <v>41687</v>
      </c>
      <c r="B298" s="20" t="s">
        <v>55</v>
      </c>
      <c r="C298" s="20" t="s">
        <v>40</v>
      </c>
      <c r="D298" s="20" t="s">
        <v>41</v>
      </c>
      <c r="E298" s="28">
        <v>27</v>
      </c>
      <c r="F298" s="28">
        <v>102</v>
      </c>
      <c r="G298" s="28">
        <v>1272</v>
      </c>
      <c r="H298" s="19">
        <v>12.470588235294118</v>
      </c>
      <c r="I298" s="33">
        <f>Table3[[#This Row],[Dollars]]/Table3[[#This Row],[Transactions]]</f>
        <v>12.470588235294118</v>
      </c>
    </row>
    <row r="299" spans="1:9" s="18" customFormat="1" x14ac:dyDescent="0.35">
      <c r="A299" s="21">
        <v>41687</v>
      </c>
      <c r="B299" s="20" t="s">
        <v>55</v>
      </c>
      <c r="C299" s="20" t="s">
        <v>16</v>
      </c>
      <c r="D299" s="20" t="s">
        <v>17</v>
      </c>
      <c r="E299" s="28">
        <v>72</v>
      </c>
      <c r="F299" s="28">
        <v>135</v>
      </c>
      <c r="G299" s="28">
        <v>1266</v>
      </c>
      <c r="H299" s="19">
        <v>9.3777777777777782</v>
      </c>
      <c r="I299" s="33">
        <f>Table3[[#This Row],[Dollars]]/Table3[[#This Row],[Transactions]]</f>
        <v>9.3777777777777782</v>
      </c>
    </row>
    <row r="300" spans="1:9" s="18" customFormat="1" x14ac:dyDescent="0.35">
      <c r="A300" s="21">
        <v>41687</v>
      </c>
      <c r="B300" s="20" t="s">
        <v>55</v>
      </c>
      <c r="C300" s="20" t="s">
        <v>20</v>
      </c>
      <c r="D300" s="20" t="s">
        <v>27</v>
      </c>
      <c r="E300" s="28">
        <v>279</v>
      </c>
      <c r="F300" s="28">
        <v>597</v>
      </c>
      <c r="G300" s="28">
        <v>8616</v>
      </c>
      <c r="H300" s="19">
        <v>14.4321608040201</v>
      </c>
      <c r="I300" s="33">
        <f>Table3[[#This Row],[Dollars]]/Table3[[#This Row],[Transactions]]</f>
        <v>14.4321608040201</v>
      </c>
    </row>
    <row r="301" spans="1:9" s="18" customFormat="1" x14ac:dyDescent="0.35">
      <c r="A301" s="21">
        <v>41687</v>
      </c>
      <c r="B301" s="20" t="s">
        <v>55</v>
      </c>
      <c r="C301" s="20" t="s">
        <v>4</v>
      </c>
      <c r="D301" s="20" t="s">
        <v>47</v>
      </c>
      <c r="E301" s="28">
        <v>48</v>
      </c>
      <c r="F301" s="28">
        <v>84.000000000000014</v>
      </c>
      <c r="G301" s="28">
        <v>1221.0000000000002</v>
      </c>
      <c r="H301" s="19">
        <v>14.535714285714286</v>
      </c>
      <c r="I301" s="33">
        <f>Table3[[#This Row],[Dollars]]/Table3[[#This Row],[Transactions]]</f>
        <v>14.535714285714286</v>
      </c>
    </row>
    <row r="302" spans="1:9" s="18" customFormat="1" x14ac:dyDescent="0.35">
      <c r="A302" s="21">
        <v>41687</v>
      </c>
      <c r="B302" s="20" t="s">
        <v>55</v>
      </c>
      <c r="C302" s="20" t="s">
        <v>36</v>
      </c>
      <c r="D302" s="20" t="s">
        <v>37</v>
      </c>
      <c r="E302" s="28">
        <v>32.999999999999993</v>
      </c>
      <c r="F302" s="28">
        <v>75</v>
      </c>
      <c r="G302" s="28">
        <v>1020</v>
      </c>
      <c r="H302" s="19">
        <v>13.6</v>
      </c>
      <c r="I302" s="33">
        <f>Table3[[#This Row],[Dollars]]/Table3[[#This Row],[Transactions]]</f>
        <v>13.6</v>
      </c>
    </row>
    <row r="303" spans="1:9" s="18" customFormat="1" x14ac:dyDescent="0.35">
      <c r="A303" s="21">
        <v>41687</v>
      </c>
      <c r="B303" s="20" t="s">
        <v>55</v>
      </c>
      <c r="C303" s="20" t="s">
        <v>4</v>
      </c>
      <c r="D303" s="20" t="s">
        <v>39</v>
      </c>
      <c r="E303" s="28">
        <v>32.999999999999993</v>
      </c>
      <c r="F303" s="28">
        <v>84.000000000000014</v>
      </c>
      <c r="G303" s="28">
        <v>993</v>
      </c>
      <c r="H303" s="19">
        <v>11.821428571428571</v>
      </c>
      <c r="I303" s="33">
        <f>Table3[[#This Row],[Dollars]]/Table3[[#This Row],[Transactions]]</f>
        <v>11.821428571428569</v>
      </c>
    </row>
    <row r="304" spans="1:9" s="18" customFormat="1" x14ac:dyDescent="0.35">
      <c r="A304" s="21">
        <v>41687</v>
      </c>
      <c r="B304" s="20" t="s">
        <v>55</v>
      </c>
      <c r="C304" s="20" t="s">
        <v>4</v>
      </c>
      <c r="D304" s="20" t="s">
        <v>6</v>
      </c>
      <c r="E304" s="28">
        <v>479.99999999999989</v>
      </c>
      <c r="F304" s="28">
        <v>926.99999999999977</v>
      </c>
      <c r="G304" s="28">
        <v>12537.000000000004</v>
      </c>
      <c r="H304" s="19">
        <v>13.524271844660195</v>
      </c>
      <c r="I304" s="33">
        <f>Table3[[#This Row],[Dollars]]/Table3[[#This Row],[Transactions]]</f>
        <v>13.524271844660202</v>
      </c>
    </row>
    <row r="305" spans="1:9" s="18" customFormat="1" x14ac:dyDescent="0.35">
      <c r="A305" s="21">
        <v>41687</v>
      </c>
      <c r="B305" s="20" t="s">
        <v>55</v>
      </c>
      <c r="C305" s="20" t="s">
        <v>4</v>
      </c>
      <c r="D305" s="20" t="s">
        <v>7</v>
      </c>
      <c r="E305" s="28">
        <v>1605</v>
      </c>
      <c r="F305" s="28">
        <v>3234.0000000000009</v>
      </c>
      <c r="G305" s="28">
        <v>45404.999999999993</v>
      </c>
      <c r="H305" s="19">
        <v>14.039888682745826</v>
      </c>
      <c r="I305" s="33">
        <f>Table3[[#This Row],[Dollars]]/Table3[[#This Row],[Transactions]]</f>
        <v>14.03988868274582</v>
      </c>
    </row>
    <row r="306" spans="1:9" s="18" customFormat="1" x14ac:dyDescent="0.35">
      <c r="A306" s="21">
        <v>41687</v>
      </c>
      <c r="B306" s="20" t="s">
        <v>55</v>
      </c>
      <c r="C306" s="20" t="s">
        <v>18</v>
      </c>
      <c r="D306" s="20" t="s">
        <v>19</v>
      </c>
      <c r="E306" s="28">
        <v>147</v>
      </c>
      <c r="F306" s="28">
        <v>264</v>
      </c>
      <c r="G306" s="28">
        <v>3459</v>
      </c>
      <c r="H306" s="19">
        <v>13.102272727272727</v>
      </c>
      <c r="I306" s="33">
        <f>Table3[[#This Row],[Dollars]]/Table3[[#This Row],[Transactions]]</f>
        <v>13.102272727272727</v>
      </c>
    </row>
    <row r="307" spans="1:9" s="18" customFormat="1" x14ac:dyDescent="0.35">
      <c r="A307" s="21">
        <v>41687</v>
      </c>
      <c r="B307" s="20" t="s">
        <v>55</v>
      </c>
      <c r="C307" s="20" t="s">
        <v>4</v>
      </c>
      <c r="D307" s="20" t="s">
        <v>48</v>
      </c>
      <c r="E307" s="28">
        <v>123</v>
      </c>
      <c r="F307" s="28">
        <v>186</v>
      </c>
      <c r="G307" s="28">
        <v>2835</v>
      </c>
      <c r="H307" s="19">
        <v>15.241935483870968</v>
      </c>
      <c r="I307" s="33">
        <f>Table3[[#This Row],[Dollars]]/Table3[[#This Row],[Transactions]]</f>
        <v>15.241935483870968</v>
      </c>
    </row>
    <row r="308" spans="1:9" s="18" customFormat="1" x14ac:dyDescent="0.35">
      <c r="A308" s="21">
        <v>41687</v>
      </c>
      <c r="B308" s="20" t="s">
        <v>55</v>
      </c>
      <c r="C308" s="20" t="s">
        <v>22</v>
      </c>
      <c r="D308" s="20" t="s">
        <v>22</v>
      </c>
      <c r="E308" s="28">
        <v>6351</v>
      </c>
      <c r="F308" s="28">
        <v>11964.000000000002</v>
      </c>
      <c r="G308" s="28">
        <v>164568</v>
      </c>
      <c r="H308" s="19">
        <v>13.755265797392177</v>
      </c>
      <c r="I308" s="33">
        <f>Table3[[#This Row],[Dollars]]/Table3[[#This Row],[Transactions]]</f>
        <v>13.755265797392175</v>
      </c>
    </row>
    <row r="309" spans="1:9" s="18" customFormat="1" x14ac:dyDescent="0.35">
      <c r="A309" s="21">
        <v>41687</v>
      </c>
      <c r="B309" s="20" t="s">
        <v>55</v>
      </c>
      <c r="C309" s="20" t="s">
        <v>36</v>
      </c>
      <c r="D309" s="20" t="s">
        <v>38</v>
      </c>
      <c r="E309" s="28">
        <v>27</v>
      </c>
      <c r="F309" s="28">
        <v>35.999999999999993</v>
      </c>
      <c r="G309" s="28">
        <v>528</v>
      </c>
      <c r="H309" s="19">
        <v>14.666666666666666</v>
      </c>
      <c r="I309" s="33">
        <f>Table3[[#This Row],[Dollars]]/Table3[[#This Row],[Transactions]]</f>
        <v>14.66666666666667</v>
      </c>
    </row>
    <row r="310" spans="1:9" s="18" customFormat="1" x14ac:dyDescent="0.35">
      <c r="A310" s="21">
        <v>41687</v>
      </c>
      <c r="B310" s="20" t="s">
        <v>55</v>
      </c>
      <c r="C310" s="20" t="s">
        <v>10</v>
      </c>
      <c r="D310" s="20" t="s">
        <v>11</v>
      </c>
      <c r="E310" s="28">
        <v>162</v>
      </c>
      <c r="F310" s="28">
        <v>287.99999999999994</v>
      </c>
      <c r="G310" s="28">
        <v>3480</v>
      </c>
      <c r="H310" s="19">
        <v>12.083333333333334</v>
      </c>
      <c r="I310" s="33">
        <f>Table3[[#This Row],[Dollars]]/Table3[[#This Row],[Transactions]]</f>
        <v>12.083333333333336</v>
      </c>
    </row>
    <row r="311" spans="1:9" s="18" customFormat="1" x14ac:dyDescent="0.35">
      <c r="A311" s="21">
        <v>41687</v>
      </c>
      <c r="B311" s="20" t="s">
        <v>56</v>
      </c>
      <c r="C311" s="20" t="s">
        <v>12</v>
      </c>
      <c r="D311" s="20" t="s">
        <v>13</v>
      </c>
      <c r="E311" s="28">
        <v>208</v>
      </c>
      <c r="F311" s="28">
        <v>417</v>
      </c>
      <c r="G311" s="28">
        <v>9183.09</v>
      </c>
      <c r="H311" s="19">
        <v>22.02179856115108</v>
      </c>
      <c r="I311" s="33">
        <f>Table3[[#This Row],[Dollars]]/Table3[[#This Row],[Transactions]]</f>
        <v>22.02179856115108</v>
      </c>
    </row>
    <row r="312" spans="1:9" s="18" customFormat="1" x14ac:dyDescent="0.35">
      <c r="A312" s="21">
        <v>41687</v>
      </c>
      <c r="B312" s="20" t="s">
        <v>56</v>
      </c>
      <c r="C312" s="20" t="s">
        <v>44</v>
      </c>
      <c r="D312" s="20" t="s">
        <v>45</v>
      </c>
      <c r="E312" s="28">
        <v>59</v>
      </c>
      <c r="F312" s="28">
        <v>157.99999999999997</v>
      </c>
      <c r="G312" s="28">
        <v>2699.42</v>
      </c>
      <c r="H312" s="19">
        <v>17.084936708860759</v>
      </c>
      <c r="I312" s="33">
        <f>Table3[[#This Row],[Dollars]]/Table3[[#This Row],[Transactions]]</f>
        <v>17.084936708860763</v>
      </c>
    </row>
    <row r="313" spans="1:9" s="18" customFormat="1" x14ac:dyDescent="0.35">
      <c r="A313" s="21">
        <v>41687</v>
      </c>
      <c r="B313" s="20" t="s">
        <v>56</v>
      </c>
      <c r="C313" s="20" t="s">
        <v>14</v>
      </c>
      <c r="D313" s="20" t="s">
        <v>15</v>
      </c>
      <c r="E313" s="28">
        <v>921</v>
      </c>
      <c r="F313" s="28">
        <v>2373</v>
      </c>
      <c r="G313" s="28">
        <v>37628.35</v>
      </c>
      <c r="H313" s="19">
        <v>15.856868942267171</v>
      </c>
      <c r="I313" s="33">
        <f>Table3[[#This Row],[Dollars]]/Table3[[#This Row],[Transactions]]</f>
        <v>15.856868942267171</v>
      </c>
    </row>
    <row r="314" spans="1:9" s="18" customFormat="1" x14ac:dyDescent="0.35">
      <c r="A314" s="21">
        <v>41687</v>
      </c>
      <c r="B314" s="20" t="s">
        <v>56</v>
      </c>
      <c r="C314" s="20" t="s">
        <v>25</v>
      </c>
      <c r="D314" s="20" t="s">
        <v>26</v>
      </c>
      <c r="E314" s="28">
        <v>2095</v>
      </c>
      <c r="F314" s="28">
        <v>4957</v>
      </c>
      <c r="G314" s="28">
        <v>79339.92</v>
      </c>
      <c r="H314" s="19">
        <v>16.005632438975187</v>
      </c>
      <c r="I314" s="33">
        <f>Table3[[#This Row],[Dollars]]/Table3[[#This Row],[Transactions]]</f>
        <v>16.005632438975187</v>
      </c>
    </row>
    <row r="315" spans="1:9" s="18" customFormat="1" x14ac:dyDescent="0.35">
      <c r="A315" s="21">
        <v>41687</v>
      </c>
      <c r="B315" s="20" t="s">
        <v>56</v>
      </c>
      <c r="C315" s="20" t="s">
        <v>44</v>
      </c>
      <c r="D315" s="20" t="s">
        <v>46</v>
      </c>
      <c r="E315" s="28">
        <v>234</v>
      </c>
      <c r="F315" s="28">
        <v>472</v>
      </c>
      <c r="G315" s="28">
        <v>11627.83</v>
      </c>
      <c r="H315" s="19">
        <v>24.635233050847457</v>
      </c>
      <c r="I315" s="33">
        <f>Table3[[#This Row],[Dollars]]/Table3[[#This Row],[Transactions]]</f>
        <v>24.635233050847457</v>
      </c>
    </row>
    <row r="316" spans="1:9" s="18" customFormat="1" x14ac:dyDescent="0.35">
      <c r="A316" s="21">
        <v>41687</v>
      </c>
      <c r="B316" s="20" t="s">
        <v>56</v>
      </c>
      <c r="C316" s="20" t="s">
        <v>8</v>
      </c>
      <c r="D316" s="20" t="s">
        <v>9</v>
      </c>
      <c r="E316" s="28">
        <v>104</v>
      </c>
      <c r="F316" s="28">
        <v>209</v>
      </c>
      <c r="G316" s="28">
        <v>3685.06</v>
      </c>
      <c r="H316" s="19">
        <v>17.631866028708135</v>
      </c>
      <c r="I316" s="33">
        <f>Table3[[#This Row],[Dollars]]/Table3[[#This Row],[Transactions]]</f>
        <v>17.631866028708135</v>
      </c>
    </row>
    <row r="317" spans="1:9" s="18" customFormat="1" x14ac:dyDescent="0.35">
      <c r="A317" s="21">
        <v>41687</v>
      </c>
      <c r="B317" s="20" t="s">
        <v>56</v>
      </c>
      <c r="C317" s="20" t="s">
        <v>4</v>
      </c>
      <c r="D317" s="20" t="s">
        <v>5</v>
      </c>
      <c r="E317" s="28">
        <v>1115.0000000000002</v>
      </c>
      <c r="F317" s="28">
        <v>2700.0000000000005</v>
      </c>
      <c r="G317" s="28">
        <v>48683.29</v>
      </c>
      <c r="H317" s="19">
        <v>18.030848148148149</v>
      </c>
      <c r="I317" s="33">
        <f>Table3[[#This Row],[Dollars]]/Table3[[#This Row],[Transactions]]</f>
        <v>18.030848148148145</v>
      </c>
    </row>
    <row r="318" spans="1:9" s="18" customFormat="1" x14ac:dyDescent="0.35">
      <c r="A318" s="21">
        <v>41687</v>
      </c>
      <c r="B318" s="20" t="s">
        <v>56</v>
      </c>
      <c r="C318" s="20" t="s">
        <v>40</v>
      </c>
      <c r="D318" s="20" t="s">
        <v>41</v>
      </c>
      <c r="E318" s="28">
        <v>67</v>
      </c>
      <c r="F318" s="28">
        <v>176</v>
      </c>
      <c r="G318" s="28">
        <v>3624.73</v>
      </c>
      <c r="H318" s="19">
        <v>20.595056818181817</v>
      </c>
      <c r="I318" s="33">
        <f>Table3[[#This Row],[Dollars]]/Table3[[#This Row],[Transactions]]</f>
        <v>20.595056818181817</v>
      </c>
    </row>
    <row r="319" spans="1:9" s="18" customFormat="1" x14ac:dyDescent="0.35">
      <c r="A319" s="21">
        <v>41687</v>
      </c>
      <c r="B319" s="20" t="s">
        <v>56</v>
      </c>
      <c r="C319" s="20" t="s">
        <v>16</v>
      </c>
      <c r="D319" s="20" t="s">
        <v>17</v>
      </c>
      <c r="E319" s="28">
        <v>31.000000000000004</v>
      </c>
      <c r="F319" s="28">
        <v>66</v>
      </c>
      <c r="G319" s="28">
        <v>1019.39</v>
      </c>
      <c r="H319" s="19">
        <v>15.44530303030303</v>
      </c>
      <c r="I319" s="33">
        <f>Table3[[#This Row],[Dollars]]/Table3[[#This Row],[Transactions]]</f>
        <v>15.44530303030303</v>
      </c>
    </row>
    <row r="320" spans="1:9" s="18" customFormat="1" x14ac:dyDescent="0.35">
      <c r="A320" s="21">
        <v>41687</v>
      </c>
      <c r="B320" s="20" t="s">
        <v>56</v>
      </c>
      <c r="C320" s="20" t="s">
        <v>20</v>
      </c>
      <c r="D320" s="20" t="s">
        <v>27</v>
      </c>
      <c r="E320" s="28">
        <v>2820</v>
      </c>
      <c r="F320" s="28">
        <v>6375</v>
      </c>
      <c r="G320" s="28">
        <v>174352.86</v>
      </c>
      <c r="H320" s="19">
        <v>27.349468235294115</v>
      </c>
      <c r="I320" s="33">
        <f>Table3[[#This Row],[Dollars]]/Table3[[#This Row],[Transactions]]</f>
        <v>27.349468235294115</v>
      </c>
    </row>
    <row r="321" spans="1:9" s="18" customFormat="1" x14ac:dyDescent="0.35">
      <c r="A321" s="21">
        <v>41687</v>
      </c>
      <c r="B321" s="20" t="s">
        <v>56</v>
      </c>
      <c r="C321" s="20" t="s">
        <v>4</v>
      </c>
      <c r="D321" s="20" t="s">
        <v>47</v>
      </c>
      <c r="E321" s="28">
        <v>51</v>
      </c>
      <c r="F321" s="28">
        <v>130.00000000000003</v>
      </c>
      <c r="G321" s="28">
        <v>4523.4199999999992</v>
      </c>
      <c r="H321" s="19">
        <v>34.795538461538463</v>
      </c>
      <c r="I321" s="33">
        <f>Table3[[#This Row],[Dollars]]/Table3[[#This Row],[Transactions]]</f>
        <v>34.795538461538449</v>
      </c>
    </row>
    <row r="322" spans="1:9" s="18" customFormat="1" x14ac:dyDescent="0.35">
      <c r="A322" s="21">
        <v>41687</v>
      </c>
      <c r="B322" s="20" t="s">
        <v>56</v>
      </c>
      <c r="C322" s="20" t="s">
        <v>36</v>
      </c>
      <c r="D322" s="20" t="s">
        <v>37</v>
      </c>
      <c r="E322" s="28">
        <v>34</v>
      </c>
      <c r="F322" s="28">
        <v>58.000000000000007</v>
      </c>
      <c r="G322" s="28">
        <v>1096.5899999999999</v>
      </c>
      <c r="H322" s="19">
        <v>18.906724137931032</v>
      </c>
      <c r="I322" s="33">
        <f>Table3[[#This Row],[Dollars]]/Table3[[#This Row],[Transactions]]</f>
        <v>18.906724137931032</v>
      </c>
    </row>
    <row r="323" spans="1:9" s="18" customFormat="1" x14ac:dyDescent="0.35">
      <c r="A323" s="21">
        <v>41687</v>
      </c>
      <c r="B323" s="20" t="s">
        <v>56</v>
      </c>
      <c r="C323" s="20" t="s">
        <v>42</v>
      </c>
      <c r="D323" s="20" t="s">
        <v>43</v>
      </c>
      <c r="E323" s="28">
        <v>13</v>
      </c>
      <c r="F323" s="28">
        <v>25</v>
      </c>
      <c r="G323" s="28">
        <v>336.51999999999992</v>
      </c>
      <c r="H323" s="19">
        <v>13.460799999999999</v>
      </c>
      <c r="I323" s="33">
        <f>Table3[[#This Row],[Dollars]]/Table3[[#This Row],[Transactions]]</f>
        <v>13.460799999999997</v>
      </c>
    </row>
    <row r="324" spans="1:9" s="18" customFormat="1" x14ac:dyDescent="0.35">
      <c r="A324" s="21">
        <v>41687</v>
      </c>
      <c r="B324" s="20" t="s">
        <v>56</v>
      </c>
      <c r="C324" s="20" t="s">
        <v>4</v>
      </c>
      <c r="D324" s="20" t="s">
        <v>39</v>
      </c>
      <c r="E324" s="28">
        <v>35</v>
      </c>
      <c r="F324" s="28">
        <v>72</v>
      </c>
      <c r="G324" s="28">
        <v>1127.3</v>
      </c>
      <c r="H324" s="19">
        <v>15.656944444444443</v>
      </c>
      <c r="I324" s="33">
        <f>Table3[[#This Row],[Dollars]]/Table3[[#This Row],[Transactions]]</f>
        <v>15.656944444444443</v>
      </c>
    </row>
    <row r="325" spans="1:9" s="18" customFormat="1" x14ac:dyDescent="0.35">
      <c r="A325" s="21">
        <v>41687</v>
      </c>
      <c r="B325" s="20" t="s">
        <v>56</v>
      </c>
      <c r="C325" s="20" t="s">
        <v>4</v>
      </c>
      <c r="D325" s="20" t="s">
        <v>6</v>
      </c>
      <c r="E325" s="28">
        <v>427</v>
      </c>
      <c r="F325" s="28">
        <v>852</v>
      </c>
      <c r="G325" s="28">
        <v>15241.28</v>
      </c>
      <c r="H325" s="19">
        <v>17.888826291079813</v>
      </c>
      <c r="I325" s="33">
        <f>Table3[[#This Row],[Dollars]]/Table3[[#This Row],[Transactions]]</f>
        <v>17.888826291079813</v>
      </c>
    </row>
    <row r="326" spans="1:9" s="18" customFormat="1" x14ac:dyDescent="0.35">
      <c r="A326" s="21">
        <v>41687</v>
      </c>
      <c r="B326" s="20" t="s">
        <v>56</v>
      </c>
      <c r="C326" s="20" t="s">
        <v>4</v>
      </c>
      <c r="D326" s="20" t="s">
        <v>7</v>
      </c>
      <c r="E326" s="28">
        <v>1740</v>
      </c>
      <c r="F326" s="28">
        <v>4731.9999999999991</v>
      </c>
      <c r="G326" s="28">
        <v>74569.52</v>
      </c>
      <c r="H326" s="19">
        <v>15.758562975486054</v>
      </c>
      <c r="I326" s="33">
        <f>Table3[[#This Row],[Dollars]]/Table3[[#This Row],[Transactions]]</f>
        <v>15.758562975486056</v>
      </c>
    </row>
    <row r="327" spans="1:9" s="18" customFormat="1" x14ac:dyDescent="0.35">
      <c r="A327" s="21">
        <v>41687</v>
      </c>
      <c r="B327" s="20" t="s">
        <v>56</v>
      </c>
      <c r="C327" s="20" t="s">
        <v>18</v>
      </c>
      <c r="D327" s="20" t="s">
        <v>19</v>
      </c>
      <c r="E327" s="28">
        <v>229.99999999999997</v>
      </c>
      <c r="F327" s="28">
        <v>553</v>
      </c>
      <c r="G327" s="28">
        <v>8793.6299999999992</v>
      </c>
      <c r="H327" s="19">
        <v>15.901681735985532</v>
      </c>
      <c r="I327" s="33">
        <f>Table3[[#This Row],[Dollars]]/Table3[[#This Row],[Transactions]]</f>
        <v>15.901681735985532</v>
      </c>
    </row>
    <row r="328" spans="1:9" s="18" customFormat="1" x14ac:dyDescent="0.35">
      <c r="A328" s="21">
        <v>41687</v>
      </c>
      <c r="B328" s="20" t="s">
        <v>56</v>
      </c>
      <c r="C328" s="20" t="s">
        <v>4</v>
      </c>
      <c r="D328" s="20" t="s">
        <v>48</v>
      </c>
      <c r="E328" s="28">
        <v>155</v>
      </c>
      <c r="F328" s="28">
        <v>315.99999999999994</v>
      </c>
      <c r="G328" s="28">
        <v>7008.49</v>
      </c>
      <c r="H328" s="19">
        <v>22.178765822784808</v>
      </c>
      <c r="I328" s="33">
        <f>Table3[[#This Row],[Dollars]]/Table3[[#This Row],[Transactions]]</f>
        <v>22.178765822784815</v>
      </c>
    </row>
    <row r="329" spans="1:9" s="18" customFormat="1" x14ac:dyDescent="0.35">
      <c r="A329" s="21">
        <v>41687</v>
      </c>
      <c r="B329" s="20" t="s">
        <v>56</v>
      </c>
      <c r="C329" s="20" t="s">
        <v>22</v>
      </c>
      <c r="D329" s="20" t="s">
        <v>22</v>
      </c>
      <c r="E329" s="28">
        <v>17171.000000000004</v>
      </c>
      <c r="F329" s="28">
        <v>39097</v>
      </c>
      <c r="G329" s="28">
        <v>774450.83999999985</v>
      </c>
      <c r="H329" s="19">
        <v>19.808446683888789</v>
      </c>
      <c r="I329" s="33">
        <f>Table3[[#This Row],[Dollars]]/Table3[[#This Row],[Transactions]]</f>
        <v>19.808446683888786</v>
      </c>
    </row>
    <row r="330" spans="1:9" s="18" customFormat="1" x14ac:dyDescent="0.35">
      <c r="A330" s="21">
        <v>41687</v>
      </c>
      <c r="B330" s="20" t="s">
        <v>56</v>
      </c>
      <c r="C330" s="20" t="s">
        <v>36</v>
      </c>
      <c r="D330" s="20" t="s">
        <v>38</v>
      </c>
      <c r="E330" s="28">
        <v>33</v>
      </c>
      <c r="F330" s="28">
        <v>85</v>
      </c>
      <c r="G330" s="28">
        <v>1165.22</v>
      </c>
      <c r="H330" s="19">
        <v>13.708470588235295</v>
      </c>
      <c r="I330" s="33">
        <f>Table3[[#This Row],[Dollars]]/Table3[[#This Row],[Transactions]]</f>
        <v>13.708470588235295</v>
      </c>
    </row>
    <row r="331" spans="1:9" s="18" customFormat="1" x14ac:dyDescent="0.35">
      <c r="A331" s="21">
        <v>41687</v>
      </c>
      <c r="B331" s="20" t="s">
        <v>56</v>
      </c>
      <c r="C331" s="20" t="s">
        <v>10</v>
      </c>
      <c r="D331" s="20" t="s">
        <v>11</v>
      </c>
      <c r="E331" s="28">
        <v>1881</v>
      </c>
      <c r="F331" s="28">
        <v>4237</v>
      </c>
      <c r="G331" s="28">
        <v>74359.89</v>
      </c>
      <c r="H331" s="19">
        <v>17.550127448666508</v>
      </c>
      <c r="I331" s="33">
        <f>Table3[[#This Row],[Dollars]]/Table3[[#This Row],[Transactions]]</f>
        <v>17.550127448666508</v>
      </c>
    </row>
    <row r="332" spans="1:9" s="18" customFormat="1" x14ac:dyDescent="0.35">
      <c r="A332" s="21">
        <v>41694</v>
      </c>
      <c r="B332" s="20" t="s">
        <v>55</v>
      </c>
      <c r="C332" s="20" t="s">
        <v>12</v>
      </c>
      <c r="D332" s="20" t="s">
        <v>13</v>
      </c>
      <c r="E332" s="28">
        <v>81</v>
      </c>
      <c r="F332" s="28">
        <v>129</v>
      </c>
      <c r="G332" s="28">
        <v>1785</v>
      </c>
      <c r="H332" s="19">
        <v>13.837209302325581</v>
      </c>
      <c r="I332" s="33">
        <f>Table3[[#This Row],[Dollars]]/Table3[[#This Row],[Transactions]]</f>
        <v>13.837209302325581</v>
      </c>
    </row>
    <row r="333" spans="1:9" s="18" customFormat="1" x14ac:dyDescent="0.35">
      <c r="A333" s="21">
        <v>41694</v>
      </c>
      <c r="B333" s="20" t="s">
        <v>55</v>
      </c>
      <c r="C333" s="20" t="s">
        <v>44</v>
      </c>
      <c r="D333" s="20" t="s">
        <v>45</v>
      </c>
      <c r="E333" s="28">
        <v>18</v>
      </c>
      <c r="F333" s="28">
        <v>30</v>
      </c>
      <c r="G333" s="28">
        <v>558</v>
      </c>
      <c r="H333" s="19">
        <v>18.600000000000001</v>
      </c>
      <c r="I333" s="33">
        <f>Table3[[#This Row],[Dollars]]/Table3[[#This Row],[Transactions]]</f>
        <v>18.600000000000001</v>
      </c>
    </row>
    <row r="334" spans="1:9" s="18" customFormat="1" x14ac:dyDescent="0.35">
      <c r="A334" s="21">
        <v>41694</v>
      </c>
      <c r="B334" s="20" t="s">
        <v>55</v>
      </c>
      <c r="C334" s="20" t="s">
        <v>14</v>
      </c>
      <c r="D334" s="20" t="s">
        <v>15</v>
      </c>
      <c r="E334" s="28">
        <v>237.00000000000006</v>
      </c>
      <c r="F334" s="28">
        <v>462</v>
      </c>
      <c r="G334" s="28">
        <v>5301</v>
      </c>
      <c r="H334" s="19">
        <v>11.474025974025974</v>
      </c>
      <c r="I334" s="33">
        <f>Table3[[#This Row],[Dollars]]/Table3[[#This Row],[Transactions]]</f>
        <v>11.474025974025974</v>
      </c>
    </row>
    <row r="335" spans="1:9" s="18" customFormat="1" x14ac:dyDescent="0.35">
      <c r="A335" s="21">
        <v>41694</v>
      </c>
      <c r="B335" s="20" t="s">
        <v>55</v>
      </c>
      <c r="C335" s="20" t="s">
        <v>25</v>
      </c>
      <c r="D335" s="20" t="s">
        <v>26</v>
      </c>
      <c r="E335" s="28">
        <v>410.99999999999989</v>
      </c>
      <c r="F335" s="28">
        <v>765</v>
      </c>
      <c r="G335" s="28">
        <v>8928</v>
      </c>
      <c r="H335" s="19">
        <v>11.670588235294117</v>
      </c>
      <c r="I335" s="33">
        <f>Table3[[#This Row],[Dollars]]/Table3[[#This Row],[Transactions]]</f>
        <v>11.670588235294117</v>
      </c>
    </row>
    <row r="336" spans="1:9" s="18" customFormat="1" x14ac:dyDescent="0.35">
      <c r="A336" s="21">
        <v>41694</v>
      </c>
      <c r="B336" s="20" t="s">
        <v>55</v>
      </c>
      <c r="C336" s="20" t="s">
        <v>44</v>
      </c>
      <c r="D336" s="20" t="s">
        <v>46</v>
      </c>
      <c r="E336" s="28">
        <v>57</v>
      </c>
      <c r="F336" s="28">
        <v>84.000000000000014</v>
      </c>
      <c r="G336" s="28">
        <v>726</v>
      </c>
      <c r="H336" s="19">
        <v>8.6428571428571423</v>
      </c>
      <c r="I336" s="33">
        <f>Table3[[#This Row],[Dollars]]/Table3[[#This Row],[Transactions]]</f>
        <v>8.6428571428571406</v>
      </c>
    </row>
    <row r="337" spans="1:9" s="18" customFormat="1" x14ac:dyDescent="0.35">
      <c r="A337" s="21">
        <v>41694</v>
      </c>
      <c r="B337" s="20" t="s">
        <v>55</v>
      </c>
      <c r="C337" s="20" t="s">
        <v>8</v>
      </c>
      <c r="D337" s="20" t="s">
        <v>9</v>
      </c>
      <c r="E337" s="28">
        <v>39</v>
      </c>
      <c r="F337" s="28">
        <v>69</v>
      </c>
      <c r="G337" s="28">
        <v>804</v>
      </c>
      <c r="H337" s="19">
        <v>11.652173913043478</v>
      </c>
      <c r="I337" s="33">
        <f>Table3[[#This Row],[Dollars]]/Table3[[#This Row],[Transactions]]</f>
        <v>11.652173913043478</v>
      </c>
    </row>
    <row r="338" spans="1:9" s="18" customFormat="1" x14ac:dyDescent="0.35">
      <c r="A338" s="21">
        <v>41694</v>
      </c>
      <c r="B338" s="20" t="s">
        <v>55</v>
      </c>
      <c r="C338" s="20" t="s">
        <v>4</v>
      </c>
      <c r="D338" s="20" t="s">
        <v>5</v>
      </c>
      <c r="E338" s="28">
        <v>816</v>
      </c>
      <c r="F338" s="28">
        <v>1475.9999999999998</v>
      </c>
      <c r="G338" s="28">
        <v>18711</v>
      </c>
      <c r="H338" s="19">
        <v>12.676829268292684</v>
      </c>
      <c r="I338" s="33">
        <f>Table3[[#This Row],[Dollars]]/Table3[[#This Row],[Transactions]]</f>
        <v>12.676829268292686</v>
      </c>
    </row>
    <row r="339" spans="1:9" s="18" customFormat="1" x14ac:dyDescent="0.35">
      <c r="A339" s="21">
        <v>41694</v>
      </c>
      <c r="B339" s="20" t="s">
        <v>55</v>
      </c>
      <c r="C339" s="20" t="s">
        <v>40</v>
      </c>
      <c r="D339" s="20" t="s">
        <v>41</v>
      </c>
      <c r="E339" s="28">
        <v>36</v>
      </c>
      <c r="F339" s="28">
        <v>111</v>
      </c>
      <c r="G339" s="28">
        <v>1314</v>
      </c>
      <c r="H339" s="19">
        <v>11.837837837837839</v>
      </c>
      <c r="I339" s="33">
        <f>Table3[[#This Row],[Dollars]]/Table3[[#This Row],[Transactions]]</f>
        <v>11.837837837837839</v>
      </c>
    </row>
    <row r="340" spans="1:9" s="18" customFormat="1" x14ac:dyDescent="0.35">
      <c r="A340" s="21">
        <v>41694</v>
      </c>
      <c r="B340" s="20" t="s">
        <v>55</v>
      </c>
      <c r="C340" s="20" t="s">
        <v>16</v>
      </c>
      <c r="D340" s="20" t="s">
        <v>17</v>
      </c>
      <c r="E340" s="28">
        <v>105</v>
      </c>
      <c r="F340" s="28">
        <v>174.00000000000003</v>
      </c>
      <c r="G340" s="28">
        <v>2070</v>
      </c>
      <c r="H340" s="19">
        <v>11.896551724137931</v>
      </c>
      <c r="I340" s="33">
        <f>Table3[[#This Row],[Dollars]]/Table3[[#This Row],[Transactions]]</f>
        <v>11.896551724137929</v>
      </c>
    </row>
    <row r="341" spans="1:9" s="18" customFormat="1" x14ac:dyDescent="0.35">
      <c r="A341" s="21">
        <v>41694</v>
      </c>
      <c r="B341" s="20" t="s">
        <v>55</v>
      </c>
      <c r="C341" s="20" t="s">
        <v>20</v>
      </c>
      <c r="D341" s="20" t="s">
        <v>27</v>
      </c>
      <c r="E341" s="28">
        <v>288</v>
      </c>
      <c r="F341" s="28">
        <v>552</v>
      </c>
      <c r="G341" s="28">
        <v>7638</v>
      </c>
      <c r="H341" s="19">
        <v>13.836956521739131</v>
      </c>
      <c r="I341" s="33">
        <f>Table3[[#This Row],[Dollars]]/Table3[[#This Row],[Transactions]]</f>
        <v>13.836956521739131</v>
      </c>
    </row>
    <row r="342" spans="1:9" s="18" customFormat="1" x14ac:dyDescent="0.35">
      <c r="A342" s="21">
        <v>41694</v>
      </c>
      <c r="B342" s="20" t="s">
        <v>55</v>
      </c>
      <c r="C342" s="20" t="s">
        <v>4</v>
      </c>
      <c r="D342" s="20" t="s">
        <v>47</v>
      </c>
      <c r="E342" s="28">
        <v>54</v>
      </c>
      <c r="F342" s="28">
        <v>102</v>
      </c>
      <c r="G342" s="28">
        <v>1532.9999999999998</v>
      </c>
      <c r="H342" s="19">
        <v>15.029411764705882</v>
      </c>
      <c r="I342" s="33">
        <f>Table3[[#This Row],[Dollars]]/Table3[[#This Row],[Transactions]]</f>
        <v>15.02941176470588</v>
      </c>
    </row>
    <row r="343" spans="1:9" s="18" customFormat="1" x14ac:dyDescent="0.35">
      <c r="A343" s="21">
        <v>41694</v>
      </c>
      <c r="B343" s="20" t="s">
        <v>55</v>
      </c>
      <c r="C343" s="20" t="s">
        <v>36</v>
      </c>
      <c r="D343" s="20" t="s">
        <v>37</v>
      </c>
      <c r="E343" s="28">
        <v>21</v>
      </c>
      <c r="F343" s="28">
        <v>39</v>
      </c>
      <c r="G343" s="28">
        <v>339</v>
      </c>
      <c r="H343" s="19">
        <v>8.6923076923076916</v>
      </c>
      <c r="I343" s="33">
        <f>Table3[[#This Row],[Dollars]]/Table3[[#This Row],[Transactions]]</f>
        <v>8.6923076923076916</v>
      </c>
    </row>
    <row r="344" spans="1:9" s="18" customFormat="1" x14ac:dyDescent="0.35">
      <c r="A344" s="21">
        <v>41694</v>
      </c>
      <c r="B344" s="20" t="s">
        <v>55</v>
      </c>
      <c r="C344" s="20" t="s">
        <v>42</v>
      </c>
      <c r="D344" s="20" t="s">
        <v>43</v>
      </c>
      <c r="E344" s="28">
        <v>12</v>
      </c>
      <c r="F344" s="28">
        <v>12</v>
      </c>
      <c r="G344" s="28">
        <v>156</v>
      </c>
      <c r="H344" s="19">
        <v>13</v>
      </c>
      <c r="I344" s="33">
        <f>Table3[[#This Row],[Dollars]]/Table3[[#This Row],[Transactions]]</f>
        <v>13</v>
      </c>
    </row>
    <row r="345" spans="1:9" s="18" customFormat="1" x14ac:dyDescent="0.35">
      <c r="A345" s="21">
        <v>41694</v>
      </c>
      <c r="B345" s="20" t="s">
        <v>55</v>
      </c>
      <c r="C345" s="20" t="s">
        <v>4</v>
      </c>
      <c r="D345" s="20" t="s">
        <v>39</v>
      </c>
      <c r="E345" s="28">
        <v>39</v>
      </c>
      <c r="F345" s="28">
        <v>78</v>
      </c>
      <c r="G345" s="28">
        <v>1095</v>
      </c>
      <c r="H345" s="19">
        <v>14.038461538461538</v>
      </c>
      <c r="I345" s="33">
        <f>Table3[[#This Row],[Dollars]]/Table3[[#This Row],[Transactions]]</f>
        <v>14.038461538461538</v>
      </c>
    </row>
    <row r="346" spans="1:9" s="18" customFormat="1" x14ac:dyDescent="0.35">
      <c r="A346" s="21">
        <v>41694</v>
      </c>
      <c r="B346" s="20" t="s">
        <v>55</v>
      </c>
      <c r="C346" s="20" t="s">
        <v>4</v>
      </c>
      <c r="D346" s="20" t="s">
        <v>6</v>
      </c>
      <c r="E346" s="28">
        <v>399</v>
      </c>
      <c r="F346" s="28">
        <v>687</v>
      </c>
      <c r="G346" s="28">
        <v>9615</v>
      </c>
      <c r="H346" s="19">
        <v>13.995633187772926</v>
      </c>
      <c r="I346" s="33">
        <f>Table3[[#This Row],[Dollars]]/Table3[[#This Row],[Transactions]]</f>
        <v>13.995633187772926</v>
      </c>
    </row>
    <row r="347" spans="1:9" s="18" customFormat="1" x14ac:dyDescent="0.35">
      <c r="A347" s="21">
        <v>41694</v>
      </c>
      <c r="B347" s="20" t="s">
        <v>55</v>
      </c>
      <c r="C347" s="20" t="s">
        <v>4</v>
      </c>
      <c r="D347" s="20" t="s">
        <v>7</v>
      </c>
      <c r="E347" s="28">
        <v>1707</v>
      </c>
      <c r="F347" s="28">
        <v>3789</v>
      </c>
      <c r="G347" s="28">
        <v>50499</v>
      </c>
      <c r="H347" s="19">
        <v>13.327790973871734</v>
      </c>
      <c r="I347" s="33">
        <f>Table3[[#This Row],[Dollars]]/Table3[[#This Row],[Transactions]]</f>
        <v>13.327790973871734</v>
      </c>
    </row>
    <row r="348" spans="1:9" s="18" customFormat="1" x14ac:dyDescent="0.35">
      <c r="A348" s="21">
        <v>41694</v>
      </c>
      <c r="B348" s="20" t="s">
        <v>55</v>
      </c>
      <c r="C348" s="20" t="s">
        <v>18</v>
      </c>
      <c r="D348" s="20" t="s">
        <v>19</v>
      </c>
      <c r="E348" s="28">
        <v>138</v>
      </c>
      <c r="F348" s="28">
        <v>314.99999999999994</v>
      </c>
      <c r="G348" s="28">
        <v>4146</v>
      </c>
      <c r="H348" s="19">
        <v>13.161904761904761</v>
      </c>
      <c r="I348" s="33">
        <f>Table3[[#This Row],[Dollars]]/Table3[[#This Row],[Transactions]]</f>
        <v>13.161904761904765</v>
      </c>
    </row>
    <row r="349" spans="1:9" s="18" customFormat="1" x14ac:dyDescent="0.35">
      <c r="A349" s="21">
        <v>41694</v>
      </c>
      <c r="B349" s="20" t="s">
        <v>55</v>
      </c>
      <c r="C349" s="20" t="s">
        <v>4</v>
      </c>
      <c r="D349" s="20" t="s">
        <v>48</v>
      </c>
      <c r="E349" s="28">
        <v>117.00000000000003</v>
      </c>
      <c r="F349" s="28">
        <v>216</v>
      </c>
      <c r="G349" s="28">
        <v>2844</v>
      </c>
      <c r="H349" s="19">
        <v>13.166666666666666</v>
      </c>
      <c r="I349" s="33">
        <f>Table3[[#This Row],[Dollars]]/Table3[[#This Row],[Transactions]]</f>
        <v>13.166666666666666</v>
      </c>
    </row>
    <row r="350" spans="1:9" s="18" customFormat="1" x14ac:dyDescent="0.35">
      <c r="A350" s="21">
        <v>41694</v>
      </c>
      <c r="B350" s="20" t="s">
        <v>55</v>
      </c>
      <c r="C350" s="20" t="s">
        <v>22</v>
      </c>
      <c r="D350" s="20" t="s">
        <v>22</v>
      </c>
      <c r="E350" s="28">
        <v>6650.9999999999982</v>
      </c>
      <c r="F350" s="28">
        <v>12687</v>
      </c>
      <c r="G350" s="28">
        <v>164913</v>
      </c>
      <c r="H350" s="19">
        <v>12.998581224875856</v>
      </c>
      <c r="I350" s="33">
        <f>Table3[[#This Row],[Dollars]]/Table3[[#This Row],[Transactions]]</f>
        <v>12.998581224875856</v>
      </c>
    </row>
    <row r="351" spans="1:9" s="18" customFormat="1" x14ac:dyDescent="0.35">
      <c r="A351" s="21">
        <v>41694</v>
      </c>
      <c r="B351" s="20" t="s">
        <v>55</v>
      </c>
      <c r="C351" s="20" t="s">
        <v>36</v>
      </c>
      <c r="D351" s="20" t="s">
        <v>38</v>
      </c>
      <c r="E351" s="28">
        <v>29.999999999999993</v>
      </c>
      <c r="F351" s="28">
        <v>71.999999999999986</v>
      </c>
      <c r="G351" s="28">
        <v>753</v>
      </c>
      <c r="H351" s="19">
        <v>10.458333333333334</v>
      </c>
      <c r="I351" s="33">
        <f>Table3[[#This Row],[Dollars]]/Table3[[#This Row],[Transactions]]</f>
        <v>10.458333333333336</v>
      </c>
    </row>
    <row r="352" spans="1:9" s="18" customFormat="1" x14ac:dyDescent="0.35">
      <c r="A352" s="21">
        <v>41694</v>
      </c>
      <c r="B352" s="20" t="s">
        <v>55</v>
      </c>
      <c r="C352" s="20" t="s">
        <v>10</v>
      </c>
      <c r="D352" s="20" t="s">
        <v>11</v>
      </c>
      <c r="E352" s="28">
        <v>179.99999999999997</v>
      </c>
      <c r="F352" s="28">
        <v>306</v>
      </c>
      <c r="G352" s="28">
        <v>3972</v>
      </c>
      <c r="H352" s="19">
        <v>12.980392156862745</v>
      </c>
      <c r="I352" s="33">
        <f>Table3[[#This Row],[Dollars]]/Table3[[#This Row],[Transactions]]</f>
        <v>12.980392156862745</v>
      </c>
    </row>
    <row r="353" spans="1:9" s="18" customFormat="1" x14ac:dyDescent="0.35">
      <c r="A353" s="21">
        <v>41694</v>
      </c>
      <c r="B353" s="20" t="s">
        <v>56</v>
      </c>
      <c r="C353" s="20" t="s">
        <v>12</v>
      </c>
      <c r="D353" s="20" t="s">
        <v>13</v>
      </c>
      <c r="E353" s="28">
        <v>214</v>
      </c>
      <c r="F353" s="28">
        <v>426.99999999999994</v>
      </c>
      <c r="G353" s="28">
        <v>9119.5</v>
      </c>
      <c r="H353" s="19">
        <v>21.357142857142858</v>
      </c>
      <c r="I353" s="33">
        <f>Table3[[#This Row],[Dollars]]/Table3[[#This Row],[Transactions]]</f>
        <v>21.357142857142861</v>
      </c>
    </row>
    <row r="354" spans="1:9" s="18" customFormat="1" x14ac:dyDescent="0.35">
      <c r="A354" s="21">
        <v>41694</v>
      </c>
      <c r="B354" s="20" t="s">
        <v>56</v>
      </c>
      <c r="C354" s="20" t="s">
        <v>44</v>
      </c>
      <c r="D354" s="20" t="s">
        <v>45</v>
      </c>
      <c r="E354" s="28">
        <v>58</v>
      </c>
      <c r="F354" s="28">
        <v>128</v>
      </c>
      <c r="G354" s="28">
        <v>2494.83</v>
      </c>
      <c r="H354" s="19">
        <v>19.490859374999999</v>
      </c>
      <c r="I354" s="33">
        <f>Table3[[#This Row],[Dollars]]/Table3[[#This Row],[Transactions]]</f>
        <v>19.490859374999999</v>
      </c>
    </row>
    <row r="355" spans="1:9" s="18" customFormat="1" x14ac:dyDescent="0.35">
      <c r="A355" s="21">
        <v>41694</v>
      </c>
      <c r="B355" s="20" t="s">
        <v>56</v>
      </c>
      <c r="C355" s="20" t="s">
        <v>14</v>
      </c>
      <c r="D355" s="20" t="s">
        <v>15</v>
      </c>
      <c r="E355" s="28">
        <v>910</v>
      </c>
      <c r="F355" s="28">
        <v>2455</v>
      </c>
      <c r="G355" s="28">
        <v>36477.889999999992</v>
      </c>
      <c r="H355" s="19">
        <v>14.858610997963339</v>
      </c>
      <c r="I355" s="33">
        <f>Table3[[#This Row],[Dollars]]/Table3[[#This Row],[Transactions]]</f>
        <v>14.858610997963337</v>
      </c>
    </row>
    <row r="356" spans="1:9" s="18" customFormat="1" x14ac:dyDescent="0.35">
      <c r="A356" s="21">
        <v>41694</v>
      </c>
      <c r="B356" s="20" t="s">
        <v>56</v>
      </c>
      <c r="C356" s="20" t="s">
        <v>25</v>
      </c>
      <c r="D356" s="20" t="s">
        <v>26</v>
      </c>
      <c r="E356" s="28">
        <v>2117.9999999999995</v>
      </c>
      <c r="F356" s="28">
        <v>4979.0000000000009</v>
      </c>
      <c r="G356" s="28">
        <v>76695.669999999984</v>
      </c>
      <c r="H356" s="19">
        <v>15.403830086362722</v>
      </c>
      <c r="I356" s="33">
        <f>Table3[[#This Row],[Dollars]]/Table3[[#This Row],[Transactions]]</f>
        <v>15.403830086362717</v>
      </c>
    </row>
    <row r="357" spans="1:9" s="18" customFormat="1" x14ac:dyDescent="0.35">
      <c r="A357" s="21">
        <v>41694</v>
      </c>
      <c r="B357" s="20" t="s">
        <v>56</v>
      </c>
      <c r="C357" s="20" t="s">
        <v>44</v>
      </c>
      <c r="D357" s="20" t="s">
        <v>46</v>
      </c>
      <c r="E357" s="28">
        <v>264</v>
      </c>
      <c r="F357" s="28">
        <v>507</v>
      </c>
      <c r="G357" s="28">
        <v>12316.600000000002</v>
      </c>
      <c r="H357" s="19">
        <v>24.2930966469428</v>
      </c>
      <c r="I357" s="33">
        <f>Table3[[#This Row],[Dollars]]/Table3[[#This Row],[Transactions]]</f>
        <v>24.293096646942804</v>
      </c>
    </row>
    <row r="358" spans="1:9" s="18" customFormat="1" x14ac:dyDescent="0.35">
      <c r="A358" s="21">
        <v>41694</v>
      </c>
      <c r="B358" s="20" t="s">
        <v>56</v>
      </c>
      <c r="C358" s="20" t="s">
        <v>8</v>
      </c>
      <c r="D358" s="20" t="s">
        <v>9</v>
      </c>
      <c r="E358" s="28">
        <v>90</v>
      </c>
      <c r="F358" s="28">
        <v>176</v>
      </c>
      <c r="G358" s="28">
        <v>3664.6899999999996</v>
      </c>
      <c r="H358" s="19">
        <v>20.822102272727275</v>
      </c>
      <c r="I358" s="33">
        <f>Table3[[#This Row],[Dollars]]/Table3[[#This Row],[Transactions]]</f>
        <v>20.822102272727271</v>
      </c>
    </row>
    <row r="359" spans="1:9" s="18" customFormat="1" x14ac:dyDescent="0.35">
      <c r="A359" s="21">
        <v>41694</v>
      </c>
      <c r="B359" s="20" t="s">
        <v>56</v>
      </c>
      <c r="C359" s="20" t="s">
        <v>4</v>
      </c>
      <c r="D359" s="20" t="s">
        <v>5</v>
      </c>
      <c r="E359" s="28">
        <v>1095</v>
      </c>
      <c r="F359" s="28">
        <v>2591</v>
      </c>
      <c r="G359" s="28">
        <v>48030.68</v>
      </c>
      <c r="H359" s="19">
        <v>18.537506754148978</v>
      </c>
      <c r="I359" s="33">
        <f>Table3[[#This Row],[Dollars]]/Table3[[#This Row],[Transactions]]</f>
        <v>18.537506754148978</v>
      </c>
    </row>
    <row r="360" spans="1:9" s="18" customFormat="1" x14ac:dyDescent="0.35">
      <c r="A360" s="21">
        <v>41694</v>
      </c>
      <c r="B360" s="20" t="s">
        <v>56</v>
      </c>
      <c r="C360" s="20" t="s">
        <v>40</v>
      </c>
      <c r="D360" s="20" t="s">
        <v>41</v>
      </c>
      <c r="E360" s="28">
        <v>71</v>
      </c>
      <c r="F360" s="28">
        <v>191.99999999999997</v>
      </c>
      <c r="G360" s="28">
        <v>3505</v>
      </c>
      <c r="H360" s="19">
        <v>18.255208333333332</v>
      </c>
      <c r="I360" s="33">
        <f>Table3[[#This Row],[Dollars]]/Table3[[#This Row],[Transactions]]</f>
        <v>18.255208333333336</v>
      </c>
    </row>
    <row r="361" spans="1:9" s="18" customFormat="1" x14ac:dyDescent="0.35">
      <c r="A361" s="21">
        <v>41694</v>
      </c>
      <c r="B361" s="20" t="s">
        <v>56</v>
      </c>
      <c r="C361" s="20" t="s">
        <v>16</v>
      </c>
      <c r="D361" s="20" t="s">
        <v>17</v>
      </c>
      <c r="E361" s="28">
        <v>34</v>
      </c>
      <c r="F361" s="28">
        <v>76.000000000000014</v>
      </c>
      <c r="G361" s="28">
        <v>1077.8599999999999</v>
      </c>
      <c r="H361" s="19">
        <v>14.18236842105263</v>
      </c>
      <c r="I361" s="33">
        <f>Table3[[#This Row],[Dollars]]/Table3[[#This Row],[Transactions]]</f>
        <v>14.182368421052628</v>
      </c>
    </row>
    <row r="362" spans="1:9" s="18" customFormat="1" x14ac:dyDescent="0.35">
      <c r="A362" s="21">
        <v>41694</v>
      </c>
      <c r="B362" s="20" t="s">
        <v>56</v>
      </c>
      <c r="C362" s="20" t="s">
        <v>20</v>
      </c>
      <c r="D362" s="20" t="s">
        <v>27</v>
      </c>
      <c r="E362" s="28">
        <v>2963</v>
      </c>
      <c r="F362" s="28">
        <v>6701</v>
      </c>
      <c r="G362" s="28">
        <v>177455.60999999996</v>
      </c>
      <c r="H362" s="19">
        <v>26.481959409043423</v>
      </c>
      <c r="I362" s="33">
        <f>Table3[[#This Row],[Dollars]]/Table3[[#This Row],[Transactions]]</f>
        <v>26.481959409043419</v>
      </c>
    </row>
    <row r="363" spans="1:9" s="18" customFormat="1" x14ac:dyDescent="0.35">
      <c r="A363" s="21">
        <v>41694</v>
      </c>
      <c r="B363" s="20" t="s">
        <v>56</v>
      </c>
      <c r="C363" s="20" t="s">
        <v>4</v>
      </c>
      <c r="D363" s="20" t="s">
        <v>47</v>
      </c>
      <c r="E363" s="28">
        <v>58</v>
      </c>
      <c r="F363" s="28">
        <v>113</v>
      </c>
      <c r="G363" s="28">
        <v>3650.88</v>
      </c>
      <c r="H363" s="19">
        <v>32.308672566371683</v>
      </c>
      <c r="I363" s="33">
        <f>Table3[[#This Row],[Dollars]]/Table3[[#This Row],[Transactions]]</f>
        <v>32.308672566371683</v>
      </c>
    </row>
    <row r="364" spans="1:9" s="18" customFormat="1" x14ac:dyDescent="0.35">
      <c r="A364" s="21">
        <v>41694</v>
      </c>
      <c r="B364" s="20" t="s">
        <v>56</v>
      </c>
      <c r="C364" s="20" t="s">
        <v>36</v>
      </c>
      <c r="D364" s="20" t="s">
        <v>37</v>
      </c>
      <c r="E364" s="28">
        <v>39.999999999999993</v>
      </c>
      <c r="F364" s="28">
        <v>76.000000000000014</v>
      </c>
      <c r="G364" s="28">
        <v>1464.45</v>
      </c>
      <c r="H364" s="19">
        <v>19.269078947368421</v>
      </c>
      <c r="I364" s="33">
        <f>Table3[[#This Row],[Dollars]]/Table3[[#This Row],[Transactions]]</f>
        <v>19.269078947368417</v>
      </c>
    </row>
    <row r="365" spans="1:9" s="18" customFormat="1" x14ac:dyDescent="0.35">
      <c r="A365" s="21">
        <v>41694</v>
      </c>
      <c r="B365" s="20" t="s">
        <v>56</v>
      </c>
      <c r="C365" s="20" t="s">
        <v>42</v>
      </c>
      <c r="D365" s="20" t="s">
        <v>43</v>
      </c>
      <c r="E365" s="28">
        <v>13</v>
      </c>
      <c r="F365" s="28">
        <v>18</v>
      </c>
      <c r="G365" s="28">
        <v>333.03</v>
      </c>
      <c r="H365" s="19">
        <v>18.501666666666665</v>
      </c>
      <c r="I365" s="33">
        <f>Table3[[#This Row],[Dollars]]/Table3[[#This Row],[Transactions]]</f>
        <v>18.501666666666665</v>
      </c>
    </row>
    <row r="366" spans="1:9" s="18" customFormat="1" x14ac:dyDescent="0.35">
      <c r="A366" s="21">
        <v>41694</v>
      </c>
      <c r="B366" s="20" t="s">
        <v>56</v>
      </c>
      <c r="C366" s="20" t="s">
        <v>4</v>
      </c>
      <c r="D366" s="20" t="s">
        <v>39</v>
      </c>
      <c r="E366" s="28">
        <v>37</v>
      </c>
      <c r="F366" s="28">
        <v>74</v>
      </c>
      <c r="G366" s="28">
        <v>1354.99</v>
      </c>
      <c r="H366" s="19">
        <v>18.310675675675675</v>
      </c>
      <c r="I366" s="33">
        <f>Table3[[#This Row],[Dollars]]/Table3[[#This Row],[Transactions]]</f>
        <v>18.310675675675675</v>
      </c>
    </row>
    <row r="367" spans="1:9" s="18" customFormat="1" x14ac:dyDescent="0.35">
      <c r="A367" s="21">
        <v>41694</v>
      </c>
      <c r="B367" s="20" t="s">
        <v>56</v>
      </c>
      <c r="C367" s="20" t="s">
        <v>4</v>
      </c>
      <c r="D367" s="20" t="s">
        <v>6</v>
      </c>
      <c r="E367" s="28">
        <v>396</v>
      </c>
      <c r="F367" s="28">
        <v>812</v>
      </c>
      <c r="G367" s="28">
        <v>14853.33</v>
      </c>
      <c r="H367" s="19">
        <v>18.292278325123153</v>
      </c>
      <c r="I367" s="33">
        <f>Table3[[#This Row],[Dollars]]/Table3[[#This Row],[Transactions]]</f>
        <v>18.292278325123153</v>
      </c>
    </row>
    <row r="368" spans="1:9" s="18" customFormat="1" x14ac:dyDescent="0.35">
      <c r="A368" s="21">
        <v>41694</v>
      </c>
      <c r="B368" s="20" t="s">
        <v>56</v>
      </c>
      <c r="C368" s="20" t="s">
        <v>4</v>
      </c>
      <c r="D368" s="20" t="s">
        <v>7</v>
      </c>
      <c r="E368" s="28">
        <v>1820</v>
      </c>
      <c r="F368" s="28">
        <v>4957</v>
      </c>
      <c r="G368" s="28">
        <v>82741.27</v>
      </c>
      <c r="H368" s="19">
        <v>16.691803510187615</v>
      </c>
      <c r="I368" s="33">
        <f>Table3[[#This Row],[Dollars]]/Table3[[#This Row],[Transactions]]</f>
        <v>16.691803510187615</v>
      </c>
    </row>
    <row r="369" spans="1:9" s="18" customFormat="1" x14ac:dyDescent="0.35">
      <c r="A369" s="21">
        <v>41694</v>
      </c>
      <c r="B369" s="20" t="s">
        <v>56</v>
      </c>
      <c r="C369" s="20" t="s">
        <v>18</v>
      </c>
      <c r="D369" s="20" t="s">
        <v>19</v>
      </c>
      <c r="E369" s="28">
        <v>217</v>
      </c>
      <c r="F369" s="28">
        <v>482</v>
      </c>
      <c r="G369" s="28">
        <v>7714.98</v>
      </c>
      <c r="H369" s="19">
        <v>16.006182572614108</v>
      </c>
      <c r="I369" s="33">
        <f>Table3[[#This Row],[Dollars]]/Table3[[#This Row],[Transactions]]</f>
        <v>16.006182572614108</v>
      </c>
    </row>
    <row r="370" spans="1:9" s="18" customFormat="1" x14ac:dyDescent="0.35">
      <c r="A370" s="21">
        <v>41694</v>
      </c>
      <c r="B370" s="20" t="s">
        <v>56</v>
      </c>
      <c r="C370" s="20" t="s">
        <v>4</v>
      </c>
      <c r="D370" s="20" t="s">
        <v>48</v>
      </c>
      <c r="E370" s="28">
        <v>159.99999999999997</v>
      </c>
      <c r="F370" s="28">
        <v>390</v>
      </c>
      <c r="G370" s="28">
        <v>8559.09</v>
      </c>
      <c r="H370" s="19">
        <v>21.946384615384616</v>
      </c>
      <c r="I370" s="33">
        <f>Table3[[#This Row],[Dollars]]/Table3[[#This Row],[Transactions]]</f>
        <v>21.946384615384616</v>
      </c>
    </row>
    <row r="371" spans="1:9" s="18" customFormat="1" x14ac:dyDescent="0.35">
      <c r="A371" s="21">
        <v>41694</v>
      </c>
      <c r="B371" s="20" t="s">
        <v>56</v>
      </c>
      <c r="C371" s="20" t="s">
        <v>22</v>
      </c>
      <c r="D371" s="20" t="s">
        <v>22</v>
      </c>
      <c r="E371" s="28">
        <v>17360.000000000004</v>
      </c>
      <c r="F371" s="28">
        <v>39775.000000000007</v>
      </c>
      <c r="G371" s="28">
        <v>771752.84</v>
      </c>
      <c r="H371" s="19">
        <v>19.402962664990572</v>
      </c>
      <c r="I371" s="33">
        <f>Table3[[#This Row],[Dollars]]/Table3[[#This Row],[Transactions]]</f>
        <v>19.402962664990568</v>
      </c>
    </row>
    <row r="372" spans="1:9" s="18" customFormat="1" x14ac:dyDescent="0.35">
      <c r="A372" s="21">
        <v>41694</v>
      </c>
      <c r="B372" s="20" t="s">
        <v>56</v>
      </c>
      <c r="C372" s="20" t="s">
        <v>36</v>
      </c>
      <c r="D372" s="20" t="s">
        <v>38</v>
      </c>
      <c r="E372" s="28">
        <v>28</v>
      </c>
      <c r="F372" s="28">
        <v>63</v>
      </c>
      <c r="G372" s="28">
        <v>893.78</v>
      </c>
      <c r="H372" s="19">
        <v>14.186984126984127</v>
      </c>
      <c r="I372" s="33">
        <f>Table3[[#This Row],[Dollars]]/Table3[[#This Row],[Transactions]]</f>
        <v>14.186984126984127</v>
      </c>
    </row>
    <row r="373" spans="1:9" s="18" customFormat="1" x14ac:dyDescent="0.35">
      <c r="A373" s="21">
        <v>41694</v>
      </c>
      <c r="B373" s="20" t="s">
        <v>56</v>
      </c>
      <c r="C373" s="20" t="s">
        <v>10</v>
      </c>
      <c r="D373" s="20" t="s">
        <v>11</v>
      </c>
      <c r="E373" s="28">
        <v>1839.9999999999998</v>
      </c>
      <c r="F373" s="28">
        <v>4334</v>
      </c>
      <c r="G373" s="28">
        <v>71224.52</v>
      </c>
      <c r="H373" s="19">
        <v>16.433899400092294</v>
      </c>
      <c r="I373" s="33">
        <f>Table3[[#This Row],[Dollars]]/Table3[[#This Row],[Transactions]]</f>
        <v>16.433899400092294</v>
      </c>
    </row>
    <row r="374" spans="1:9" s="18" customFormat="1" x14ac:dyDescent="0.35">
      <c r="A374" s="21">
        <v>41701</v>
      </c>
      <c r="B374" s="20" t="s">
        <v>55</v>
      </c>
      <c r="C374" s="20" t="s">
        <v>12</v>
      </c>
      <c r="D374" s="20" t="s">
        <v>13</v>
      </c>
      <c r="E374" s="28">
        <v>65.999999999999986</v>
      </c>
      <c r="F374" s="28">
        <v>114.00000000000003</v>
      </c>
      <c r="G374" s="28">
        <v>1245</v>
      </c>
      <c r="H374" s="19">
        <v>10.921052631578947</v>
      </c>
      <c r="I374" s="33">
        <f>Table3[[#This Row],[Dollars]]/Table3[[#This Row],[Transactions]]</f>
        <v>10.921052631578945</v>
      </c>
    </row>
    <row r="375" spans="1:9" s="18" customFormat="1" x14ac:dyDescent="0.35">
      <c r="A375" s="21">
        <v>41701</v>
      </c>
      <c r="B375" s="20" t="s">
        <v>55</v>
      </c>
      <c r="C375" s="20" t="s">
        <v>44</v>
      </c>
      <c r="D375" s="20" t="s">
        <v>45</v>
      </c>
      <c r="E375" s="28">
        <v>21</v>
      </c>
      <c r="F375" s="28">
        <v>30</v>
      </c>
      <c r="G375" s="28">
        <v>363</v>
      </c>
      <c r="H375" s="19">
        <v>12.1</v>
      </c>
      <c r="I375" s="33">
        <f>Table3[[#This Row],[Dollars]]/Table3[[#This Row],[Transactions]]</f>
        <v>12.1</v>
      </c>
    </row>
    <row r="376" spans="1:9" s="18" customFormat="1" x14ac:dyDescent="0.35">
      <c r="A376" s="21">
        <v>41701</v>
      </c>
      <c r="B376" s="20" t="s">
        <v>55</v>
      </c>
      <c r="C376" s="20" t="s">
        <v>14</v>
      </c>
      <c r="D376" s="20" t="s">
        <v>15</v>
      </c>
      <c r="E376" s="28">
        <v>207</v>
      </c>
      <c r="F376" s="28">
        <v>372</v>
      </c>
      <c r="G376" s="28">
        <v>4154.9999999999991</v>
      </c>
      <c r="H376" s="19">
        <v>11.169354838709678</v>
      </c>
      <c r="I376" s="33">
        <f>Table3[[#This Row],[Dollars]]/Table3[[#This Row],[Transactions]]</f>
        <v>11.169354838709674</v>
      </c>
    </row>
    <row r="377" spans="1:9" s="18" customFormat="1" x14ac:dyDescent="0.35">
      <c r="A377" s="21">
        <v>41701</v>
      </c>
      <c r="B377" s="20" t="s">
        <v>55</v>
      </c>
      <c r="C377" s="20" t="s">
        <v>25</v>
      </c>
      <c r="D377" s="20" t="s">
        <v>26</v>
      </c>
      <c r="E377" s="28">
        <v>450</v>
      </c>
      <c r="F377" s="28">
        <v>801.00000000000023</v>
      </c>
      <c r="G377" s="28">
        <v>9924</v>
      </c>
      <c r="H377" s="19">
        <v>12.389513108614231</v>
      </c>
      <c r="I377" s="33">
        <f>Table3[[#This Row],[Dollars]]/Table3[[#This Row],[Transactions]]</f>
        <v>12.389513108614228</v>
      </c>
    </row>
    <row r="378" spans="1:9" s="18" customFormat="1" x14ac:dyDescent="0.35">
      <c r="A378" s="21">
        <v>41701</v>
      </c>
      <c r="B378" s="20" t="s">
        <v>55</v>
      </c>
      <c r="C378" s="20" t="s">
        <v>44</v>
      </c>
      <c r="D378" s="20" t="s">
        <v>46</v>
      </c>
      <c r="E378" s="28">
        <v>36</v>
      </c>
      <c r="F378" s="28">
        <v>81</v>
      </c>
      <c r="G378" s="28">
        <v>966</v>
      </c>
      <c r="H378" s="19">
        <v>11.925925925925926</v>
      </c>
      <c r="I378" s="33">
        <f>Table3[[#This Row],[Dollars]]/Table3[[#This Row],[Transactions]]</f>
        <v>11.925925925925926</v>
      </c>
    </row>
    <row r="379" spans="1:9" s="18" customFormat="1" x14ac:dyDescent="0.35">
      <c r="A379" s="21">
        <v>41701</v>
      </c>
      <c r="B379" s="20" t="s">
        <v>55</v>
      </c>
      <c r="C379" s="20" t="s">
        <v>8</v>
      </c>
      <c r="D379" s="20" t="s">
        <v>9</v>
      </c>
      <c r="E379" s="28">
        <v>48</v>
      </c>
      <c r="F379" s="28">
        <v>71.999999999999986</v>
      </c>
      <c r="G379" s="28">
        <v>846</v>
      </c>
      <c r="H379" s="19">
        <v>11.75</v>
      </c>
      <c r="I379" s="33">
        <f>Table3[[#This Row],[Dollars]]/Table3[[#This Row],[Transactions]]</f>
        <v>11.750000000000002</v>
      </c>
    </row>
    <row r="380" spans="1:9" s="18" customFormat="1" x14ac:dyDescent="0.35">
      <c r="A380" s="21">
        <v>41701</v>
      </c>
      <c r="B380" s="20" t="s">
        <v>55</v>
      </c>
      <c r="C380" s="20" t="s">
        <v>4</v>
      </c>
      <c r="D380" s="20" t="s">
        <v>5</v>
      </c>
      <c r="E380" s="28">
        <v>900</v>
      </c>
      <c r="F380" s="28">
        <v>1620</v>
      </c>
      <c r="G380" s="28">
        <v>21732</v>
      </c>
      <c r="H380" s="19">
        <v>13.414814814814815</v>
      </c>
      <c r="I380" s="33">
        <f>Table3[[#This Row],[Dollars]]/Table3[[#This Row],[Transactions]]</f>
        <v>13.414814814814815</v>
      </c>
    </row>
    <row r="381" spans="1:9" s="18" customFormat="1" x14ac:dyDescent="0.35">
      <c r="A381" s="21">
        <v>41701</v>
      </c>
      <c r="B381" s="20" t="s">
        <v>55</v>
      </c>
      <c r="C381" s="20" t="s">
        <v>40</v>
      </c>
      <c r="D381" s="20" t="s">
        <v>41</v>
      </c>
      <c r="E381" s="28">
        <v>29.999999999999993</v>
      </c>
      <c r="F381" s="28">
        <v>81</v>
      </c>
      <c r="G381" s="28">
        <v>1215.0000000000002</v>
      </c>
      <c r="H381" s="19">
        <v>15</v>
      </c>
      <c r="I381" s="33">
        <f>Table3[[#This Row],[Dollars]]/Table3[[#This Row],[Transactions]]</f>
        <v>15.000000000000004</v>
      </c>
    </row>
    <row r="382" spans="1:9" s="18" customFormat="1" x14ac:dyDescent="0.35">
      <c r="A382" s="21">
        <v>41701</v>
      </c>
      <c r="B382" s="20" t="s">
        <v>55</v>
      </c>
      <c r="C382" s="20" t="s">
        <v>16</v>
      </c>
      <c r="D382" s="20" t="s">
        <v>17</v>
      </c>
      <c r="E382" s="28">
        <v>69</v>
      </c>
      <c r="F382" s="28">
        <v>123</v>
      </c>
      <c r="G382" s="28">
        <v>1458</v>
      </c>
      <c r="H382" s="19">
        <v>11.853658536585366</v>
      </c>
      <c r="I382" s="33">
        <f>Table3[[#This Row],[Dollars]]/Table3[[#This Row],[Transactions]]</f>
        <v>11.853658536585366</v>
      </c>
    </row>
    <row r="383" spans="1:9" s="18" customFormat="1" x14ac:dyDescent="0.35">
      <c r="A383" s="21">
        <v>41701</v>
      </c>
      <c r="B383" s="20" t="s">
        <v>55</v>
      </c>
      <c r="C383" s="20" t="s">
        <v>20</v>
      </c>
      <c r="D383" s="20" t="s">
        <v>27</v>
      </c>
      <c r="E383" s="28">
        <v>342</v>
      </c>
      <c r="F383" s="28">
        <v>639</v>
      </c>
      <c r="G383" s="28">
        <v>8244</v>
      </c>
      <c r="H383" s="19">
        <v>12.901408450704226</v>
      </c>
      <c r="I383" s="33">
        <f>Table3[[#This Row],[Dollars]]/Table3[[#This Row],[Transactions]]</f>
        <v>12.901408450704226</v>
      </c>
    </row>
    <row r="384" spans="1:9" s="18" customFormat="1" x14ac:dyDescent="0.35">
      <c r="A384" s="21">
        <v>41701</v>
      </c>
      <c r="B384" s="20" t="s">
        <v>55</v>
      </c>
      <c r="C384" s="20" t="s">
        <v>4</v>
      </c>
      <c r="D384" s="20" t="s">
        <v>47</v>
      </c>
      <c r="E384" s="28">
        <v>59.999999999999986</v>
      </c>
      <c r="F384" s="28">
        <v>89.999999999999986</v>
      </c>
      <c r="G384" s="28">
        <v>1227</v>
      </c>
      <c r="H384" s="19">
        <v>13.633333333333333</v>
      </c>
      <c r="I384" s="33">
        <f>Table3[[#This Row],[Dollars]]/Table3[[#This Row],[Transactions]]</f>
        <v>13.633333333333335</v>
      </c>
    </row>
    <row r="385" spans="1:9" s="18" customFormat="1" x14ac:dyDescent="0.35">
      <c r="A385" s="21">
        <v>41701</v>
      </c>
      <c r="B385" s="20" t="s">
        <v>55</v>
      </c>
      <c r="C385" s="20" t="s">
        <v>36</v>
      </c>
      <c r="D385" s="20" t="s">
        <v>37</v>
      </c>
      <c r="E385" s="28">
        <v>42</v>
      </c>
      <c r="F385" s="28">
        <v>102</v>
      </c>
      <c r="G385" s="28">
        <v>1097.9999999999998</v>
      </c>
      <c r="H385" s="19">
        <v>10.764705882352942</v>
      </c>
      <c r="I385" s="33">
        <f>Table3[[#This Row],[Dollars]]/Table3[[#This Row],[Transactions]]</f>
        <v>10.764705882352938</v>
      </c>
    </row>
    <row r="386" spans="1:9" s="18" customFormat="1" x14ac:dyDescent="0.35">
      <c r="A386" s="21">
        <v>41701</v>
      </c>
      <c r="B386" s="20" t="s">
        <v>55</v>
      </c>
      <c r="C386" s="20" t="s">
        <v>42</v>
      </c>
      <c r="D386" s="20" t="s">
        <v>43</v>
      </c>
      <c r="E386" s="28">
        <v>9</v>
      </c>
      <c r="F386" s="28">
        <v>8.9999999999999982</v>
      </c>
      <c r="G386" s="28">
        <v>75</v>
      </c>
      <c r="H386" s="19">
        <v>8.3333333333333339</v>
      </c>
      <c r="I386" s="33">
        <f>Table3[[#This Row],[Dollars]]/Table3[[#This Row],[Transactions]]</f>
        <v>8.3333333333333357</v>
      </c>
    </row>
    <row r="387" spans="1:9" s="18" customFormat="1" x14ac:dyDescent="0.35">
      <c r="A387" s="21">
        <v>41701</v>
      </c>
      <c r="B387" s="20" t="s">
        <v>55</v>
      </c>
      <c r="C387" s="20" t="s">
        <v>4</v>
      </c>
      <c r="D387" s="20" t="s">
        <v>39</v>
      </c>
      <c r="E387" s="28">
        <v>48</v>
      </c>
      <c r="F387" s="28">
        <v>96</v>
      </c>
      <c r="G387" s="28">
        <v>1053</v>
      </c>
      <c r="H387" s="19">
        <v>10.96875</v>
      </c>
      <c r="I387" s="33">
        <f>Table3[[#This Row],[Dollars]]/Table3[[#This Row],[Transactions]]</f>
        <v>10.96875</v>
      </c>
    </row>
    <row r="388" spans="1:9" s="18" customFormat="1" x14ac:dyDescent="0.35">
      <c r="A388" s="21">
        <v>41701</v>
      </c>
      <c r="B388" s="20" t="s">
        <v>55</v>
      </c>
      <c r="C388" s="20" t="s">
        <v>4</v>
      </c>
      <c r="D388" s="20" t="s">
        <v>6</v>
      </c>
      <c r="E388" s="28">
        <v>476.99999999999989</v>
      </c>
      <c r="F388" s="28">
        <v>906.00000000000023</v>
      </c>
      <c r="G388" s="28">
        <v>12132</v>
      </c>
      <c r="H388" s="19">
        <v>13.390728476821192</v>
      </c>
      <c r="I388" s="33">
        <f>Table3[[#This Row],[Dollars]]/Table3[[#This Row],[Transactions]]</f>
        <v>13.390728476821188</v>
      </c>
    </row>
    <row r="389" spans="1:9" s="18" customFormat="1" x14ac:dyDescent="0.35">
      <c r="A389" s="21">
        <v>41701</v>
      </c>
      <c r="B389" s="20" t="s">
        <v>55</v>
      </c>
      <c r="C389" s="20" t="s">
        <v>4</v>
      </c>
      <c r="D389" s="20" t="s">
        <v>7</v>
      </c>
      <c r="E389" s="28">
        <v>1638</v>
      </c>
      <c r="F389" s="28">
        <v>3825</v>
      </c>
      <c r="G389" s="28">
        <v>48978</v>
      </c>
      <c r="H389" s="19">
        <v>12.804705882352941</v>
      </c>
      <c r="I389" s="33">
        <f>Table3[[#This Row],[Dollars]]/Table3[[#This Row],[Transactions]]</f>
        <v>12.804705882352941</v>
      </c>
    </row>
    <row r="390" spans="1:9" s="18" customFormat="1" x14ac:dyDescent="0.35">
      <c r="A390" s="21">
        <v>41701</v>
      </c>
      <c r="B390" s="20" t="s">
        <v>55</v>
      </c>
      <c r="C390" s="20" t="s">
        <v>18</v>
      </c>
      <c r="D390" s="20" t="s">
        <v>19</v>
      </c>
      <c r="E390" s="28">
        <v>141</v>
      </c>
      <c r="F390" s="28">
        <v>252</v>
      </c>
      <c r="G390" s="28">
        <v>3348.0000000000009</v>
      </c>
      <c r="H390" s="19">
        <v>13.285714285714286</v>
      </c>
      <c r="I390" s="33">
        <f>Table3[[#This Row],[Dollars]]/Table3[[#This Row],[Transactions]]</f>
        <v>13.28571428571429</v>
      </c>
    </row>
    <row r="391" spans="1:9" s="18" customFormat="1" x14ac:dyDescent="0.35">
      <c r="A391" s="21">
        <v>41701</v>
      </c>
      <c r="B391" s="20" t="s">
        <v>55</v>
      </c>
      <c r="C391" s="20" t="s">
        <v>4</v>
      </c>
      <c r="D391" s="20" t="s">
        <v>48</v>
      </c>
      <c r="E391" s="28">
        <v>131.99999999999997</v>
      </c>
      <c r="F391" s="28">
        <v>222</v>
      </c>
      <c r="G391" s="28">
        <v>3789.0000000000009</v>
      </c>
      <c r="H391" s="19">
        <v>17.067567567567568</v>
      </c>
      <c r="I391" s="33">
        <f>Table3[[#This Row],[Dollars]]/Table3[[#This Row],[Transactions]]</f>
        <v>17.067567567567572</v>
      </c>
    </row>
    <row r="392" spans="1:9" s="18" customFormat="1" x14ac:dyDescent="0.35">
      <c r="A392" s="21">
        <v>41701</v>
      </c>
      <c r="B392" s="20" t="s">
        <v>55</v>
      </c>
      <c r="C392" s="20" t="s">
        <v>22</v>
      </c>
      <c r="D392" s="20" t="s">
        <v>22</v>
      </c>
      <c r="E392" s="28">
        <v>6786.0000000000018</v>
      </c>
      <c r="F392" s="28">
        <v>13058.999999999996</v>
      </c>
      <c r="G392" s="28">
        <v>170711.99999999997</v>
      </c>
      <c r="H392" s="19">
        <v>13.0723638869745</v>
      </c>
      <c r="I392" s="33">
        <f>Table3[[#This Row],[Dollars]]/Table3[[#This Row],[Transactions]]</f>
        <v>13.072363886974502</v>
      </c>
    </row>
    <row r="393" spans="1:9" s="18" customFormat="1" x14ac:dyDescent="0.35">
      <c r="A393" s="21">
        <v>41701</v>
      </c>
      <c r="B393" s="20" t="s">
        <v>55</v>
      </c>
      <c r="C393" s="20" t="s">
        <v>36</v>
      </c>
      <c r="D393" s="20" t="s">
        <v>38</v>
      </c>
      <c r="E393" s="28">
        <v>24</v>
      </c>
      <c r="F393" s="28">
        <v>48</v>
      </c>
      <c r="G393" s="28">
        <v>630</v>
      </c>
      <c r="H393" s="19">
        <v>13.125</v>
      </c>
      <c r="I393" s="33">
        <f>Table3[[#This Row],[Dollars]]/Table3[[#This Row],[Transactions]]</f>
        <v>13.125</v>
      </c>
    </row>
    <row r="394" spans="1:9" s="18" customFormat="1" x14ac:dyDescent="0.35">
      <c r="A394" s="21">
        <v>41701</v>
      </c>
      <c r="B394" s="20" t="s">
        <v>55</v>
      </c>
      <c r="C394" s="20" t="s">
        <v>10</v>
      </c>
      <c r="D394" s="20" t="s">
        <v>11</v>
      </c>
      <c r="E394" s="28">
        <v>171</v>
      </c>
      <c r="F394" s="28">
        <v>264</v>
      </c>
      <c r="G394" s="28">
        <v>3252.0000000000009</v>
      </c>
      <c r="H394" s="19">
        <v>12.318181818181818</v>
      </c>
      <c r="I394" s="33">
        <f>Table3[[#This Row],[Dollars]]/Table3[[#This Row],[Transactions]]</f>
        <v>12.318181818181822</v>
      </c>
    </row>
    <row r="395" spans="1:9" s="18" customFormat="1" x14ac:dyDescent="0.35">
      <c r="A395" s="21">
        <v>41701</v>
      </c>
      <c r="B395" s="20" t="s">
        <v>56</v>
      </c>
      <c r="C395" s="20" t="s">
        <v>12</v>
      </c>
      <c r="D395" s="20" t="s">
        <v>13</v>
      </c>
      <c r="E395" s="28">
        <v>215</v>
      </c>
      <c r="F395" s="28">
        <v>412.00000000000006</v>
      </c>
      <c r="G395" s="28">
        <v>8712.8799999999992</v>
      </c>
      <c r="H395" s="19">
        <v>21.14776699029126</v>
      </c>
      <c r="I395" s="33">
        <f>Table3[[#This Row],[Dollars]]/Table3[[#This Row],[Transactions]]</f>
        <v>21.147766990291256</v>
      </c>
    </row>
    <row r="396" spans="1:9" s="18" customFormat="1" x14ac:dyDescent="0.35">
      <c r="A396" s="21">
        <v>41701</v>
      </c>
      <c r="B396" s="20" t="s">
        <v>56</v>
      </c>
      <c r="C396" s="20" t="s">
        <v>44</v>
      </c>
      <c r="D396" s="20" t="s">
        <v>45</v>
      </c>
      <c r="E396" s="28">
        <v>70</v>
      </c>
      <c r="F396" s="28">
        <v>159</v>
      </c>
      <c r="G396" s="28">
        <v>3562.87</v>
      </c>
      <c r="H396" s="19">
        <v>22.407987421383648</v>
      </c>
      <c r="I396" s="33">
        <f>Table3[[#This Row],[Dollars]]/Table3[[#This Row],[Transactions]]</f>
        <v>22.407987421383648</v>
      </c>
    </row>
    <row r="397" spans="1:9" s="18" customFormat="1" x14ac:dyDescent="0.35">
      <c r="A397" s="21">
        <v>41701</v>
      </c>
      <c r="B397" s="20" t="s">
        <v>56</v>
      </c>
      <c r="C397" s="20" t="s">
        <v>14</v>
      </c>
      <c r="D397" s="20" t="s">
        <v>15</v>
      </c>
      <c r="E397" s="28">
        <v>956</v>
      </c>
      <c r="F397" s="28">
        <v>2534</v>
      </c>
      <c r="G397" s="28">
        <v>39856.250000000007</v>
      </c>
      <c r="H397" s="19">
        <v>15.728591160220995</v>
      </c>
      <c r="I397" s="33">
        <f>Table3[[#This Row],[Dollars]]/Table3[[#This Row],[Transactions]]</f>
        <v>15.728591160220997</v>
      </c>
    </row>
    <row r="398" spans="1:9" s="18" customFormat="1" x14ac:dyDescent="0.35">
      <c r="A398" s="21">
        <v>41701</v>
      </c>
      <c r="B398" s="20" t="s">
        <v>56</v>
      </c>
      <c r="C398" s="20" t="s">
        <v>25</v>
      </c>
      <c r="D398" s="20" t="s">
        <v>26</v>
      </c>
      <c r="E398" s="28">
        <v>2159</v>
      </c>
      <c r="F398" s="28">
        <v>5180.0000000000009</v>
      </c>
      <c r="G398" s="28">
        <v>81764.289999999994</v>
      </c>
      <c r="H398" s="19">
        <v>15.784611969111968</v>
      </c>
      <c r="I398" s="33">
        <f>Table3[[#This Row],[Dollars]]/Table3[[#This Row],[Transactions]]</f>
        <v>15.784611969111966</v>
      </c>
    </row>
    <row r="399" spans="1:9" s="18" customFormat="1" x14ac:dyDescent="0.35">
      <c r="A399" s="21">
        <v>41701</v>
      </c>
      <c r="B399" s="20" t="s">
        <v>56</v>
      </c>
      <c r="C399" s="20" t="s">
        <v>44</v>
      </c>
      <c r="D399" s="20" t="s">
        <v>46</v>
      </c>
      <c r="E399" s="28">
        <v>245</v>
      </c>
      <c r="F399" s="28">
        <v>488</v>
      </c>
      <c r="G399" s="28">
        <v>10010.030000000001</v>
      </c>
      <c r="H399" s="19">
        <v>20.51235655737705</v>
      </c>
      <c r="I399" s="33">
        <f>Table3[[#This Row],[Dollars]]/Table3[[#This Row],[Transactions]]</f>
        <v>20.51235655737705</v>
      </c>
    </row>
    <row r="400" spans="1:9" s="18" customFormat="1" x14ac:dyDescent="0.35">
      <c r="A400" s="21">
        <v>41701</v>
      </c>
      <c r="B400" s="20" t="s">
        <v>56</v>
      </c>
      <c r="C400" s="20" t="s">
        <v>8</v>
      </c>
      <c r="D400" s="20" t="s">
        <v>9</v>
      </c>
      <c r="E400" s="28">
        <v>98</v>
      </c>
      <c r="F400" s="28">
        <v>188</v>
      </c>
      <c r="G400" s="28">
        <v>3795.92</v>
      </c>
      <c r="H400" s="19">
        <v>20.191063829787236</v>
      </c>
      <c r="I400" s="33">
        <f>Table3[[#This Row],[Dollars]]/Table3[[#This Row],[Transactions]]</f>
        <v>20.191063829787236</v>
      </c>
    </row>
    <row r="401" spans="1:9" s="18" customFormat="1" x14ac:dyDescent="0.35">
      <c r="A401" s="21">
        <v>41701</v>
      </c>
      <c r="B401" s="20" t="s">
        <v>56</v>
      </c>
      <c r="C401" s="20" t="s">
        <v>4</v>
      </c>
      <c r="D401" s="20" t="s">
        <v>5</v>
      </c>
      <c r="E401" s="28">
        <v>1140.9999999999998</v>
      </c>
      <c r="F401" s="28">
        <v>2710</v>
      </c>
      <c r="G401" s="28">
        <v>48351.3</v>
      </c>
      <c r="H401" s="19">
        <v>17.841808118081182</v>
      </c>
      <c r="I401" s="33">
        <f>Table3[[#This Row],[Dollars]]/Table3[[#This Row],[Transactions]]</f>
        <v>17.841808118081182</v>
      </c>
    </row>
    <row r="402" spans="1:9" s="18" customFormat="1" x14ac:dyDescent="0.35">
      <c r="A402" s="21">
        <v>41701</v>
      </c>
      <c r="B402" s="20" t="s">
        <v>56</v>
      </c>
      <c r="C402" s="20" t="s">
        <v>40</v>
      </c>
      <c r="D402" s="20" t="s">
        <v>41</v>
      </c>
      <c r="E402" s="28">
        <v>73</v>
      </c>
      <c r="F402" s="28">
        <v>162</v>
      </c>
      <c r="G402" s="28">
        <v>3688.61</v>
      </c>
      <c r="H402" s="19">
        <v>22.769197530864197</v>
      </c>
      <c r="I402" s="33">
        <f>Table3[[#This Row],[Dollars]]/Table3[[#This Row],[Transactions]]</f>
        <v>22.769197530864197</v>
      </c>
    </row>
    <row r="403" spans="1:9" s="18" customFormat="1" x14ac:dyDescent="0.35">
      <c r="A403" s="21">
        <v>41701</v>
      </c>
      <c r="B403" s="20" t="s">
        <v>56</v>
      </c>
      <c r="C403" s="20" t="s">
        <v>16</v>
      </c>
      <c r="D403" s="20" t="s">
        <v>17</v>
      </c>
      <c r="E403" s="28">
        <v>35</v>
      </c>
      <c r="F403" s="28">
        <v>54</v>
      </c>
      <c r="G403" s="28">
        <v>878.40999999999985</v>
      </c>
      <c r="H403" s="19">
        <v>16.26685185185185</v>
      </c>
      <c r="I403" s="33">
        <f>Table3[[#This Row],[Dollars]]/Table3[[#This Row],[Transactions]]</f>
        <v>16.26685185185185</v>
      </c>
    </row>
    <row r="404" spans="1:9" s="18" customFormat="1" x14ac:dyDescent="0.35">
      <c r="A404" s="21">
        <v>41701</v>
      </c>
      <c r="B404" s="20" t="s">
        <v>56</v>
      </c>
      <c r="C404" s="20" t="s">
        <v>20</v>
      </c>
      <c r="D404" s="20" t="s">
        <v>27</v>
      </c>
      <c r="E404" s="28">
        <v>3138</v>
      </c>
      <c r="F404" s="28">
        <v>7453</v>
      </c>
      <c r="G404" s="28">
        <v>198852.05</v>
      </c>
      <c r="H404" s="19">
        <v>26.680806386689923</v>
      </c>
      <c r="I404" s="33">
        <f>Table3[[#This Row],[Dollars]]/Table3[[#This Row],[Transactions]]</f>
        <v>26.680806386689923</v>
      </c>
    </row>
    <row r="405" spans="1:9" s="18" customFormat="1" x14ac:dyDescent="0.35">
      <c r="A405" s="21">
        <v>41701</v>
      </c>
      <c r="B405" s="20" t="s">
        <v>56</v>
      </c>
      <c r="C405" s="20" t="s">
        <v>4</v>
      </c>
      <c r="D405" s="20" t="s">
        <v>47</v>
      </c>
      <c r="E405" s="28">
        <v>59</v>
      </c>
      <c r="F405" s="28">
        <v>97</v>
      </c>
      <c r="G405" s="28">
        <v>2633.1900000000005</v>
      </c>
      <c r="H405" s="19">
        <v>27.146288659793814</v>
      </c>
      <c r="I405" s="33">
        <f>Table3[[#This Row],[Dollars]]/Table3[[#This Row],[Transactions]]</f>
        <v>27.146288659793818</v>
      </c>
    </row>
    <row r="406" spans="1:9" s="18" customFormat="1" x14ac:dyDescent="0.35">
      <c r="A406" s="21">
        <v>41701</v>
      </c>
      <c r="B406" s="20" t="s">
        <v>56</v>
      </c>
      <c r="C406" s="20" t="s">
        <v>36</v>
      </c>
      <c r="D406" s="20" t="s">
        <v>37</v>
      </c>
      <c r="E406" s="28">
        <v>36</v>
      </c>
      <c r="F406" s="28">
        <v>81</v>
      </c>
      <c r="G406" s="28">
        <v>1580.7999999999997</v>
      </c>
      <c r="H406" s="19">
        <v>19.516049382716048</v>
      </c>
      <c r="I406" s="33">
        <f>Table3[[#This Row],[Dollars]]/Table3[[#This Row],[Transactions]]</f>
        <v>19.516049382716044</v>
      </c>
    </row>
    <row r="407" spans="1:9" s="18" customFormat="1" x14ac:dyDescent="0.35">
      <c r="A407" s="21">
        <v>41701</v>
      </c>
      <c r="B407" s="20" t="s">
        <v>56</v>
      </c>
      <c r="C407" s="20" t="s">
        <v>42</v>
      </c>
      <c r="D407" s="20" t="s">
        <v>43</v>
      </c>
      <c r="E407" s="28">
        <v>17</v>
      </c>
      <c r="F407" s="28">
        <v>26</v>
      </c>
      <c r="G407" s="28">
        <v>423.47000000000008</v>
      </c>
      <c r="H407" s="19">
        <v>16.287307692307692</v>
      </c>
      <c r="I407" s="33">
        <f>Table3[[#This Row],[Dollars]]/Table3[[#This Row],[Transactions]]</f>
        <v>16.287307692307696</v>
      </c>
    </row>
    <row r="408" spans="1:9" s="18" customFormat="1" x14ac:dyDescent="0.35">
      <c r="A408" s="21">
        <v>41701</v>
      </c>
      <c r="B408" s="20" t="s">
        <v>56</v>
      </c>
      <c r="C408" s="20" t="s">
        <v>4</v>
      </c>
      <c r="D408" s="20" t="s">
        <v>39</v>
      </c>
      <c r="E408" s="28">
        <v>41</v>
      </c>
      <c r="F408" s="28">
        <v>77.999999999999986</v>
      </c>
      <c r="G408" s="28">
        <v>1015.34</v>
      </c>
      <c r="H408" s="19">
        <v>13.017179487179488</v>
      </c>
      <c r="I408" s="33">
        <f>Table3[[#This Row],[Dollars]]/Table3[[#This Row],[Transactions]]</f>
        <v>13.01717948717949</v>
      </c>
    </row>
    <row r="409" spans="1:9" s="18" customFormat="1" x14ac:dyDescent="0.35">
      <c r="A409" s="21">
        <v>41701</v>
      </c>
      <c r="B409" s="20" t="s">
        <v>56</v>
      </c>
      <c r="C409" s="20" t="s">
        <v>4</v>
      </c>
      <c r="D409" s="20" t="s">
        <v>6</v>
      </c>
      <c r="E409" s="28">
        <v>433</v>
      </c>
      <c r="F409" s="28">
        <v>876</v>
      </c>
      <c r="G409" s="28">
        <v>16610.169999999998</v>
      </c>
      <c r="H409" s="19">
        <v>18.961381278538809</v>
      </c>
      <c r="I409" s="33">
        <f>Table3[[#This Row],[Dollars]]/Table3[[#This Row],[Transactions]]</f>
        <v>18.961381278538809</v>
      </c>
    </row>
    <row r="410" spans="1:9" s="18" customFormat="1" x14ac:dyDescent="0.35">
      <c r="A410" s="21">
        <v>41701</v>
      </c>
      <c r="B410" s="20" t="s">
        <v>56</v>
      </c>
      <c r="C410" s="20" t="s">
        <v>4</v>
      </c>
      <c r="D410" s="20" t="s">
        <v>7</v>
      </c>
      <c r="E410" s="28">
        <v>1800</v>
      </c>
      <c r="F410" s="28">
        <v>5211.0000000000009</v>
      </c>
      <c r="G410" s="28">
        <v>82371.44</v>
      </c>
      <c r="H410" s="19">
        <v>15.807223181730954</v>
      </c>
      <c r="I410" s="33">
        <f>Table3[[#This Row],[Dollars]]/Table3[[#This Row],[Transactions]]</f>
        <v>15.807223181730951</v>
      </c>
    </row>
    <row r="411" spans="1:9" s="18" customFormat="1" x14ac:dyDescent="0.35">
      <c r="A411" s="21">
        <v>41701</v>
      </c>
      <c r="B411" s="20" t="s">
        <v>56</v>
      </c>
      <c r="C411" s="20" t="s">
        <v>18</v>
      </c>
      <c r="D411" s="20" t="s">
        <v>19</v>
      </c>
      <c r="E411" s="28">
        <v>220</v>
      </c>
      <c r="F411" s="28">
        <v>462.00000000000006</v>
      </c>
      <c r="G411" s="28">
        <v>7961.56</v>
      </c>
      <c r="H411" s="19">
        <v>17.232813852813855</v>
      </c>
      <c r="I411" s="33">
        <f>Table3[[#This Row],[Dollars]]/Table3[[#This Row],[Transactions]]</f>
        <v>17.232813852813852</v>
      </c>
    </row>
    <row r="412" spans="1:9" s="18" customFormat="1" x14ac:dyDescent="0.35">
      <c r="A412" s="21">
        <v>41701</v>
      </c>
      <c r="B412" s="20" t="s">
        <v>56</v>
      </c>
      <c r="C412" s="20" t="s">
        <v>4</v>
      </c>
      <c r="D412" s="20" t="s">
        <v>48</v>
      </c>
      <c r="E412" s="28">
        <v>167</v>
      </c>
      <c r="F412" s="28">
        <v>383.99999999999994</v>
      </c>
      <c r="G412" s="28">
        <v>8778.89</v>
      </c>
      <c r="H412" s="19">
        <v>22.861692708333333</v>
      </c>
      <c r="I412" s="33">
        <f>Table3[[#This Row],[Dollars]]/Table3[[#This Row],[Transactions]]</f>
        <v>22.861692708333337</v>
      </c>
    </row>
    <row r="413" spans="1:9" s="18" customFormat="1" x14ac:dyDescent="0.35">
      <c r="A413" s="21">
        <v>41701</v>
      </c>
      <c r="B413" s="20" t="s">
        <v>56</v>
      </c>
      <c r="C413" s="20" t="s">
        <v>22</v>
      </c>
      <c r="D413" s="20" t="s">
        <v>22</v>
      </c>
      <c r="E413" s="28">
        <v>17790</v>
      </c>
      <c r="F413" s="28">
        <v>41337.999999999993</v>
      </c>
      <c r="G413" s="28">
        <v>807997.85</v>
      </c>
      <c r="H413" s="19">
        <v>19.546128259712614</v>
      </c>
      <c r="I413" s="33">
        <f>Table3[[#This Row],[Dollars]]/Table3[[#This Row],[Transactions]]</f>
        <v>19.546128259712617</v>
      </c>
    </row>
    <row r="414" spans="1:9" s="18" customFormat="1" x14ac:dyDescent="0.35">
      <c r="A414" s="21">
        <v>41701</v>
      </c>
      <c r="B414" s="20" t="s">
        <v>56</v>
      </c>
      <c r="C414" s="20" t="s">
        <v>36</v>
      </c>
      <c r="D414" s="20" t="s">
        <v>38</v>
      </c>
      <c r="E414" s="28">
        <v>32</v>
      </c>
      <c r="F414" s="28">
        <v>63</v>
      </c>
      <c r="G414" s="28">
        <v>996.88</v>
      </c>
      <c r="H414" s="19">
        <v>15.823492063492063</v>
      </c>
      <c r="I414" s="33">
        <f>Table3[[#This Row],[Dollars]]/Table3[[#This Row],[Transactions]]</f>
        <v>15.823492063492063</v>
      </c>
    </row>
    <row r="415" spans="1:9" s="18" customFormat="1" x14ac:dyDescent="0.35">
      <c r="A415" s="21">
        <v>41701</v>
      </c>
      <c r="B415" s="20" t="s">
        <v>56</v>
      </c>
      <c r="C415" s="20" t="s">
        <v>10</v>
      </c>
      <c r="D415" s="20" t="s">
        <v>11</v>
      </c>
      <c r="E415" s="28">
        <v>1888</v>
      </c>
      <c r="F415" s="28">
        <v>4454</v>
      </c>
      <c r="G415" s="28">
        <v>77387.81</v>
      </c>
      <c r="H415" s="19">
        <v>17.374901212393354</v>
      </c>
      <c r="I415" s="33">
        <f>Table3[[#This Row],[Dollars]]/Table3[[#This Row],[Transactions]]</f>
        <v>17.374901212393354</v>
      </c>
    </row>
    <row r="416" spans="1:9" s="18" customFormat="1" x14ac:dyDescent="0.35">
      <c r="A416" s="21">
        <v>41708</v>
      </c>
      <c r="B416" s="20" t="s">
        <v>55</v>
      </c>
      <c r="C416" s="20" t="s">
        <v>12</v>
      </c>
      <c r="D416" s="20" t="s">
        <v>13</v>
      </c>
      <c r="E416" s="28">
        <v>89.999999999999986</v>
      </c>
      <c r="F416" s="28">
        <v>156</v>
      </c>
      <c r="G416" s="28">
        <v>2085</v>
      </c>
      <c r="H416" s="19">
        <v>13.365384615384615</v>
      </c>
      <c r="I416" s="33">
        <f>Table3[[#This Row],[Dollars]]/Table3[[#This Row],[Transactions]]</f>
        <v>13.365384615384615</v>
      </c>
    </row>
    <row r="417" spans="1:9" s="18" customFormat="1" x14ac:dyDescent="0.35">
      <c r="A417" s="21">
        <v>41708</v>
      </c>
      <c r="B417" s="20" t="s">
        <v>55</v>
      </c>
      <c r="C417" s="20" t="s">
        <v>44</v>
      </c>
      <c r="D417" s="20" t="s">
        <v>45</v>
      </c>
      <c r="E417" s="28">
        <v>18</v>
      </c>
      <c r="F417" s="28">
        <v>39</v>
      </c>
      <c r="G417" s="28">
        <v>431.99999999999989</v>
      </c>
      <c r="H417" s="19">
        <v>11.076923076923077</v>
      </c>
      <c r="I417" s="33">
        <f>Table3[[#This Row],[Dollars]]/Table3[[#This Row],[Transactions]]</f>
        <v>11.076923076923075</v>
      </c>
    </row>
    <row r="418" spans="1:9" s="18" customFormat="1" x14ac:dyDescent="0.35">
      <c r="A418" s="21">
        <v>41708</v>
      </c>
      <c r="B418" s="20" t="s">
        <v>55</v>
      </c>
      <c r="C418" s="20" t="s">
        <v>14</v>
      </c>
      <c r="D418" s="20" t="s">
        <v>15</v>
      </c>
      <c r="E418" s="28">
        <v>234.00000000000006</v>
      </c>
      <c r="F418" s="28">
        <v>384</v>
      </c>
      <c r="G418" s="28">
        <v>4590</v>
      </c>
      <c r="H418" s="19">
        <v>11.953125</v>
      </c>
      <c r="I418" s="33">
        <f>Table3[[#This Row],[Dollars]]/Table3[[#This Row],[Transactions]]</f>
        <v>11.953125</v>
      </c>
    </row>
    <row r="419" spans="1:9" s="18" customFormat="1" x14ac:dyDescent="0.35">
      <c r="A419" s="21">
        <v>41708</v>
      </c>
      <c r="B419" s="20" t="s">
        <v>55</v>
      </c>
      <c r="C419" s="20" t="s">
        <v>25</v>
      </c>
      <c r="D419" s="20" t="s">
        <v>26</v>
      </c>
      <c r="E419" s="28">
        <v>344.99999999999994</v>
      </c>
      <c r="F419" s="28">
        <v>726</v>
      </c>
      <c r="G419" s="28">
        <v>8580</v>
      </c>
      <c r="H419" s="19">
        <v>11.818181818181818</v>
      </c>
      <c r="I419" s="33">
        <f>Table3[[#This Row],[Dollars]]/Table3[[#This Row],[Transactions]]</f>
        <v>11.818181818181818</v>
      </c>
    </row>
    <row r="420" spans="1:9" s="18" customFormat="1" x14ac:dyDescent="0.35">
      <c r="A420" s="21">
        <v>41708</v>
      </c>
      <c r="B420" s="20" t="s">
        <v>55</v>
      </c>
      <c r="C420" s="20" t="s">
        <v>44</v>
      </c>
      <c r="D420" s="20" t="s">
        <v>46</v>
      </c>
      <c r="E420" s="28">
        <v>69</v>
      </c>
      <c r="F420" s="28">
        <v>104.99999999999997</v>
      </c>
      <c r="G420" s="28">
        <v>1203</v>
      </c>
      <c r="H420" s="19">
        <v>11.457142857142857</v>
      </c>
      <c r="I420" s="33">
        <f>Table3[[#This Row],[Dollars]]/Table3[[#This Row],[Transactions]]</f>
        <v>11.457142857142861</v>
      </c>
    </row>
    <row r="421" spans="1:9" s="18" customFormat="1" x14ac:dyDescent="0.35">
      <c r="A421" s="21">
        <v>41708</v>
      </c>
      <c r="B421" s="20" t="s">
        <v>55</v>
      </c>
      <c r="C421" s="20" t="s">
        <v>8</v>
      </c>
      <c r="D421" s="20" t="s">
        <v>9</v>
      </c>
      <c r="E421" s="28">
        <v>29.999999999999993</v>
      </c>
      <c r="F421" s="28">
        <v>66</v>
      </c>
      <c r="G421" s="28">
        <v>572.99999999999989</v>
      </c>
      <c r="H421" s="19">
        <v>8.6818181818181817</v>
      </c>
      <c r="I421" s="33">
        <f>Table3[[#This Row],[Dollars]]/Table3[[#This Row],[Transactions]]</f>
        <v>8.6818181818181799</v>
      </c>
    </row>
    <row r="422" spans="1:9" s="18" customFormat="1" x14ac:dyDescent="0.35">
      <c r="A422" s="21">
        <v>41708</v>
      </c>
      <c r="B422" s="20" t="s">
        <v>55</v>
      </c>
      <c r="C422" s="20" t="s">
        <v>4</v>
      </c>
      <c r="D422" s="20" t="s">
        <v>5</v>
      </c>
      <c r="E422" s="28">
        <v>936.00000000000023</v>
      </c>
      <c r="F422" s="28">
        <v>1755.0000000000005</v>
      </c>
      <c r="G422" s="28">
        <v>24849</v>
      </c>
      <c r="H422" s="19">
        <v>14.158974358974358</v>
      </c>
      <c r="I422" s="33">
        <f>Table3[[#This Row],[Dollars]]/Table3[[#This Row],[Transactions]]</f>
        <v>14.158974358974355</v>
      </c>
    </row>
    <row r="423" spans="1:9" s="18" customFormat="1" x14ac:dyDescent="0.35">
      <c r="A423" s="21">
        <v>41708</v>
      </c>
      <c r="B423" s="20" t="s">
        <v>55</v>
      </c>
      <c r="C423" s="20" t="s">
        <v>40</v>
      </c>
      <c r="D423" s="20" t="s">
        <v>41</v>
      </c>
      <c r="E423" s="28">
        <v>27</v>
      </c>
      <c r="F423" s="28">
        <v>171</v>
      </c>
      <c r="G423" s="28">
        <v>1689</v>
      </c>
      <c r="H423" s="19">
        <v>9.8771929824561404</v>
      </c>
      <c r="I423" s="33">
        <f>Table3[[#This Row],[Dollars]]/Table3[[#This Row],[Transactions]]</f>
        <v>9.8771929824561404</v>
      </c>
    </row>
    <row r="424" spans="1:9" s="18" customFormat="1" x14ac:dyDescent="0.35">
      <c r="A424" s="21">
        <v>41708</v>
      </c>
      <c r="B424" s="20" t="s">
        <v>55</v>
      </c>
      <c r="C424" s="20" t="s">
        <v>16</v>
      </c>
      <c r="D424" s="20" t="s">
        <v>17</v>
      </c>
      <c r="E424" s="28">
        <v>75</v>
      </c>
      <c r="F424" s="28">
        <v>143.99999999999997</v>
      </c>
      <c r="G424" s="28">
        <v>1647</v>
      </c>
      <c r="H424" s="19">
        <v>11.4375</v>
      </c>
      <c r="I424" s="33">
        <f>Table3[[#This Row],[Dollars]]/Table3[[#This Row],[Transactions]]</f>
        <v>11.437500000000002</v>
      </c>
    </row>
    <row r="425" spans="1:9" s="18" customFormat="1" x14ac:dyDescent="0.35">
      <c r="A425" s="21">
        <v>41708</v>
      </c>
      <c r="B425" s="20" t="s">
        <v>55</v>
      </c>
      <c r="C425" s="20" t="s">
        <v>20</v>
      </c>
      <c r="D425" s="20" t="s">
        <v>27</v>
      </c>
      <c r="E425" s="28">
        <v>318</v>
      </c>
      <c r="F425" s="28">
        <v>540</v>
      </c>
      <c r="G425" s="28">
        <v>7437</v>
      </c>
      <c r="H425" s="19">
        <v>13.772222222222222</v>
      </c>
      <c r="I425" s="33">
        <f>Table3[[#This Row],[Dollars]]/Table3[[#This Row],[Transactions]]</f>
        <v>13.772222222222222</v>
      </c>
    </row>
    <row r="426" spans="1:9" s="18" customFormat="1" x14ac:dyDescent="0.35">
      <c r="A426" s="21">
        <v>41708</v>
      </c>
      <c r="B426" s="20" t="s">
        <v>55</v>
      </c>
      <c r="C426" s="20" t="s">
        <v>4</v>
      </c>
      <c r="D426" s="20" t="s">
        <v>47</v>
      </c>
      <c r="E426" s="28">
        <v>44.999999999999993</v>
      </c>
      <c r="F426" s="28">
        <v>69</v>
      </c>
      <c r="G426" s="28">
        <v>954</v>
      </c>
      <c r="H426" s="19">
        <v>13.826086956521738</v>
      </c>
      <c r="I426" s="33">
        <f>Table3[[#This Row],[Dollars]]/Table3[[#This Row],[Transactions]]</f>
        <v>13.826086956521738</v>
      </c>
    </row>
    <row r="427" spans="1:9" s="18" customFormat="1" x14ac:dyDescent="0.35">
      <c r="A427" s="21">
        <v>41708</v>
      </c>
      <c r="B427" s="20" t="s">
        <v>55</v>
      </c>
      <c r="C427" s="20" t="s">
        <v>36</v>
      </c>
      <c r="D427" s="20" t="s">
        <v>37</v>
      </c>
      <c r="E427" s="28">
        <v>24</v>
      </c>
      <c r="F427" s="28">
        <v>48</v>
      </c>
      <c r="G427" s="28">
        <v>402</v>
      </c>
      <c r="H427" s="19">
        <v>8.375</v>
      </c>
      <c r="I427" s="33">
        <f>Table3[[#This Row],[Dollars]]/Table3[[#This Row],[Transactions]]</f>
        <v>8.375</v>
      </c>
    </row>
    <row r="428" spans="1:9" s="18" customFormat="1" x14ac:dyDescent="0.35">
      <c r="A428" s="21">
        <v>41708</v>
      </c>
      <c r="B428" s="20" t="s">
        <v>55</v>
      </c>
      <c r="C428" s="20" t="s">
        <v>42</v>
      </c>
      <c r="D428" s="20" t="s">
        <v>43</v>
      </c>
      <c r="E428" s="28">
        <v>12</v>
      </c>
      <c r="F428" s="28">
        <v>27</v>
      </c>
      <c r="G428" s="28">
        <v>360.00000000000006</v>
      </c>
      <c r="H428" s="19">
        <v>13.333333333333334</v>
      </c>
      <c r="I428" s="33">
        <f>Table3[[#This Row],[Dollars]]/Table3[[#This Row],[Transactions]]</f>
        <v>13.333333333333336</v>
      </c>
    </row>
    <row r="429" spans="1:9" s="18" customFormat="1" x14ac:dyDescent="0.35">
      <c r="A429" s="21">
        <v>41708</v>
      </c>
      <c r="B429" s="20" t="s">
        <v>55</v>
      </c>
      <c r="C429" s="20" t="s">
        <v>4</v>
      </c>
      <c r="D429" s="20" t="s">
        <v>39</v>
      </c>
      <c r="E429" s="28">
        <v>54</v>
      </c>
      <c r="F429" s="28">
        <v>104.99999999999997</v>
      </c>
      <c r="G429" s="28">
        <v>1340.9999999999998</v>
      </c>
      <c r="H429" s="19">
        <v>12.771428571428572</v>
      </c>
      <c r="I429" s="33">
        <f>Table3[[#This Row],[Dollars]]/Table3[[#This Row],[Transactions]]</f>
        <v>12.771428571428572</v>
      </c>
    </row>
    <row r="430" spans="1:9" s="18" customFormat="1" x14ac:dyDescent="0.35">
      <c r="A430" s="21">
        <v>41708</v>
      </c>
      <c r="B430" s="20" t="s">
        <v>55</v>
      </c>
      <c r="C430" s="20" t="s">
        <v>4</v>
      </c>
      <c r="D430" s="20" t="s">
        <v>6</v>
      </c>
      <c r="E430" s="28">
        <v>522</v>
      </c>
      <c r="F430" s="28">
        <v>867</v>
      </c>
      <c r="G430" s="28">
        <v>11913</v>
      </c>
      <c r="H430" s="19">
        <v>13.740484429065743</v>
      </c>
      <c r="I430" s="33">
        <f>Table3[[#This Row],[Dollars]]/Table3[[#This Row],[Transactions]]</f>
        <v>13.740484429065743</v>
      </c>
    </row>
    <row r="431" spans="1:9" s="18" customFormat="1" x14ac:dyDescent="0.35">
      <c r="A431" s="21">
        <v>41708</v>
      </c>
      <c r="B431" s="20" t="s">
        <v>55</v>
      </c>
      <c r="C431" s="20" t="s">
        <v>4</v>
      </c>
      <c r="D431" s="20" t="s">
        <v>7</v>
      </c>
      <c r="E431" s="28">
        <v>1710.0000000000005</v>
      </c>
      <c r="F431" s="28">
        <v>3662.9999999999991</v>
      </c>
      <c r="G431" s="28">
        <v>47682</v>
      </c>
      <c r="H431" s="19">
        <v>13.017199017199017</v>
      </c>
      <c r="I431" s="33">
        <f>Table3[[#This Row],[Dollars]]/Table3[[#This Row],[Transactions]]</f>
        <v>13.017199017199021</v>
      </c>
    </row>
    <row r="432" spans="1:9" s="18" customFormat="1" x14ac:dyDescent="0.35">
      <c r="A432" s="21">
        <v>41708</v>
      </c>
      <c r="B432" s="20" t="s">
        <v>55</v>
      </c>
      <c r="C432" s="20" t="s">
        <v>18</v>
      </c>
      <c r="D432" s="20" t="s">
        <v>19</v>
      </c>
      <c r="E432" s="28">
        <v>138</v>
      </c>
      <c r="F432" s="28">
        <v>260.99999999999994</v>
      </c>
      <c r="G432" s="28">
        <v>3063</v>
      </c>
      <c r="H432" s="19">
        <v>11.735632183908047</v>
      </c>
      <c r="I432" s="33">
        <f>Table3[[#This Row],[Dollars]]/Table3[[#This Row],[Transactions]]</f>
        <v>11.735632183908049</v>
      </c>
    </row>
    <row r="433" spans="1:9" s="18" customFormat="1" x14ac:dyDescent="0.35">
      <c r="A433" s="21">
        <v>41708</v>
      </c>
      <c r="B433" s="20" t="s">
        <v>55</v>
      </c>
      <c r="C433" s="20" t="s">
        <v>4</v>
      </c>
      <c r="D433" s="20" t="s">
        <v>48</v>
      </c>
      <c r="E433" s="28">
        <v>156</v>
      </c>
      <c r="F433" s="28">
        <v>264</v>
      </c>
      <c r="G433" s="28">
        <v>4047</v>
      </c>
      <c r="H433" s="19">
        <v>15.329545454545455</v>
      </c>
      <c r="I433" s="33">
        <f>Table3[[#This Row],[Dollars]]/Table3[[#This Row],[Transactions]]</f>
        <v>15.329545454545455</v>
      </c>
    </row>
    <row r="434" spans="1:9" s="18" customFormat="1" x14ac:dyDescent="0.35">
      <c r="A434" s="21">
        <v>41708</v>
      </c>
      <c r="B434" s="20" t="s">
        <v>55</v>
      </c>
      <c r="C434" s="20" t="s">
        <v>22</v>
      </c>
      <c r="D434" s="20" t="s">
        <v>22</v>
      </c>
      <c r="E434" s="28">
        <v>6795</v>
      </c>
      <c r="F434" s="28">
        <v>12975</v>
      </c>
      <c r="G434" s="28">
        <v>171522</v>
      </c>
      <c r="H434" s="19">
        <v>13.219421965317919</v>
      </c>
      <c r="I434" s="33">
        <f>Table3[[#This Row],[Dollars]]/Table3[[#This Row],[Transactions]]</f>
        <v>13.219421965317919</v>
      </c>
    </row>
    <row r="435" spans="1:9" s="18" customFormat="1" x14ac:dyDescent="0.35">
      <c r="A435" s="21">
        <v>41708</v>
      </c>
      <c r="B435" s="20" t="s">
        <v>55</v>
      </c>
      <c r="C435" s="20" t="s">
        <v>36</v>
      </c>
      <c r="D435" s="20" t="s">
        <v>38</v>
      </c>
      <c r="E435" s="28">
        <v>14.999999999999996</v>
      </c>
      <c r="F435" s="28">
        <v>30</v>
      </c>
      <c r="G435" s="28">
        <v>407.99999999999989</v>
      </c>
      <c r="H435" s="19">
        <v>13.6</v>
      </c>
      <c r="I435" s="33">
        <f>Table3[[#This Row],[Dollars]]/Table3[[#This Row],[Transactions]]</f>
        <v>13.599999999999996</v>
      </c>
    </row>
    <row r="436" spans="1:9" s="18" customFormat="1" x14ac:dyDescent="0.35">
      <c r="A436" s="21">
        <v>41708</v>
      </c>
      <c r="B436" s="20" t="s">
        <v>55</v>
      </c>
      <c r="C436" s="20" t="s">
        <v>10</v>
      </c>
      <c r="D436" s="20" t="s">
        <v>11</v>
      </c>
      <c r="E436" s="28">
        <v>162</v>
      </c>
      <c r="F436" s="28">
        <v>252</v>
      </c>
      <c r="G436" s="28">
        <v>3378</v>
      </c>
      <c r="H436" s="19">
        <v>13.404761904761905</v>
      </c>
      <c r="I436" s="33">
        <f>Table3[[#This Row],[Dollars]]/Table3[[#This Row],[Transactions]]</f>
        <v>13.404761904761905</v>
      </c>
    </row>
    <row r="437" spans="1:9" s="18" customFormat="1" x14ac:dyDescent="0.35">
      <c r="A437" s="21">
        <v>41708</v>
      </c>
      <c r="B437" s="20" t="s">
        <v>56</v>
      </c>
      <c r="C437" s="20" t="s">
        <v>12</v>
      </c>
      <c r="D437" s="20" t="s">
        <v>13</v>
      </c>
      <c r="E437" s="28">
        <v>234</v>
      </c>
      <c r="F437" s="28">
        <v>439</v>
      </c>
      <c r="G437" s="28">
        <v>8802.7000000000007</v>
      </c>
      <c r="H437" s="19">
        <v>20.051708428246016</v>
      </c>
      <c r="I437" s="33">
        <f>Table3[[#This Row],[Dollars]]/Table3[[#This Row],[Transactions]]</f>
        <v>20.051708428246016</v>
      </c>
    </row>
    <row r="438" spans="1:9" s="18" customFormat="1" x14ac:dyDescent="0.35">
      <c r="A438" s="21">
        <v>41708</v>
      </c>
      <c r="B438" s="20" t="s">
        <v>56</v>
      </c>
      <c r="C438" s="20" t="s">
        <v>44</v>
      </c>
      <c r="D438" s="20" t="s">
        <v>45</v>
      </c>
      <c r="E438" s="28">
        <v>63</v>
      </c>
      <c r="F438" s="28">
        <v>155.99999999999997</v>
      </c>
      <c r="G438" s="28">
        <v>3021.16</v>
      </c>
      <c r="H438" s="19">
        <v>19.366410256410255</v>
      </c>
      <c r="I438" s="33">
        <f>Table3[[#This Row],[Dollars]]/Table3[[#This Row],[Transactions]]</f>
        <v>19.366410256410258</v>
      </c>
    </row>
    <row r="439" spans="1:9" s="18" customFormat="1" x14ac:dyDescent="0.35">
      <c r="A439" s="21">
        <v>41708</v>
      </c>
      <c r="B439" s="20" t="s">
        <v>56</v>
      </c>
      <c r="C439" s="20" t="s">
        <v>14</v>
      </c>
      <c r="D439" s="20" t="s">
        <v>15</v>
      </c>
      <c r="E439" s="28">
        <v>946</v>
      </c>
      <c r="F439" s="28">
        <v>2446.0000000000005</v>
      </c>
      <c r="G439" s="28">
        <v>39004.230000000003</v>
      </c>
      <c r="H439" s="19">
        <v>15.946128372853639</v>
      </c>
      <c r="I439" s="33">
        <f>Table3[[#This Row],[Dollars]]/Table3[[#This Row],[Transactions]]</f>
        <v>15.946128372853638</v>
      </c>
    </row>
    <row r="440" spans="1:9" s="18" customFormat="1" x14ac:dyDescent="0.35">
      <c r="A440" s="21">
        <v>41708</v>
      </c>
      <c r="B440" s="20" t="s">
        <v>56</v>
      </c>
      <c r="C440" s="20" t="s">
        <v>25</v>
      </c>
      <c r="D440" s="20" t="s">
        <v>26</v>
      </c>
      <c r="E440" s="28">
        <v>2114.0000000000005</v>
      </c>
      <c r="F440" s="28">
        <v>5000.9999999999991</v>
      </c>
      <c r="G440" s="28">
        <v>76361.399999999994</v>
      </c>
      <c r="H440" s="19">
        <v>15.269226154769045</v>
      </c>
      <c r="I440" s="33">
        <f>Table3[[#This Row],[Dollars]]/Table3[[#This Row],[Transactions]]</f>
        <v>15.269226154769047</v>
      </c>
    </row>
    <row r="441" spans="1:9" s="18" customFormat="1" x14ac:dyDescent="0.35">
      <c r="A441" s="21">
        <v>41708</v>
      </c>
      <c r="B441" s="20" t="s">
        <v>56</v>
      </c>
      <c r="C441" s="20" t="s">
        <v>44</v>
      </c>
      <c r="D441" s="20" t="s">
        <v>46</v>
      </c>
      <c r="E441" s="28">
        <v>311</v>
      </c>
      <c r="F441" s="28">
        <v>636</v>
      </c>
      <c r="G441" s="28">
        <v>13975.6</v>
      </c>
      <c r="H441" s="19">
        <v>21.97421383647799</v>
      </c>
      <c r="I441" s="33">
        <f>Table3[[#This Row],[Dollars]]/Table3[[#This Row],[Transactions]]</f>
        <v>21.97421383647799</v>
      </c>
    </row>
    <row r="442" spans="1:9" s="18" customFormat="1" x14ac:dyDescent="0.35">
      <c r="A442" s="21">
        <v>41708</v>
      </c>
      <c r="B442" s="20" t="s">
        <v>56</v>
      </c>
      <c r="C442" s="20" t="s">
        <v>8</v>
      </c>
      <c r="D442" s="20" t="s">
        <v>9</v>
      </c>
      <c r="E442" s="28">
        <v>106</v>
      </c>
      <c r="F442" s="28">
        <v>199</v>
      </c>
      <c r="G442" s="28">
        <v>3909.35</v>
      </c>
      <c r="H442" s="19">
        <v>19.644974874371858</v>
      </c>
      <c r="I442" s="33">
        <f>Table3[[#This Row],[Dollars]]/Table3[[#This Row],[Transactions]]</f>
        <v>19.644974874371858</v>
      </c>
    </row>
    <row r="443" spans="1:9" s="18" customFormat="1" x14ac:dyDescent="0.35">
      <c r="A443" s="21">
        <v>41708</v>
      </c>
      <c r="B443" s="20" t="s">
        <v>56</v>
      </c>
      <c r="C443" s="20" t="s">
        <v>4</v>
      </c>
      <c r="D443" s="20" t="s">
        <v>5</v>
      </c>
      <c r="E443" s="28">
        <v>1154</v>
      </c>
      <c r="F443" s="28">
        <v>2628</v>
      </c>
      <c r="G443" s="28">
        <v>47109.87</v>
      </c>
      <c r="H443" s="19">
        <v>17.926130136986302</v>
      </c>
      <c r="I443" s="33">
        <f>Table3[[#This Row],[Dollars]]/Table3[[#This Row],[Transactions]]</f>
        <v>17.926130136986302</v>
      </c>
    </row>
    <row r="444" spans="1:9" s="18" customFormat="1" x14ac:dyDescent="0.35">
      <c r="A444" s="21">
        <v>41708</v>
      </c>
      <c r="B444" s="20" t="s">
        <v>56</v>
      </c>
      <c r="C444" s="20" t="s">
        <v>40</v>
      </c>
      <c r="D444" s="20" t="s">
        <v>41</v>
      </c>
      <c r="E444" s="28">
        <v>69</v>
      </c>
      <c r="F444" s="28">
        <v>135</v>
      </c>
      <c r="G444" s="28">
        <v>3399.43</v>
      </c>
      <c r="H444" s="19">
        <v>25.180962962962962</v>
      </c>
      <c r="I444" s="33">
        <f>Table3[[#This Row],[Dollars]]/Table3[[#This Row],[Transactions]]</f>
        <v>25.180962962962962</v>
      </c>
    </row>
    <row r="445" spans="1:9" s="18" customFormat="1" x14ac:dyDescent="0.35">
      <c r="A445" s="21">
        <v>41708</v>
      </c>
      <c r="B445" s="20" t="s">
        <v>56</v>
      </c>
      <c r="C445" s="20" t="s">
        <v>16</v>
      </c>
      <c r="D445" s="20" t="s">
        <v>17</v>
      </c>
      <c r="E445" s="28">
        <v>29</v>
      </c>
      <c r="F445" s="28">
        <v>54</v>
      </c>
      <c r="G445" s="28">
        <v>939.08</v>
      </c>
      <c r="H445" s="19">
        <v>17.39037037037037</v>
      </c>
      <c r="I445" s="33">
        <f>Table3[[#This Row],[Dollars]]/Table3[[#This Row],[Transactions]]</f>
        <v>17.39037037037037</v>
      </c>
    </row>
    <row r="446" spans="1:9" s="18" customFormat="1" x14ac:dyDescent="0.35">
      <c r="A446" s="21">
        <v>41708</v>
      </c>
      <c r="B446" s="20" t="s">
        <v>56</v>
      </c>
      <c r="C446" s="20" t="s">
        <v>20</v>
      </c>
      <c r="D446" s="20" t="s">
        <v>27</v>
      </c>
      <c r="E446" s="28">
        <v>3077</v>
      </c>
      <c r="F446" s="28">
        <v>6739</v>
      </c>
      <c r="G446" s="28">
        <v>188392.91</v>
      </c>
      <c r="H446" s="19">
        <v>27.955618044220213</v>
      </c>
      <c r="I446" s="33">
        <f>Table3[[#This Row],[Dollars]]/Table3[[#This Row],[Transactions]]</f>
        <v>27.955618044220213</v>
      </c>
    </row>
    <row r="447" spans="1:9" s="18" customFormat="1" x14ac:dyDescent="0.35">
      <c r="A447" s="21">
        <v>41708</v>
      </c>
      <c r="B447" s="20" t="s">
        <v>56</v>
      </c>
      <c r="C447" s="20" t="s">
        <v>4</v>
      </c>
      <c r="D447" s="20" t="s">
        <v>47</v>
      </c>
      <c r="E447" s="28">
        <v>64</v>
      </c>
      <c r="F447" s="28">
        <v>118</v>
      </c>
      <c r="G447" s="28">
        <v>2542.1999999999998</v>
      </c>
      <c r="H447" s="19">
        <v>21.544067796610168</v>
      </c>
      <c r="I447" s="33">
        <f>Table3[[#This Row],[Dollars]]/Table3[[#This Row],[Transactions]]</f>
        <v>21.544067796610168</v>
      </c>
    </row>
    <row r="448" spans="1:9" s="18" customFormat="1" x14ac:dyDescent="0.35">
      <c r="A448" s="21">
        <v>41708</v>
      </c>
      <c r="B448" s="20" t="s">
        <v>56</v>
      </c>
      <c r="C448" s="20" t="s">
        <v>36</v>
      </c>
      <c r="D448" s="20" t="s">
        <v>37</v>
      </c>
      <c r="E448" s="28">
        <v>32</v>
      </c>
      <c r="F448" s="28">
        <v>52</v>
      </c>
      <c r="G448" s="28">
        <v>1205.71</v>
      </c>
      <c r="H448" s="19">
        <v>23.18673076923077</v>
      </c>
      <c r="I448" s="33">
        <f>Table3[[#This Row],[Dollars]]/Table3[[#This Row],[Transactions]]</f>
        <v>23.18673076923077</v>
      </c>
    </row>
    <row r="449" spans="1:9" s="18" customFormat="1" x14ac:dyDescent="0.35">
      <c r="A449" s="21">
        <v>41708</v>
      </c>
      <c r="B449" s="20" t="s">
        <v>56</v>
      </c>
      <c r="C449" s="20" t="s">
        <v>42</v>
      </c>
      <c r="D449" s="20" t="s">
        <v>43</v>
      </c>
      <c r="E449" s="28">
        <v>14</v>
      </c>
      <c r="F449" s="28">
        <v>27</v>
      </c>
      <c r="G449" s="28">
        <v>302.79000000000002</v>
      </c>
      <c r="H449" s="19">
        <v>11.214444444444446</v>
      </c>
      <c r="I449" s="33">
        <f>Table3[[#This Row],[Dollars]]/Table3[[#This Row],[Transactions]]</f>
        <v>11.214444444444446</v>
      </c>
    </row>
    <row r="450" spans="1:9" s="18" customFormat="1" x14ac:dyDescent="0.35">
      <c r="A450" s="21">
        <v>41708</v>
      </c>
      <c r="B450" s="20" t="s">
        <v>56</v>
      </c>
      <c r="C450" s="20" t="s">
        <v>4</v>
      </c>
      <c r="D450" s="20" t="s">
        <v>39</v>
      </c>
      <c r="E450" s="28">
        <v>36</v>
      </c>
      <c r="F450" s="28">
        <v>66</v>
      </c>
      <c r="G450" s="28">
        <v>1178.8499999999999</v>
      </c>
      <c r="H450" s="19">
        <v>17.861363636363635</v>
      </c>
      <c r="I450" s="33">
        <f>Table3[[#This Row],[Dollars]]/Table3[[#This Row],[Transactions]]</f>
        <v>17.861363636363635</v>
      </c>
    </row>
    <row r="451" spans="1:9" s="18" customFormat="1" x14ac:dyDescent="0.35">
      <c r="A451" s="21">
        <v>41708</v>
      </c>
      <c r="B451" s="20" t="s">
        <v>56</v>
      </c>
      <c r="C451" s="20" t="s">
        <v>4</v>
      </c>
      <c r="D451" s="20" t="s">
        <v>6</v>
      </c>
      <c r="E451" s="28">
        <v>435</v>
      </c>
      <c r="F451" s="28">
        <v>913</v>
      </c>
      <c r="G451" s="28">
        <v>15709.51</v>
      </c>
      <c r="H451" s="19">
        <v>17.206473165388829</v>
      </c>
      <c r="I451" s="33">
        <f>Table3[[#This Row],[Dollars]]/Table3[[#This Row],[Transactions]]</f>
        <v>17.206473165388829</v>
      </c>
    </row>
    <row r="452" spans="1:9" s="18" customFormat="1" x14ac:dyDescent="0.35">
      <c r="A452" s="21">
        <v>41708</v>
      </c>
      <c r="B452" s="20" t="s">
        <v>56</v>
      </c>
      <c r="C452" s="20" t="s">
        <v>4</v>
      </c>
      <c r="D452" s="20" t="s">
        <v>7</v>
      </c>
      <c r="E452" s="28">
        <v>1769</v>
      </c>
      <c r="F452" s="28">
        <v>4800</v>
      </c>
      <c r="G452" s="28">
        <v>75288.37</v>
      </c>
      <c r="H452" s="19">
        <v>15.685077083333333</v>
      </c>
      <c r="I452" s="33">
        <f>Table3[[#This Row],[Dollars]]/Table3[[#This Row],[Transactions]]</f>
        <v>15.685077083333333</v>
      </c>
    </row>
    <row r="453" spans="1:9" s="18" customFormat="1" x14ac:dyDescent="0.35">
      <c r="A453" s="21">
        <v>41708</v>
      </c>
      <c r="B453" s="20" t="s">
        <v>56</v>
      </c>
      <c r="C453" s="20" t="s">
        <v>18</v>
      </c>
      <c r="D453" s="20" t="s">
        <v>19</v>
      </c>
      <c r="E453" s="28">
        <v>250</v>
      </c>
      <c r="F453" s="28">
        <v>523</v>
      </c>
      <c r="G453" s="28">
        <v>8515.73</v>
      </c>
      <c r="H453" s="19">
        <v>16.282466539196939</v>
      </c>
      <c r="I453" s="33">
        <f>Table3[[#This Row],[Dollars]]/Table3[[#This Row],[Transactions]]</f>
        <v>16.282466539196939</v>
      </c>
    </row>
    <row r="454" spans="1:9" s="18" customFormat="1" x14ac:dyDescent="0.35">
      <c r="A454" s="21">
        <v>41708</v>
      </c>
      <c r="B454" s="20" t="s">
        <v>56</v>
      </c>
      <c r="C454" s="20" t="s">
        <v>4</v>
      </c>
      <c r="D454" s="20" t="s">
        <v>48</v>
      </c>
      <c r="E454" s="28">
        <v>179</v>
      </c>
      <c r="F454" s="28">
        <v>383</v>
      </c>
      <c r="G454" s="28">
        <v>8110.7000000000007</v>
      </c>
      <c r="H454" s="19">
        <v>21.176762402088773</v>
      </c>
      <c r="I454" s="33">
        <f>Table3[[#This Row],[Dollars]]/Table3[[#This Row],[Transactions]]</f>
        <v>21.176762402088773</v>
      </c>
    </row>
    <row r="455" spans="1:9" s="18" customFormat="1" x14ac:dyDescent="0.35">
      <c r="A455" s="21">
        <v>41708</v>
      </c>
      <c r="B455" s="20" t="s">
        <v>56</v>
      </c>
      <c r="C455" s="20" t="s">
        <v>22</v>
      </c>
      <c r="D455" s="20" t="s">
        <v>22</v>
      </c>
      <c r="E455" s="28">
        <v>17959</v>
      </c>
      <c r="F455" s="28">
        <v>40137</v>
      </c>
      <c r="G455" s="28">
        <v>789757.87</v>
      </c>
      <c r="H455" s="19">
        <v>19.676554550663976</v>
      </c>
      <c r="I455" s="33">
        <f>Table3[[#This Row],[Dollars]]/Table3[[#This Row],[Transactions]]</f>
        <v>19.676554550663976</v>
      </c>
    </row>
    <row r="456" spans="1:9" s="18" customFormat="1" x14ac:dyDescent="0.35">
      <c r="A456" s="21">
        <v>41708</v>
      </c>
      <c r="B456" s="20" t="s">
        <v>56</v>
      </c>
      <c r="C456" s="20" t="s">
        <v>36</v>
      </c>
      <c r="D456" s="20" t="s">
        <v>38</v>
      </c>
      <c r="E456" s="28">
        <v>29.999999999999996</v>
      </c>
      <c r="F456" s="28">
        <v>71</v>
      </c>
      <c r="G456" s="28">
        <v>1146.5999999999999</v>
      </c>
      <c r="H456" s="19">
        <v>16.149295774647886</v>
      </c>
      <c r="I456" s="33">
        <f>Table3[[#This Row],[Dollars]]/Table3[[#This Row],[Transactions]]</f>
        <v>16.149295774647886</v>
      </c>
    </row>
    <row r="457" spans="1:9" s="18" customFormat="1" x14ac:dyDescent="0.35">
      <c r="A457" s="21">
        <v>41708</v>
      </c>
      <c r="B457" s="20" t="s">
        <v>56</v>
      </c>
      <c r="C457" s="20" t="s">
        <v>10</v>
      </c>
      <c r="D457" s="20" t="s">
        <v>11</v>
      </c>
      <c r="E457" s="28">
        <v>1817</v>
      </c>
      <c r="F457" s="28">
        <v>4241.0000000000009</v>
      </c>
      <c r="G457" s="28">
        <v>71234.19</v>
      </c>
      <c r="H457" s="19">
        <v>16.796555057769396</v>
      </c>
      <c r="I457" s="33">
        <f>Table3[[#This Row],[Dollars]]/Table3[[#This Row],[Transactions]]</f>
        <v>16.796555057769393</v>
      </c>
    </row>
    <row r="458" spans="1:9" s="18" customFormat="1" x14ac:dyDescent="0.35">
      <c r="A458" s="21">
        <v>41715</v>
      </c>
      <c r="B458" s="20" t="s">
        <v>55</v>
      </c>
      <c r="C458" s="20" t="s">
        <v>12</v>
      </c>
      <c r="D458" s="20" t="s">
        <v>13</v>
      </c>
      <c r="E458" s="28">
        <v>96</v>
      </c>
      <c r="F458" s="28">
        <v>150</v>
      </c>
      <c r="G458" s="28">
        <v>2133</v>
      </c>
      <c r="H458" s="19">
        <v>14.22</v>
      </c>
      <c r="I458" s="33">
        <f>Table3[[#This Row],[Dollars]]/Table3[[#This Row],[Transactions]]</f>
        <v>14.22</v>
      </c>
    </row>
    <row r="459" spans="1:9" s="18" customFormat="1" x14ac:dyDescent="0.35">
      <c r="A459" s="21">
        <v>41715</v>
      </c>
      <c r="B459" s="20" t="s">
        <v>55</v>
      </c>
      <c r="C459" s="20" t="s">
        <v>44</v>
      </c>
      <c r="D459" s="20" t="s">
        <v>45</v>
      </c>
      <c r="E459" s="28">
        <v>21</v>
      </c>
      <c r="F459" s="28">
        <v>33</v>
      </c>
      <c r="G459" s="28">
        <v>342</v>
      </c>
      <c r="H459" s="19">
        <v>10.363636363636363</v>
      </c>
      <c r="I459" s="33">
        <f>Table3[[#This Row],[Dollars]]/Table3[[#This Row],[Transactions]]</f>
        <v>10.363636363636363</v>
      </c>
    </row>
    <row r="460" spans="1:9" s="18" customFormat="1" x14ac:dyDescent="0.35">
      <c r="A460" s="21">
        <v>41715</v>
      </c>
      <c r="B460" s="20" t="s">
        <v>55</v>
      </c>
      <c r="C460" s="20" t="s">
        <v>14</v>
      </c>
      <c r="D460" s="20" t="s">
        <v>15</v>
      </c>
      <c r="E460" s="28">
        <v>198</v>
      </c>
      <c r="F460" s="28">
        <v>419.99999999999989</v>
      </c>
      <c r="G460" s="28">
        <v>4412.9999999999991</v>
      </c>
      <c r="H460" s="19">
        <v>10.507142857142858</v>
      </c>
      <c r="I460" s="33">
        <f>Table3[[#This Row],[Dollars]]/Table3[[#This Row],[Transactions]]</f>
        <v>10.507142857142858</v>
      </c>
    </row>
    <row r="461" spans="1:9" s="18" customFormat="1" x14ac:dyDescent="0.35">
      <c r="A461" s="21">
        <v>41715</v>
      </c>
      <c r="B461" s="20" t="s">
        <v>55</v>
      </c>
      <c r="C461" s="20" t="s">
        <v>25</v>
      </c>
      <c r="D461" s="20" t="s">
        <v>26</v>
      </c>
      <c r="E461" s="28">
        <v>471</v>
      </c>
      <c r="F461" s="28">
        <v>897.00000000000023</v>
      </c>
      <c r="G461" s="28">
        <v>10647</v>
      </c>
      <c r="H461" s="19">
        <v>11.869565217391305</v>
      </c>
      <c r="I461" s="33">
        <f>Table3[[#This Row],[Dollars]]/Table3[[#This Row],[Transactions]]</f>
        <v>11.869565217391301</v>
      </c>
    </row>
    <row r="462" spans="1:9" s="18" customFormat="1" x14ac:dyDescent="0.35">
      <c r="A462" s="21">
        <v>41715</v>
      </c>
      <c r="B462" s="20" t="s">
        <v>55</v>
      </c>
      <c r="C462" s="20" t="s">
        <v>44</v>
      </c>
      <c r="D462" s="20" t="s">
        <v>46</v>
      </c>
      <c r="E462" s="28">
        <v>42</v>
      </c>
      <c r="F462" s="28">
        <v>104.99999999999997</v>
      </c>
      <c r="G462" s="28">
        <v>1122</v>
      </c>
      <c r="H462" s="19">
        <v>10.685714285714285</v>
      </c>
      <c r="I462" s="33">
        <f>Table3[[#This Row],[Dollars]]/Table3[[#This Row],[Transactions]]</f>
        <v>10.685714285714289</v>
      </c>
    </row>
    <row r="463" spans="1:9" s="18" customFormat="1" x14ac:dyDescent="0.35">
      <c r="A463" s="21">
        <v>41715</v>
      </c>
      <c r="B463" s="20" t="s">
        <v>55</v>
      </c>
      <c r="C463" s="20" t="s">
        <v>8</v>
      </c>
      <c r="D463" s="20" t="s">
        <v>9</v>
      </c>
      <c r="E463" s="28">
        <v>54</v>
      </c>
      <c r="F463" s="28">
        <v>89.999999999999986</v>
      </c>
      <c r="G463" s="28">
        <v>914.99999999999977</v>
      </c>
      <c r="H463" s="19">
        <v>10.166666666666666</v>
      </c>
      <c r="I463" s="33">
        <f>Table3[[#This Row],[Dollars]]/Table3[[#This Row],[Transactions]]</f>
        <v>10.166666666666666</v>
      </c>
    </row>
    <row r="464" spans="1:9" s="18" customFormat="1" x14ac:dyDescent="0.35">
      <c r="A464" s="21">
        <v>41715</v>
      </c>
      <c r="B464" s="20" t="s">
        <v>55</v>
      </c>
      <c r="C464" s="20" t="s">
        <v>4</v>
      </c>
      <c r="D464" s="20" t="s">
        <v>5</v>
      </c>
      <c r="E464" s="28">
        <v>942</v>
      </c>
      <c r="F464" s="28">
        <v>1770</v>
      </c>
      <c r="G464" s="28">
        <v>24504</v>
      </c>
      <c r="H464" s="19">
        <v>13.844067796610169</v>
      </c>
      <c r="I464" s="33">
        <f>Table3[[#This Row],[Dollars]]/Table3[[#This Row],[Transactions]]</f>
        <v>13.844067796610169</v>
      </c>
    </row>
    <row r="465" spans="1:9" s="18" customFormat="1" x14ac:dyDescent="0.35">
      <c r="A465" s="21">
        <v>41715</v>
      </c>
      <c r="B465" s="20" t="s">
        <v>55</v>
      </c>
      <c r="C465" s="20" t="s">
        <v>40</v>
      </c>
      <c r="D465" s="20" t="s">
        <v>41</v>
      </c>
      <c r="E465" s="28">
        <v>42</v>
      </c>
      <c r="F465" s="28">
        <v>126</v>
      </c>
      <c r="G465" s="28">
        <v>1530.0000000000002</v>
      </c>
      <c r="H465" s="19">
        <v>12.142857142857142</v>
      </c>
      <c r="I465" s="33">
        <f>Table3[[#This Row],[Dollars]]/Table3[[#This Row],[Transactions]]</f>
        <v>12.142857142857144</v>
      </c>
    </row>
    <row r="466" spans="1:9" s="18" customFormat="1" x14ac:dyDescent="0.35">
      <c r="A466" s="21">
        <v>41715</v>
      </c>
      <c r="B466" s="20" t="s">
        <v>55</v>
      </c>
      <c r="C466" s="20" t="s">
        <v>16</v>
      </c>
      <c r="D466" s="20" t="s">
        <v>17</v>
      </c>
      <c r="E466" s="28">
        <v>78</v>
      </c>
      <c r="F466" s="28">
        <v>209.99999999999994</v>
      </c>
      <c r="G466" s="28">
        <v>2838</v>
      </c>
      <c r="H466" s="19">
        <v>13.514285714285714</v>
      </c>
      <c r="I466" s="33">
        <f>Table3[[#This Row],[Dollars]]/Table3[[#This Row],[Transactions]]</f>
        <v>13.514285714285718</v>
      </c>
    </row>
    <row r="467" spans="1:9" s="18" customFormat="1" x14ac:dyDescent="0.35">
      <c r="A467" s="21">
        <v>41715</v>
      </c>
      <c r="B467" s="20" t="s">
        <v>55</v>
      </c>
      <c r="C467" s="20" t="s">
        <v>20</v>
      </c>
      <c r="D467" s="20" t="s">
        <v>27</v>
      </c>
      <c r="E467" s="28">
        <v>393</v>
      </c>
      <c r="F467" s="28">
        <v>687</v>
      </c>
      <c r="G467" s="28">
        <v>10566</v>
      </c>
      <c r="H467" s="19">
        <v>15.379912663755459</v>
      </c>
      <c r="I467" s="33">
        <f>Table3[[#This Row],[Dollars]]/Table3[[#This Row],[Transactions]]</f>
        <v>15.379912663755459</v>
      </c>
    </row>
    <row r="468" spans="1:9" s="18" customFormat="1" x14ac:dyDescent="0.35">
      <c r="A468" s="21">
        <v>41715</v>
      </c>
      <c r="B468" s="20" t="s">
        <v>55</v>
      </c>
      <c r="C468" s="20" t="s">
        <v>4</v>
      </c>
      <c r="D468" s="20" t="s">
        <v>47</v>
      </c>
      <c r="E468" s="28">
        <v>42</v>
      </c>
      <c r="F468" s="28">
        <v>63</v>
      </c>
      <c r="G468" s="28">
        <v>924</v>
      </c>
      <c r="H468" s="19">
        <v>14.666666666666666</v>
      </c>
      <c r="I468" s="33">
        <f>Table3[[#This Row],[Dollars]]/Table3[[#This Row],[Transactions]]</f>
        <v>14.666666666666666</v>
      </c>
    </row>
    <row r="469" spans="1:9" s="18" customFormat="1" x14ac:dyDescent="0.35">
      <c r="A469" s="21">
        <v>41715</v>
      </c>
      <c r="B469" s="20" t="s">
        <v>55</v>
      </c>
      <c r="C469" s="20" t="s">
        <v>36</v>
      </c>
      <c r="D469" s="20" t="s">
        <v>37</v>
      </c>
      <c r="E469" s="28">
        <v>39</v>
      </c>
      <c r="F469" s="28">
        <v>69</v>
      </c>
      <c r="G469" s="28">
        <v>945</v>
      </c>
      <c r="H469" s="19">
        <v>13.695652173913043</v>
      </c>
      <c r="I469" s="33">
        <f>Table3[[#This Row],[Dollars]]/Table3[[#This Row],[Transactions]]</f>
        <v>13.695652173913043</v>
      </c>
    </row>
    <row r="470" spans="1:9" s="18" customFormat="1" x14ac:dyDescent="0.35">
      <c r="A470" s="21">
        <v>41715</v>
      </c>
      <c r="B470" s="20" t="s">
        <v>55</v>
      </c>
      <c r="C470" s="20" t="s">
        <v>42</v>
      </c>
      <c r="D470" s="20" t="s">
        <v>43</v>
      </c>
      <c r="E470" s="28">
        <v>21</v>
      </c>
      <c r="F470" s="28">
        <v>33</v>
      </c>
      <c r="G470" s="28">
        <v>357</v>
      </c>
      <c r="H470" s="19">
        <v>10.818181818181818</v>
      </c>
      <c r="I470" s="33">
        <f>Table3[[#This Row],[Dollars]]/Table3[[#This Row],[Transactions]]</f>
        <v>10.818181818181818</v>
      </c>
    </row>
    <row r="471" spans="1:9" s="18" customFormat="1" x14ac:dyDescent="0.35">
      <c r="A471" s="21">
        <v>41715</v>
      </c>
      <c r="B471" s="20" t="s">
        <v>55</v>
      </c>
      <c r="C471" s="20" t="s">
        <v>4</v>
      </c>
      <c r="D471" s="20" t="s">
        <v>39</v>
      </c>
      <c r="E471" s="28">
        <v>54</v>
      </c>
      <c r="F471" s="28">
        <v>108</v>
      </c>
      <c r="G471" s="28">
        <v>1334.9999999999998</v>
      </c>
      <c r="H471" s="19">
        <v>12.361111111111111</v>
      </c>
      <c r="I471" s="33">
        <f>Table3[[#This Row],[Dollars]]/Table3[[#This Row],[Transactions]]</f>
        <v>12.361111111111109</v>
      </c>
    </row>
    <row r="472" spans="1:9" s="18" customFormat="1" x14ac:dyDescent="0.35">
      <c r="A472" s="21">
        <v>41715</v>
      </c>
      <c r="B472" s="20" t="s">
        <v>55</v>
      </c>
      <c r="C472" s="20" t="s">
        <v>4</v>
      </c>
      <c r="D472" s="20" t="s">
        <v>6</v>
      </c>
      <c r="E472" s="28">
        <v>543</v>
      </c>
      <c r="F472" s="28">
        <v>968.99999999999977</v>
      </c>
      <c r="G472" s="28">
        <v>13401</v>
      </c>
      <c r="H472" s="19">
        <v>13.829721362229103</v>
      </c>
      <c r="I472" s="33">
        <f>Table3[[#This Row],[Dollars]]/Table3[[#This Row],[Transactions]]</f>
        <v>13.829721362229105</v>
      </c>
    </row>
    <row r="473" spans="1:9" s="18" customFormat="1" x14ac:dyDescent="0.35">
      <c r="A473" s="21">
        <v>41715</v>
      </c>
      <c r="B473" s="20" t="s">
        <v>55</v>
      </c>
      <c r="C473" s="20" t="s">
        <v>4</v>
      </c>
      <c r="D473" s="20" t="s">
        <v>7</v>
      </c>
      <c r="E473" s="28">
        <v>1728</v>
      </c>
      <c r="F473" s="28">
        <v>3804</v>
      </c>
      <c r="G473" s="28">
        <v>50586</v>
      </c>
      <c r="H473" s="19">
        <v>13.298107255520504</v>
      </c>
      <c r="I473" s="33">
        <f>Table3[[#This Row],[Dollars]]/Table3[[#This Row],[Transactions]]</f>
        <v>13.298107255520504</v>
      </c>
    </row>
    <row r="474" spans="1:9" s="18" customFormat="1" x14ac:dyDescent="0.35">
      <c r="A474" s="21">
        <v>41715</v>
      </c>
      <c r="B474" s="20" t="s">
        <v>55</v>
      </c>
      <c r="C474" s="20" t="s">
        <v>18</v>
      </c>
      <c r="D474" s="20" t="s">
        <v>19</v>
      </c>
      <c r="E474" s="28">
        <v>159</v>
      </c>
      <c r="F474" s="28">
        <v>285</v>
      </c>
      <c r="G474" s="28">
        <v>3369</v>
      </c>
      <c r="H474" s="19">
        <v>11.821052631578947</v>
      </c>
      <c r="I474" s="33">
        <f>Table3[[#This Row],[Dollars]]/Table3[[#This Row],[Transactions]]</f>
        <v>11.821052631578947</v>
      </c>
    </row>
    <row r="475" spans="1:9" s="18" customFormat="1" x14ac:dyDescent="0.35">
      <c r="A475" s="21">
        <v>41715</v>
      </c>
      <c r="B475" s="20" t="s">
        <v>55</v>
      </c>
      <c r="C475" s="20" t="s">
        <v>4</v>
      </c>
      <c r="D475" s="20" t="s">
        <v>48</v>
      </c>
      <c r="E475" s="28">
        <v>126</v>
      </c>
      <c r="F475" s="28">
        <v>240</v>
      </c>
      <c r="G475" s="28">
        <v>4431.0000000000009</v>
      </c>
      <c r="H475" s="19">
        <v>18.462499999999999</v>
      </c>
      <c r="I475" s="33">
        <f>Table3[[#This Row],[Dollars]]/Table3[[#This Row],[Transactions]]</f>
        <v>18.462500000000002</v>
      </c>
    </row>
    <row r="476" spans="1:9" s="18" customFormat="1" x14ac:dyDescent="0.35">
      <c r="A476" s="21">
        <v>41715</v>
      </c>
      <c r="B476" s="20" t="s">
        <v>55</v>
      </c>
      <c r="C476" s="20" t="s">
        <v>22</v>
      </c>
      <c r="D476" s="20" t="s">
        <v>22</v>
      </c>
      <c r="E476" s="28">
        <v>7308</v>
      </c>
      <c r="F476" s="28">
        <v>14246.999999999996</v>
      </c>
      <c r="G476" s="28">
        <v>193461</v>
      </c>
      <c r="H476" s="19">
        <v>13.579069277742683</v>
      </c>
      <c r="I476" s="33">
        <f>Table3[[#This Row],[Dollars]]/Table3[[#This Row],[Transactions]]</f>
        <v>13.579069277742686</v>
      </c>
    </row>
    <row r="477" spans="1:9" s="18" customFormat="1" x14ac:dyDescent="0.35">
      <c r="A477" s="21">
        <v>41715</v>
      </c>
      <c r="B477" s="20" t="s">
        <v>55</v>
      </c>
      <c r="C477" s="20" t="s">
        <v>36</v>
      </c>
      <c r="D477" s="20" t="s">
        <v>38</v>
      </c>
      <c r="E477" s="28">
        <v>24</v>
      </c>
      <c r="F477" s="28">
        <v>63</v>
      </c>
      <c r="G477" s="28">
        <v>774</v>
      </c>
      <c r="H477" s="19">
        <v>12.285714285714286</v>
      </c>
      <c r="I477" s="33">
        <f>Table3[[#This Row],[Dollars]]/Table3[[#This Row],[Transactions]]</f>
        <v>12.285714285714286</v>
      </c>
    </row>
    <row r="478" spans="1:9" s="18" customFormat="1" x14ac:dyDescent="0.35">
      <c r="A478" s="21">
        <v>41715</v>
      </c>
      <c r="B478" s="20" t="s">
        <v>55</v>
      </c>
      <c r="C478" s="20" t="s">
        <v>10</v>
      </c>
      <c r="D478" s="20" t="s">
        <v>11</v>
      </c>
      <c r="E478" s="28">
        <v>183.00000000000003</v>
      </c>
      <c r="F478" s="28">
        <v>327</v>
      </c>
      <c r="G478" s="28">
        <v>4161</v>
      </c>
      <c r="H478" s="19">
        <v>12.724770642201834</v>
      </c>
      <c r="I478" s="33">
        <f>Table3[[#This Row],[Dollars]]/Table3[[#This Row],[Transactions]]</f>
        <v>12.724770642201834</v>
      </c>
    </row>
    <row r="479" spans="1:9" s="18" customFormat="1" x14ac:dyDescent="0.35">
      <c r="A479" s="21">
        <v>41715</v>
      </c>
      <c r="B479" s="20" t="s">
        <v>56</v>
      </c>
      <c r="C479" s="20" t="s">
        <v>12</v>
      </c>
      <c r="D479" s="20" t="s">
        <v>13</v>
      </c>
      <c r="E479" s="28">
        <v>222.99999999999997</v>
      </c>
      <c r="F479" s="28">
        <v>439</v>
      </c>
      <c r="G479" s="28">
        <v>8070.19</v>
      </c>
      <c r="H479" s="19">
        <v>18.383120728929384</v>
      </c>
      <c r="I479" s="33">
        <f>Table3[[#This Row],[Dollars]]/Table3[[#This Row],[Transactions]]</f>
        <v>18.383120728929384</v>
      </c>
    </row>
    <row r="480" spans="1:9" s="18" customFormat="1" x14ac:dyDescent="0.35">
      <c r="A480" s="21">
        <v>41715</v>
      </c>
      <c r="B480" s="20" t="s">
        <v>56</v>
      </c>
      <c r="C480" s="20" t="s">
        <v>44</v>
      </c>
      <c r="D480" s="20" t="s">
        <v>45</v>
      </c>
      <c r="E480" s="28">
        <v>78.000000000000014</v>
      </c>
      <c r="F480" s="28">
        <v>179</v>
      </c>
      <c r="G480" s="28">
        <v>3707.1899999999996</v>
      </c>
      <c r="H480" s="19">
        <v>20.710558659217877</v>
      </c>
      <c r="I480" s="33">
        <f>Table3[[#This Row],[Dollars]]/Table3[[#This Row],[Transactions]]</f>
        <v>20.710558659217874</v>
      </c>
    </row>
    <row r="481" spans="1:9" s="18" customFormat="1" x14ac:dyDescent="0.35">
      <c r="A481" s="21">
        <v>41715</v>
      </c>
      <c r="B481" s="20" t="s">
        <v>56</v>
      </c>
      <c r="C481" s="20" t="s">
        <v>14</v>
      </c>
      <c r="D481" s="20" t="s">
        <v>15</v>
      </c>
      <c r="E481" s="28">
        <v>1038</v>
      </c>
      <c r="F481" s="28">
        <v>2641</v>
      </c>
      <c r="G481" s="28">
        <v>42259.61</v>
      </c>
      <c r="H481" s="19">
        <v>16.001366906474821</v>
      </c>
      <c r="I481" s="33">
        <f>Table3[[#This Row],[Dollars]]/Table3[[#This Row],[Transactions]]</f>
        <v>16.001366906474821</v>
      </c>
    </row>
    <row r="482" spans="1:9" s="18" customFormat="1" x14ac:dyDescent="0.35">
      <c r="A482" s="21">
        <v>41715</v>
      </c>
      <c r="B482" s="20" t="s">
        <v>56</v>
      </c>
      <c r="C482" s="20" t="s">
        <v>25</v>
      </c>
      <c r="D482" s="20" t="s">
        <v>26</v>
      </c>
      <c r="E482" s="28">
        <v>2227</v>
      </c>
      <c r="F482" s="28">
        <v>5212.9999999999991</v>
      </c>
      <c r="G482" s="28">
        <v>81731.210000000021</v>
      </c>
      <c r="H482" s="19">
        <v>15.678344523307118</v>
      </c>
      <c r="I482" s="33">
        <f>Table3[[#This Row],[Dollars]]/Table3[[#This Row],[Transactions]]</f>
        <v>15.678344523307123</v>
      </c>
    </row>
    <row r="483" spans="1:9" s="18" customFormat="1" x14ac:dyDescent="0.35">
      <c r="A483" s="21">
        <v>41715</v>
      </c>
      <c r="B483" s="20" t="s">
        <v>56</v>
      </c>
      <c r="C483" s="20" t="s">
        <v>44</v>
      </c>
      <c r="D483" s="20" t="s">
        <v>46</v>
      </c>
      <c r="E483" s="28">
        <v>299.00000000000006</v>
      </c>
      <c r="F483" s="28">
        <v>621</v>
      </c>
      <c r="G483" s="28">
        <v>13372.26</v>
      </c>
      <c r="H483" s="19">
        <v>21.53342995169082</v>
      </c>
      <c r="I483" s="33">
        <f>Table3[[#This Row],[Dollars]]/Table3[[#This Row],[Transactions]]</f>
        <v>21.53342995169082</v>
      </c>
    </row>
    <row r="484" spans="1:9" s="18" customFormat="1" x14ac:dyDescent="0.35">
      <c r="A484" s="21">
        <v>41715</v>
      </c>
      <c r="B484" s="20" t="s">
        <v>56</v>
      </c>
      <c r="C484" s="20" t="s">
        <v>8</v>
      </c>
      <c r="D484" s="20" t="s">
        <v>9</v>
      </c>
      <c r="E484" s="28">
        <v>106</v>
      </c>
      <c r="F484" s="28">
        <v>177</v>
      </c>
      <c r="G484" s="28">
        <v>2989.33</v>
      </c>
      <c r="H484" s="19">
        <v>16.888870056497176</v>
      </c>
      <c r="I484" s="33">
        <f>Table3[[#This Row],[Dollars]]/Table3[[#This Row],[Transactions]]</f>
        <v>16.888870056497176</v>
      </c>
    </row>
    <row r="485" spans="1:9" s="18" customFormat="1" x14ac:dyDescent="0.35">
      <c r="A485" s="21">
        <v>41715</v>
      </c>
      <c r="B485" s="20" t="s">
        <v>56</v>
      </c>
      <c r="C485" s="20" t="s">
        <v>4</v>
      </c>
      <c r="D485" s="20" t="s">
        <v>5</v>
      </c>
      <c r="E485" s="28">
        <v>1205.9999999999998</v>
      </c>
      <c r="F485" s="28">
        <v>2734</v>
      </c>
      <c r="G485" s="28">
        <v>48226.64</v>
      </c>
      <c r="H485" s="19">
        <v>17.639590343818579</v>
      </c>
      <c r="I485" s="33">
        <f>Table3[[#This Row],[Dollars]]/Table3[[#This Row],[Transactions]]</f>
        <v>17.639590343818579</v>
      </c>
    </row>
    <row r="486" spans="1:9" s="18" customFormat="1" x14ac:dyDescent="0.35">
      <c r="A486" s="21">
        <v>41715</v>
      </c>
      <c r="B486" s="20" t="s">
        <v>56</v>
      </c>
      <c r="C486" s="20" t="s">
        <v>40</v>
      </c>
      <c r="D486" s="20" t="s">
        <v>41</v>
      </c>
      <c r="E486" s="28">
        <v>73</v>
      </c>
      <c r="F486" s="28">
        <v>181</v>
      </c>
      <c r="G486" s="28">
        <v>3107.25</v>
      </c>
      <c r="H486" s="19">
        <v>17.167127071823206</v>
      </c>
      <c r="I486" s="33">
        <f>Table3[[#This Row],[Dollars]]/Table3[[#This Row],[Transactions]]</f>
        <v>17.167127071823206</v>
      </c>
    </row>
    <row r="487" spans="1:9" s="18" customFormat="1" x14ac:dyDescent="0.35">
      <c r="A487" s="21">
        <v>41715</v>
      </c>
      <c r="B487" s="20" t="s">
        <v>56</v>
      </c>
      <c r="C487" s="20" t="s">
        <v>16</v>
      </c>
      <c r="D487" s="20" t="s">
        <v>17</v>
      </c>
      <c r="E487" s="28">
        <v>41</v>
      </c>
      <c r="F487" s="28">
        <v>76.000000000000014</v>
      </c>
      <c r="G487" s="28">
        <v>850.2</v>
      </c>
      <c r="H487" s="19">
        <v>11.186842105263159</v>
      </c>
      <c r="I487" s="33">
        <f>Table3[[#This Row],[Dollars]]/Table3[[#This Row],[Transactions]]</f>
        <v>11.186842105263157</v>
      </c>
    </row>
    <row r="488" spans="1:9" s="18" customFormat="1" x14ac:dyDescent="0.35">
      <c r="A488" s="21">
        <v>41715</v>
      </c>
      <c r="B488" s="20" t="s">
        <v>56</v>
      </c>
      <c r="C488" s="20" t="s">
        <v>20</v>
      </c>
      <c r="D488" s="20" t="s">
        <v>27</v>
      </c>
      <c r="E488" s="28">
        <v>3006</v>
      </c>
      <c r="F488" s="28">
        <v>6709</v>
      </c>
      <c r="G488" s="28">
        <v>179133.25</v>
      </c>
      <c r="H488" s="19">
        <v>26.700439707855121</v>
      </c>
      <c r="I488" s="33">
        <f>Table3[[#This Row],[Dollars]]/Table3[[#This Row],[Transactions]]</f>
        <v>26.700439707855121</v>
      </c>
    </row>
    <row r="489" spans="1:9" s="18" customFormat="1" x14ac:dyDescent="0.35">
      <c r="A489" s="21">
        <v>41715</v>
      </c>
      <c r="B489" s="20" t="s">
        <v>56</v>
      </c>
      <c r="C489" s="20" t="s">
        <v>4</v>
      </c>
      <c r="D489" s="20" t="s">
        <v>47</v>
      </c>
      <c r="E489" s="28">
        <v>67</v>
      </c>
      <c r="F489" s="28">
        <v>122.99999999999999</v>
      </c>
      <c r="G489" s="28">
        <v>2585.3200000000002</v>
      </c>
      <c r="H489" s="19">
        <v>21.018861788617887</v>
      </c>
      <c r="I489" s="33">
        <f>Table3[[#This Row],[Dollars]]/Table3[[#This Row],[Transactions]]</f>
        <v>21.01886178861789</v>
      </c>
    </row>
    <row r="490" spans="1:9" s="18" customFormat="1" x14ac:dyDescent="0.35">
      <c r="A490" s="21">
        <v>41715</v>
      </c>
      <c r="B490" s="20" t="s">
        <v>56</v>
      </c>
      <c r="C490" s="20" t="s">
        <v>36</v>
      </c>
      <c r="D490" s="20" t="s">
        <v>37</v>
      </c>
      <c r="E490" s="28">
        <v>41</v>
      </c>
      <c r="F490" s="28">
        <v>75</v>
      </c>
      <c r="G490" s="28">
        <v>1839.57</v>
      </c>
      <c r="H490" s="19">
        <v>24.5276</v>
      </c>
      <c r="I490" s="33">
        <f>Table3[[#This Row],[Dollars]]/Table3[[#This Row],[Transactions]]</f>
        <v>24.5276</v>
      </c>
    </row>
    <row r="491" spans="1:9" s="18" customFormat="1" x14ac:dyDescent="0.35">
      <c r="A491" s="21">
        <v>41715</v>
      </c>
      <c r="B491" s="20" t="s">
        <v>56</v>
      </c>
      <c r="C491" s="20" t="s">
        <v>42</v>
      </c>
      <c r="D491" s="20" t="s">
        <v>43</v>
      </c>
      <c r="E491" s="28">
        <v>14.999999999999998</v>
      </c>
      <c r="F491" s="28">
        <v>20</v>
      </c>
      <c r="G491" s="28">
        <v>348.65</v>
      </c>
      <c r="H491" s="19">
        <v>17.432499999999997</v>
      </c>
      <c r="I491" s="33">
        <f>Table3[[#This Row],[Dollars]]/Table3[[#This Row],[Transactions]]</f>
        <v>17.432499999999997</v>
      </c>
    </row>
    <row r="492" spans="1:9" s="18" customFormat="1" x14ac:dyDescent="0.35">
      <c r="A492" s="21">
        <v>41715</v>
      </c>
      <c r="B492" s="20" t="s">
        <v>56</v>
      </c>
      <c r="C492" s="20" t="s">
        <v>4</v>
      </c>
      <c r="D492" s="20" t="s">
        <v>39</v>
      </c>
      <c r="E492" s="28">
        <v>34</v>
      </c>
      <c r="F492" s="28">
        <v>75</v>
      </c>
      <c r="G492" s="28">
        <v>1193.95</v>
      </c>
      <c r="H492" s="19">
        <v>15.919333333333334</v>
      </c>
      <c r="I492" s="33">
        <f>Table3[[#This Row],[Dollars]]/Table3[[#This Row],[Transactions]]</f>
        <v>15.919333333333334</v>
      </c>
    </row>
    <row r="493" spans="1:9" s="18" customFormat="1" x14ac:dyDescent="0.35">
      <c r="A493" s="21">
        <v>41715</v>
      </c>
      <c r="B493" s="20" t="s">
        <v>56</v>
      </c>
      <c r="C493" s="20" t="s">
        <v>4</v>
      </c>
      <c r="D493" s="20" t="s">
        <v>6</v>
      </c>
      <c r="E493" s="28">
        <v>479</v>
      </c>
      <c r="F493" s="28">
        <v>968</v>
      </c>
      <c r="G493" s="28">
        <v>18130.21</v>
      </c>
      <c r="H493" s="19">
        <v>18.729555785123967</v>
      </c>
      <c r="I493" s="33">
        <f>Table3[[#This Row],[Dollars]]/Table3[[#This Row],[Transactions]]</f>
        <v>18.729555785123967</v>
      </c>
    </row>
    <row r="494" spans="1:9" s="18" customFormat="1" x14ac:dyDescent="0.35">
      <c r="A494" s="21">
        <v>41715</v>
      </c>
      <c r="B494" s="20" t="s">
        <v>56</v>
      </c>
      <c r="C494" s="20" t="s">
        <v>4</v>
      </c>
      <c r="D494" s="20" t="s">
        <v>7</v>
      </c>
      <c r="E494" s="28">
        <v>1870</v>
      </c>
      <c r="F494" s="28">
        <v>5282</v>
      </c>
      <c r="G494" s="28">
        <v>83271.08</v>
      </c>
      <c r="H494" s="19">
        <v>15.76506626277925</v>
      </c>
      <c r="I494" s="33">
        <f>Table3[[#This Row],[Dollars]]/Table3[[#This Row],[Transactions]]</f>
        <v>15.76506626277925</v>
      </c>
    </row>
    <row r="495" spans="1:9" s="18" customFormat="1" x14ac:dyDescent="0.35">
      <c r="A495" s="21">
        <v>41715</v>
      </c>
      <c r="B495" s="20" t="s">
        <v>56</v>
      </c>
      <c r="C495" s="20" t="s">
        <v>18</v>
      </c>
      <c r="D495" s="20" t="s">
        <v>19</v>
      </c>
      <c r="E495" s="28">
        <v>234</v>
      </c>
      <c r="F495" s="28">
        <v>553</v>
      </c>
      <c r="G495" s="28">
        <v>8157.7399999999989</v>
      </c>
      <c r="H495" s="19">
        <v>14.751790235081375</v>
      </c>
      <c r="I495" s="33">
        <f>Table3[[#This Row],[Dollars]]/Table3[[#This Row],[Transactions]]</f>
        <v>14.751790235081373</v>
      </c>
    </row>
    <row r="496" spans="1:9" s="18" customFormat="1" x14ac:dyDescent="0.35">
      <c r="A496" s="21">
        <v>41715</v>
      </c>
      <c r="B496" s="20" t="s">
        <v>56</v>
      </c>
      <c r="C496" s="20" t="s">
        <v>4</v>
      </c>
      <c r="D496" s="20" t="s">
        <v>48</v>
      </c>
      <c r="E496" s="28">
        <v>198</v>
      </c>
      <c r="F496" s="28">
        <v>364</v>
      </c>
      <c r="G496" s="28">
        <v>7862.63</v>
      </c>
      <c r="H496" s="19">
        <v>21.600631868131867</v>
      </c>
      <c r="I496" s="33">
        <f>Table3[[#This Row],[Dollars]]/Table3[[#This Row],[Transactions]]</f>
        <v>21.600631868131867</v>
      </c>
    </row>
    <row r="497" spans="1:9" s="18" customFormat="1" x14ac:dyDescent="0.35">
      <c r="A497" s="21">
        <v>41715</v>
      </c>
      <c r="B497" s="20" t="s">
        <v>56</v>
      </c>
      <c r="C497" s="20" t="s">
        <v>22</v>
      </c>
      <c r="D497" s="20" t="s">
        <v>22</v>
      </c>
      <c r="E497" s="28">
        <v>18725.000000000004</v>
      </c>
      <c r="F497" s="28">
        <v>42423</v>
      </c>
      <c r="G497" s="28">
        <v>816712.4</v>
      </c>
      <c r="H497" s="19">
        <v>19.251641798081231</v>
      </c>
      <c r="I497" s="33">
        <f>Table3[[#This Row],[Dollars]]/Table3[[#This Row],[Transactions]]</f>
        <v>19.251641798081231</v>
      </c>
    </row>
    <row r="498" spans="1:9" s="18" customFormat="1" x14ac:dyDescent="0.35">
      <c r="A498" s="21">
        <v>41715</v>
      </c>
      <c r="B498" s="20" t="s">
        <v>56</v>
      </c>
      <c r="C498" s="20" t="s">
        <v>36</v>
      </c>
      <c r="D498" s="20" t="s">
        <v>38</v>
      </c>
      <c r="E498" s="28">
        <v>42</v>
      </c>
      <c r="F498" s="28">
        <v>103.00000000000001</v>
      </c>
      <c r="G498" s="28">
        <v>1706</v>
      </c>
      <c r="H498" s="19">
        <v>16.563106796116504</v>
      </c>
      <c r="I498" s="33">
        <f>Table3[[#This Row],[Dollars]]/Table3[[#This Row],[Transactions]]</f>
        <v>16.563106796116504</v>
      </c>
    </row>
    <row r="499" spans="1:9" s="18" customFormat="1" x14ac:dyDescent="0.35">
      <c r="A499" s="21">
        <v>41715</v>
      </c>
      <c r="B499" s="20" t="s">
        <v>56</v>
      </c>
      <c r="C499" s="20" t="s">
        <v>10</v>
      </c>
      <c r="D499" s="20" t="s">
        <v>11</v>
      </c>
      <c r="E499" s="28">
        <v>1881</v>
      </c>
      <c r="F499" s="28">
        <v>4404</v>
      </c>
      <c r="G499" s="28">
        <v>71946.03</v>
      </c>
      <c r="H499" s="19">
        <v>16.33651907356948</v>
      </c>
      <c r="I499" s="33">
        <f>Table3[[#This Row],[Dollars]]/Table3[[#This Row],[Transactions]]</f>
        <v>16.33651907356948</v>
      </c>
    </row>
    <row r="500" spans="1:9" s="18" customFormat="1" x14ac:dyDescent="0.35">
      <c r="A500" s="21">
        <v>41722</v>
      </c>
      <c r="B500" s="20" t="s">
        <v>55</v>
      </c>
      <c r="C500" s="20" t="s">
        <v>12</v>
      </c>
      <c r="D500" s="20" t="s">
        <v>13</v>
      </c>
      <c r="E500" s="28">
        <v>84</v>
      </c>
      <c r="F500" s="28">
        <v>120</v>
      </c>
      <c r="G500" s="28">
        <v>1467</v>
      </c>
      <c r="H500" s="19">
        <v>12.225</v>
      </c>
      <c r="I500" s="33">
        <f>Table3[[#This Row],[Dollars]]/Table3[[#This Row],[Transactions]]</f>
        <v>12.225</v>
      </c>
    </row>
    <row r="501" spans="1:9" s="18" customFormat="1" x14ac:dyDescent="0.35">
      <c r="A501" s="21">
        <v>41722</v>
      </c>
      <c r="B501" s="20" t="s">
        <v>55</v>
      </c>
      <c r="C501" s="20" t="s">
        <v>44</v>
      </c>
      <c r="D501" s="20" t="s">
        <v>45</v>
      </c>
      <c r="E501" s="28">
        <v>21</v>
      </c>
      <c r="F501" s="28">
        <v>27</v>
      </c>
      <c r="G501" s="28">
        <v>351</v>
      </c>
      <c r="H501" s="19">
        <v>13</v>
      </c>
      <c r="I501" s="33">
        <f>Table3[[#This Row],[Dollars]]/Table3[[#This Row],[Transactions]]</f>
        <v>13</v>
      </c>
    </row>
    <row r="502" spans="1:9" s="18" customFormat="1" x14ac:dyDescent="0.35">
      <c r="A502" s="21">
        <v>41722</v>
      </c>
      <c r="B502" s="20" t="s">
        <v>55</v>
      </c>
      <c r="C502" s="20" t="s">
        <v>14</v>
      </c>
      <c r="D502" s="20" t="s">
        <v>15</v>
      </c>
      <c r="E502" s="28">
        <v>282</v>
      </c>
      <c r="F502" s="28">
        <v>573</v>
      </c>
      <c r="G502" s="28">
        <v>5847</v>
      </c>
      <c r="H502" s="19">
        <v>10.204188481675393</v>
      </c>
      <c r="I502" s="33">
        <f>Table3[[#This Row],[Dollars]]/Table3[[#This Row],[Transactions]]</f>
        <v>10.204188481675393</v>
      </c>
    </row>
    <row r="503" spans="1:9" s="18" customFormat="1" x14ac:dyDescent="0.35">
      <c r="A503" s="21">
        <v>41722</v>
      </c>
      <c r="B503" s="20" t="s">
        <v>55</v>
      </c>
      <c r="C503" s="20" t="s">
        <v>25</v>
      </c>
      <c r="D503" s="20" t="s">
        <v>26</v>
      </c>
      <c r="E503" s="28">
        <v>459</v>
      </c>
      <c r="F503" s="28">
        <v>864</v>
      </c>
      <c r="G503" s="28">
        <v>12194.999999999998</v>
      </c>
      <c r="H503" s="19">
        <v>14.114583333333334</v>
      </c>
      <c r="I503" s="33">
        <f>Table3[[#This Row],[Dollars]]/Table3[[#This Row],[Transactions]]</f>
        <v>14.11458333333333</v>
      </c>
    </row>
    <row r="504" spans="1:9" s="18" customFormat="1" x14ac:dyDescent="0.35">
      <c r="A504" s="21">
        <v>41722</v>
      </c>
      <c r="B504" s="20" t="s">
        <v>55</v>
      </c>
      <c r="C504" s="20" t="s">
        <v>44</v>
      </c>
      <c r="D504" s="20" t="s">
        <v>46</v>
      </c>
      <c r="E504" s="28">
        <v>54</v>
      </c>
      <c r="F504" s="28">
        <v>99</v>
      </c>
      <c r="G504" s="28">
        <v>1059</v>
      </c>
      <c r="H504" s="19">
        <v>10.696969696969697</v>
      </c>
      <c r="I504" s="33">
        <f>Table3[[#This Row],[Dollars]]/Table3[[#This Row],[Transactions]]</f>
        <v>10.696969696969697</v>
      </c>
    </row>
    <row r="505" spans="1:9" s="18" customFormat="1" x14ac:dyDescent="0.35">
      <c r="A505" s="21">
        <v>41722</v>
      </c>
      <c r="B505" s="20" t="s">
        <v>55</v>
      </c>
      <c r="C505" s="20" t="s">
        <v>8</v>
      </c>
      <c r="D505" s="20" t="s">
        <v>9</v>
      </c>
      <c r="E505" s="28">
        <v>57</v>
      </c>
      <c r="F505" s="28">
        <v>93</v>
      </c>
      <c r="G505" s="28">
        <v>1083</v>
      </c>
      <c r="H505" s="19">
        <v>11.64516129032258</v>
      </c>
      <c r="I505" s="33">
        <f>Table3[[#This Row],[Dollars]]/Table3[[#This Row],[Transactions]]</f>
        <v>11.64516129032258</v>
      </c>
    </row>
    <row r="506" spans="1:9" s="18" customFormat="1" x14ac:dyDescent="0.35">
      <c r="A506" s="21">
        <v>41722</v>
      </c>
      <c r="B506" s="20" t="s">
        <v>55</v>
      </c>
      <c r="C506" s="20" t="s">
        <v>4</v>
      </c>
      <c r="D506" s="20" t="s">
        <v>5</v>
      </c>
      <c r="E506" s="28">
        <v>828</v>
      </c>
      <c r="F506" s="28">
        <v>1539.0000000000005</v>
      </c>
      <c r="G506" s="28">
        <v>22689</v>
      </c>
      <c r="H506" s="19">
        <v>14.742690058479532</v>
      </c>
      <c r="I506" s="33">
        <f>Table3[[#This Row],[Dollars]]/Table3[[#This Row],[Transactions]]</f>
        <v>14.742690058479528</v>
      </c>
    </row>
    <row r="507" spans="1:9" s="18" customFormat="1" x14ac:dyDescent="0.35">
      <c r="A507" s="21">
        <v>41722</v>
      </c>
      <c r="B507" s="20" t="s">
        <v>55</v>
      </c>
      <c r="C507" s="20" t="s">
        <v>40</v>
      </c>
      <c r="D507" s="20" t="s">
        <v>41</v>
      </c>
      <c r="E507" s="28">
        <v>27</v>
      </c>
      <c r="F507" s="28">
        <v>75</v>
      </c>
      <c r="G507" s="28">
        <v>741.00000000000011</v>
      </c>
      <c r="H507" s="19">
        <v>9.8800000000000008</v>
      </c>
      <c r="I507" s="33">
        <f>Table3[[#This Row],[Dollars]]/Table3[[#This Row],[Transactions]]</f>
        <v>9.8800000000000008</v>
      </c>
    </row>
    <row r="508" spans="1:9" s="18" customFormat="1" x14ac:dyDescent="0.35">
      <c r="A508" s="21">
        <v>41722</v>
      </c>
      <c r="B508" s="20" t="s">
        <v>55</v>
      </c>
      <c r="C508" s="20" t="s">
        <v>16</v>
      </c>
      <c r="D508" s="20" t="s">
        <v>17</v>
      </c>
      <c r="E508" s="28">
        <v>59.999999999999986</v>
      </c>
      <c r="F508" s="28">
        <v>114.00000000000003</v>
      </c>
      <c r="G508" s="28">
        <v>1631.9999999999995</v>
      </c>
      <c r="H508" s="19">
        <v>14.315789473684211</v>
      </c>
      <c r="I508" s="33">
        <f>Table3[[#This Row],[Dollars]]/Table3[[#This Row],[Transactions]]</f>
        <v>14.315789473684204</v>
      </c>
    </row>
    <row r="509" spans="1:9" s="18" customFormat="1" x14ac:dyDescent="0.35">
      <c r="A509" s="21">
        <v>41722</v>
      </c>
      <c r="B509" s="20" t="s">
        <v>55</v>
      </c>
      <c r="C509" s="20" t="s">
        <v>20</v>
      </c>
      <c r="D509" s="20" t="s">
        <v>27</v>
      </c>
      <c r="E509" s="28">
        <v>359.99999999999994</v>
      </c>
      <c r="F509" s="28">
        <v>705</v>
      </c>
      <c r="G509" s="28">
        <v>9789.0000000000018</v>
      </c>
      <c r="H509" s="19">
        <v>13.885106382978723</v>
      </c>
      <c r="I509" s="33">
        <f>Table3[[#This Row],[Dollars]]/Table3[[#This Row],[Transactions]]</f>
        <v>13.885106382978726</v>
      </c>
    </row>
    <row r="510" spans="1:9" s="18" customFormat="1" x14ac:dyDescent="0.35">
      <c r="A510" s="21">
        <v>41722</v>
      </c>
      <c r="B510" s="20" t="s">
        <v>55</v>
      </c>
      <c r="C510" s="20" t="s">
        <v>4</v>
      </c>
      <c r="D510" s="20" t="s">
        <v>47</v>
      </c>
      <c r="E510" s="28">
        <v>44.999999999999993</v>
      </c>
      <c r="F510" s="28">
        <v>60</v>
      </c>
      <c r="G510" s="28">
        <v>1194.0000000000002</v>
      </c>
      <c r="H510" s="19">
        <v>19.899999999999999</v>
      </c>
      <c r="I510" s="33">
        <f>Table3[[#This Row],[Dollars]]/Table3[[#This Row],[Transactions]]</f>
        <v>19.900000000000002</v>
      </c>
    </row>
    <row r="511" spans="1:9" s="18" customFormat="1" x14ac:dyDescent="0.35">
      <c r="A511" s="21">
        <v>41722</v>
      </c>
      <c r="B511" s="20" t="s">
        <v>55</v>
      </c>
      <c r="C511" s="20" t="s">
        <v>36</v>
      </c>
      <c r="D511" s="20" t="s">
        <v>37</v>
      </c>
      <c r="E511" s="28">
        <v>32.999999999999993</v>
      </c>
      <c r="F511" s="28">
        <v>51</v>
      </c>
      <c r="G511" s="28">
        <v>600</v>
      </c>
      <c r="H511" s="19">
        <v>11.764705882352942</v>
      </c>
      <c r="I511" s="33">
        <f>Table3[[#This Row],[Dollars]]/Table3[[#This Row],[Transactions]]</f>
        <v>11.764705882352942</v>
      </c>
    </row>
    <row r="512" spans="1:9" s="18" customFormat="1" x14ac:dyDescent="0.35">
      <c r="A512" s="21">
        <v>41722</v>
      </c>
      <c r="B512" s="20" t="s">
        <v>55</v>
      </c>
      <c r="C512" s="20" t="s">
        <v>42</v>
      </c>
      <c r="D512" s="20" t="s">
        <v>43</v>
      </c>
      <c r="E512" s="28">
        <v>3</v>
      </c>
      <c r="F512" s="28">
        <v>3</v>
      </c>
      <c r="G512" s="28">
        <v>26.999999999999993</v>
      </c>
      <c r="H512" s="19">
        <v>9</v>
      </c>
      <c r="I512" s="33">
        <f>Table3[[#This Row],[Dollars]]/Table3[[#This Row],[Transactions]]</f>
        <v>8.9999999999999982</v>
      </c>
    </row>
    <row r="513" spans="1:9" s="18" customFormat="1" x14ac:dyDescent="0.35">
      <c r="A513" s="21">
        <v>41722</v>
      </c>
      <c r="B513" s="20" t="s">
        <v>55</v>
      </c>
      <c r="C513" s="20" t="s">
        <v>4</v>
      </c>
      <c r="D513" s="20" t="s">
        <v>39</v>
      </c>
      <c r="E513" s="28">
        <v>36</v>
      </c>
      <c r="F513" s="28">
        <v>44.999999999999993</v>
      </c>
      <c r="G513" s="28">
        <v>516</v>
      </c>
      <c r="H513" s="19">
        <v>11.466666666666667</v>
      </c>
      <c r="I513" s="33">
        <f>Table3[[#This Row],[Dollars]]/Table3[[#This Row],[Transactions]]</f>
        <v>11.466666666666669</v>
      </c>
    </row>
    <row r="514" spans="1:9" s="18" customFormat="1" x14ac:dyDescent="0.35">
      <c r="A514" s="21">
        <v>41722</v>
      </c>
      <c r="B514" s="20" t="s">
        <v>55</v>
      </c>
      <c r="C514" s="20" t="s">
        <v>4</v>
      </c>
      <c r="D514" s="20" t="s">
        <v>6</v>
      </c>
      <c r="E514" s="28">
        <v>435</v>
      </c>
      <c r="F514" s="28">
        <v>702</v>
      </c>
      <c r="G514" s="28">
        <v>9330</v>
      </c>
      <c r="H514" s="19">
        <v>13.290598290598291</v>
      </c>
      <c r="I514" s="33">
        <f>Table3[[#This Row],[Dollars]]/Table3[[#This Row],[Transactions]]</f>
        <v>13.290598290598291</v>
      </c>
    </row>
    <row r="515" spans="1:9" s="18" customFormat="1" x14ac:dyDescent="0.35">
      <c r="A515" s="21">
        <v>41722</v>
      </c>
      <c r="B515" s="20" t="s">
        <v>55</v>
      </c>
      <c r="C515" s="20" t="s">
        <v>4</v>
      </c>
      <c r="D515" s="20" t="s">
        <v>7</v>
      </c>
      <c r="E515" s="28">
        <v>1734.0000000000005</v>
      </c>
      <c r="F515" s="28">
        <v>3851.9999999999991</v>
      </c>
      <c r="G515" s="28">
        <v>52494</v>
      </c>
      <c r="H515" s="19">
        <v>13.62772585669782</v>
      </c>
      <c r="I515" s="33">
        <f>Table3[[#This Row],[Dollars]]/Table3[[#This Row],[Transactions]]</f>
        <v>13.627725856697822</v>
      </c>
    </row>
    <row r="516" spans="1:9" s="18" customFormat="1" x14ac:dyDescent="0.35">
      <c r="A516" s="21">
        <v>41722</v>
      </c>
      <c r="B516" s="20" t="s">
        <v>55</v>
      </c>
      <c r="C516" s="20" t="s">
        <v>18</v>
      </c>
      <c r="D516" s="20" t="s">
        <v>19</v>
      </c>
      <c r="E516" s="28">
        <v>126</v>
      </c>
      <c r="F516" s="28">
        <v>219.00000000000006</v>
      </c>
      <c r="G516" s="28">
        <v>3024</v>
      </c>
      <c r="H516" s="19">
        <v>13.808219178082192</v>
      </c>
      <c r="I516" s="33">
        <f>Table3[[#This Row],[Dollars]]/Table3[[#This Row],[Transactions]]</f>
        <v>13.808219178082188</v>
      </c>
    </row>
    <row r="517" spans="1:9" s="18" customFormat="1" x14ac:dyDescent="0.35">
      <c r="A517" s="21">
        <v>41722</v>
      </c>
      <c r="B517" s="20" t="s">
        <v>55</v>
      </c>
      <c r="C517" s="20" t="s">
        <v>4</v>
      </c>
      <c r="D517" s="20" t="s">
        <v>48</v>
      </c>
      <c r="E517" s="28">
        <v>165</v>
      </c>
      <c r="F517" s="28">
        <v>243</v>
      </c>
      <c r="G517" s="28">
        <v>4194</v>
      </c>
      <c r="H517" s="19">
        <v>17.25925925925926</v>
      </c>
      <c r="I517" s="33">
        <f>Table3[[#This Row],[Dollars]]/Table3[[#This Row],[Transactions]]</f>
        <v>17.25925925925926</v>
      </c>
    </row>
    <row r="518" spans="1:9" s="18" customFormat="1" x14ac:dyDescent="0.35">
      <c r="A518" s="21">
        <v>41722</v>
      </c>
      <c r="B518" s="20" t="s">
        <v>55</v>
      </c>
      <c r="C518" s="20" t="s">
        <v>22</v>
      </c>
      <c r="D518" s="20" t="s">
        <v>22</v>
      </c>
      <c r="E518" s="28">
        <v>7058.9999999999982</v>
      </c>
      <c r="F518" s="28">
        <v>13491</v>
      </c>
      <c r="G518" s="28">
        <v>184016.99999999997</v>
      </c>
      <c r="H518" s="19">
        <v>13.639982210362463</v>
      </c>
      <c r="I518" s="33">
        <f>Table3[[#This Row],[Dollars]]/Table3[[#This Row],[Transactions]]</f>
        <v>13.639982210362462</v>
      </c>
    </row>
    <row r="519" spans="1:9" s="18" customFormat="1" x14ac:dyDescent="0.35">
      <c r="A519" s="21">
        <v>41722</v>
      </c>
      <c r="B519" s="20" t="s">
        <v>55</v>
      </c>
      <c r="C519" s="20" t="s">
        <v>36</v>
      </c>
      <c r="D519" s="20" t="s">
        <v>38</v>
      </c>
      <c r="E519" s="28">
        <v>18</v>
      </c>
      <c r="F519" s="28">
        <v>30</v>
      </c>
      <c r="G519" s="28">
        <v>606</v>
      </c>
      <c r="H519" s="19">
        <v>20.2</v>
      </c>
      <c r="I519" s="33">
        <f>Table3[[#This Row],[Dollars]]/Table3[[#This Row],[Transactions]]</f>
        <v>20.2</v>
      </c>
    </row>
    <row r="520" spans="1:9" s="18" customFormat="1" x14ac:dyDescent="0.35">
      <c r="A520" s="21">
        <v>41722</v>
      </c>
      <c r="B520" s="20" t="s">
        <v>55</v>
      </c>
      <c r="C520" s="20" t="s">
        <v>10</v>
      </c>
      <c r="D520" s="20" t="s">
        <v>11</v>
      </c>
      <c r="E520" s="28">
        <v>156</v>
      </c>
      <c r="F520" s="28">
        <v>260.99999999999994</v>
      </c>
      <c r="G520" s="28">
        <v>3161.9999999999991</v>
      </c>
      <c r="H520" s="19">
        <v>12.114942528735632</v>
      </c>
      <c r="I520" s="33">
        <f>Table3[[#This Row],[Dollars]]/Table3[[#This Row],[Transactions]]</f>
        <v>12.11494252873563</v>
      </c>
    </row>
    <row r="521" spans="1:9" s="18" customFormat="1" x14ac:dyDescent="0.35">
      <c r="A521" s="21">
        <v>41722</v>
      </c>
      <c r="B521" s="20" t="s">
        <v>56</v>
      </c>
      <c r="C521" s="20" t="s">
        <v>12</v>
      </c>
      <c r="D521" s="20" t="s">
        <v>13</v>
      </c>
      <c r="E521" s="28">
        <v>243</v>
      </c>
      <c r="F521" s="28">
        <v>440</v>
      </c>
      <c r="G521" s="28">
        <v>8493.02</v>
      </c>
      <c r="H521" s="19">
        <v>19.302318181818183</v>
      </c>
      <c r="I521" s="33">
        <f>Table3[[#This Row],[Dollars]]/Table3[[#This Row],[Transactions]]</f>
        <v>19.302318181818183</v>
      </c>
    </row>
    <row r="522" spans="1:9" s="18" customFormat="1" x14ac:dyDescent="0.35">
      <c r="A522" s="21">
        <v>41722</v>
      </c>
      <c r="B522" s="20" t="s">
        <v>56</v>
      </c>
      <c r="C522" s="20" t="s">
        <v>44</v>
      </c>
      <c r="D522" s="20" t="s">
        <v>45</v>
      </c>
      <c r="E522" s="28">
        <v>62.000000000000007</v>
      </c>
      <c r="F522" s="28">
        <v>156.99999999999997</v>
      </c>
      <c r="G522" s="28">
        <v>3572.56</v>
      </c>
      <c r="H522" s="19">
        <v>22.755159235668788</v>
      </c>
      <c r="I522" s="33">
        <f>Table3[[#This Row],[Dollars]]/Table3[[#This Row],[Transactions]]</f>
        <v>22.755159235668792</v>
      </c>
    </row>
    <row r="523" spans="1:9" s="18" customFormat="1" x14ac:dyDescent="0.35">
      <c r="A523" s="21">
        <v>41722</v>
      </c>
      <c r="B523" s="20" t="s">
        <v>56</v>
      </c>
      <c r="C523" s="20" t="s">
        <v>14</v>
      </c>
      <c r="D523" s="20" t="s">
        <v>15</v>
      </c>
      <c r="E523" s="28">
        <v>1015</v>
      </c>
      <c r="F523" s="28">
        <v>2674</v>
      </c>
      <c r="G523" s="28">
        <v>37475.379999999997</v>
      </c>
      <c r="H523" s="19">
        <v>14.014727000747943</v>
      </c>
      <c r="I523" s="33">
        <f>Table3[[#This Row],[Dollars]]/Table3[[#This Row],[Transactions]]</f>
        <v>14.014727000747943</v>
      </c>
    </row>
    <row r="524" spans="1:9" s="18" customFormat="1" x14ac:dyDescent="0.35">
      <c r="A524" s="21">
        <v>41722</v>
      </c>
      <c r="B524" s="20" t="s">
        <v>56</v>
      </c>
      <c r="C524" s="20" t="s">
        <v>25</v>
      </c>
      <c r="D524" s="20" t="s">
        <v>26</v>
      </c>
      <c r="E524" s="28">
        <v>2163.0000000000005</v>
      </c>
      <c r="F524" s="28">
        <v>5243.9999999999991</v>
      </c>
      <c r="G524" s="28">
        <v>74357.440000000002</v>
      </c>
      <c r="H524" s="19">
        <v>14.179527078565981</v>
      </c>
      <c r="I524" s="33">
        <f>Table3[[#This Row],[Dollars]]/Table3[[#This Row],[Transactions]]</f>
        <v>14.179527078565982</v>
      </c>
    </row>
    <row r="525" spans="1:9" s="18" customFormat="1" x14ac:dyDescent="0.35">
      <c r="A525" s="21">
        <v>41722</v>
      </c>
      <c r="B525" s="20" t="s">
        <v>56</v>
      </c>
      <c r="C525" s="20" t="s">
        <v>44</v>
      </c>
      <c r="D525" s="20" t="s">
        <v>46</v>
      </c>
      <c r="E525" s="28">
        <v>267</v>
      </c>
      <c r="F525" s="28">
        <v>510</v>
      </c>
      <c r="G525" s="28">
        <v>11186.14</v>
      </c>
      <c r="H525" s="19">
        <v>21.933607843137253</v>
      </c>
      <c r="I525" s="33">
        <f>Table3[[#This Row],[Dollars]]/Table3[[#This Row],[Transactions]]</f>
        <v>21.933607843137253</v>
      </c>
    </row>
    <row r="526" spans="1:9" s="18" customFormat="1" x14ac:dyDescent="0.35">
      <c r="A526" s="21">
        <v>41722</v>
      </c>
      <c r="B526" s="20" t="s">
        <v>56</v>
      </c>
      <c r="C526" s="20" t="s">
        <v>8</v>
      </c>
      <c r="D526" s="20" t="s">
        <v>9</v>
      </c>
      <c r="E526" s="28">
        <v>103</v>
      </c>
      <c r="F526" s="28">
        <v>207.00000000000003</v>
      </c>
      <c r="G526" s="28">
        <v>3797.4299999999994</v>
      </c>
      <c r="H526" s="19">
        <v>18.345072463768116</v>
      </c>
      <c r="I526" s="33">
        <f>Table3[[#This Row],[Dollars]]/Table3[[#This Row],[Transactions]]</f>
        <v>18.345072463768112</v>
      </c>
    </row>
    <row r="527" spans="1:9" s="18" customFormat="1" x14ac:dyDescent="0.35">
      <c r="A527" s="21">
        <v>41722</v>
      </c>
      <c r="B527" s="20" t="s">
        <v>56</v>
      </c>
      <c r="C527" s="20" t="s">
        <v>4</v>
      </c>
      <c r="D527" s="20" t="s">
        <v>5</v>
      </c>
      <c r="E527" s="28">
        <v>1174.0000000000002</v>
      </c>
      <c r="F527" s="28">
        <v>2794</v>
      </c>
      <c r="G527" s="28">
        <v>47801.84</v>
      </c>
      <c r="H527" s="19">
        <v>17.10874731567645</v>
      </c>
      <c r="I527" s="33">
        <f>Table3[[#This Row],[Dollars]]/Table3[[#This Row],[Transactions]]</f>
        <v>17.10874731567645</v>
      </c>
    </row>
    <row r="528" spans="1:9" s="18" customFormat="1" x14ac:dyDescent="0.35">
      <c r="A528" s="21">
        <v>41722</v>
      </c>
      <c r="B528" s="20" t="s">
        <v>56</v>
      </c>
      <c r="C528" s="20" t="s">
        <v>40</v>
      </c>
      <c r="D528" s="20" t="s">
        <v>41</v>
      </c>
      <c r="E528" s="28">
        <v>86</v>
      </c>
      <c r="F528" s="28">
        <v>220</v>
      </c>
      <c r="G528" s="28">
        <v>3685.82</v>
      </c>
      <c r="H528" s="19">
        <v>16.753727272727275</v>
      </c>
      <c r="I528" s="33">
        <f>Table3[[#This Row],[Dollars]]/Table3[[#This Row],[Transactions]]</f>
        <v>16.753727272727275</v>
      </c>
    </row>
    <row r="529" spans="1:9" s="18" customFormat="1" x14ac:dyDescent="0.35">
      <c r="A529" s="21">
        <v>41722</v>
      </c>
      <c r="B529" s="20" t="s">
        <v>56</v>
      </c>
      <c r="C529" s="20" t="s">
        <v>16</v>
      </c>
      <c r="D529" s="20" t="s">
        <v>17</v>
      </c>
      <c r="E529" s="28">
        <v>31.000000000000004</v>
      </c>
      <c r="F529" s="28">
        <v>76.000000000000014</v>
      </c>
      <c r="G529" s="28">
        <v>1034.5899999999999</v>
      </c>
      <c r="H529" s="19">
        <v>13.613026315789472</v>
      </c>
      <c r="I529" s="33">
        <f>Table3[[#This Row],[Dollars]]/Table3[[#This Row],[Transactions]]</f>
        <v>13.613026315789471</v>
      </c>
    </row>
    <row r="530" spans="1:9" s="18" customFormat="1" x14ac:dyDescent="0.35">
      <c r="A530" s="21">
        <v>41722</v>
      </c>
      <c r="B530" s="20" t="s">
        <v>56</v>
      </c>
      <c r="C530" s="20" t="s">
        <v>20</v>
      </c>
      <c r="D530" s="20" t="s">
        <v>27</v>
      </c>
      <c r="E530" s="28">
        <v>3152</v>
      </c>
      <c r="F530" s="28">
        <v>7213</v>
      </c>
      <c r="G530" s="28">
        <v>187817.41</v>
      </c>
      <c r="H530" s="19">
        <v>26.038737002634132</v>
      </c>
      <c r="I530" s="33">
        <f>Table3[[#This Row],[Dollars]]/Table3[[#This Row],[Transactions]]</f>
        <v>26.038737002634132</v>
      </c>
    </row>
    <row r="531" spans="1:9" s="18" customFormat="1" x14ac:dyDescent="0.35">
      <c r="A531" s="21">
        <v>41722</v>
      </c>
      <c r="B531" s="20" t="s">
        <v>56</v>
      </c>
      <c r="C531" s="20" t="s">
        <v>4</v>
      </c>
      <c r="D531" s="20" t="s">
        <v>47</v>
      </c>
      <c r="E531" s="28">
        <v>73</v>
      </c>
      <c r="F531" s="28">
        <v>135</v>
      </c>
      <c r="G531" s="28">
        <v>3569.48</v>
      </c>
      <c r="H531" s="19">
        <v>26.440592592592594</v>
      </c>
      <c r="I531" s="33">
        <f>Table3[[#This Row],[Dollars]]/Table3[[#This Row],[Transactions]]</f>
        <v>26.440592592592594</v>
      </c>
    </row>
    <row r="532" spans="1:9" s="18" customFormat="1" x14ac:dyDescent="0.35">
      <c r="A532" s="21">
        <v>41722</v>
      </c>
      <c r="B532" s="20" t="s">
        <v>56</v>
      </c>
      <c r="C532" s="20" t="s">
        <v>36</v>
      </c>
      <c r="D532" s="20" t="s">
        <v>37</v>
      </c>
      <c r="E532" s="28">
        <v>39.999999999999993</v>
      </c>
      <c r="F532" s="28">
        <v>91</v>
      </c>
      <c r="G532" s="28">
        <v>1849.4800000000002</v>
      </c>
      <c r="H532" s="19">
        <v>20.323956043956045</v>
      </c>
      <c r="I532" s="33">
        <f>Table3[[#This Row],[Dollars]]/Table3[[#This Row],[Transactions]]</f>
        <v>20.323956043956045</v>
      </c>
    </row>
    <row r="533" spans="1:9" s="18" customFormat="1" x14ac:dyDescent="0.35">
      <c r="A533" s="21">
        <v>41722</v>
      </c>
      <c r="B533" s="20" t="s">
        <v>56</v>
      </c>
      <c r="C533" s="20" t="s">
        <v>42</v>
      </c>
      <c r="D533" s="20" t="s">
        <v>43</v>
      </c>
      <c r="E533" s="28">
        <v>19.999999999999996</v>
      </c>
      <c r="F533" s="28">
        <v>42</v>
      </c>
      <c r="G533" s="28">
        <v>844.28999999999985</v>
      </c>
      <c r="H533" s="19">
        <v>20.102142857142855</v>
      </c>
      <c r="I533" s="33">
        <f>Table3[[#This Row],[Dollars]]/Table3[[#This Row],[Transactions]]</f>
        <v>20.102142857142855</v>
      </c>
    </row>
    <row r="534" spans="1:9" s="18" customFormat="1" x14ac:dyDescent="0.35">
      <c r="A534" s="21">
        <v>41722</v>
      </c>
      <c r="B534" s="20" t="s">
        <v>56</v>
      </c>
      <c r="C534" s="20" t="s">
        <v>4</v>
      </c>
      <c r="D534" s="20" t="s">
        <v>39</v>
      </c>
      <c r="E534" s="28">
        <v>42</v>
      </c>
      <c r="F534" s="28">
        <v>85</v>
      </c>
      <c r="G534" s="28">
        <v>1289.1199999999999</v>
      </c>
      <c r="H534" s="19">
        <v>15.166117647058822</v>
      </c>
      <c r="I534" s="33">
        <f>Table3[[#This Row],[Dollars]]/Table3[[#This Row],[Transactions]]</f>
        <v>15.166117647058822</v>
      </c>
    </row>
    <row r="535" spans="1:9" s="18" customFormat="1" x14ac:dyDescent="0.35">
      <c r="A535" s="21">
        <v>41722</v>
      </c>
      <c r="B535" s="20" t="s">
        <v>56</v>
      </c>
      <c r="C535" s="20" t="s">
        <v>4</v>
      </c>
      <c r="D535" s="20" t="s">
        <v>6</v>
      </c>
      <c r="E535" s="28">
        <v>396.99999999999994</v>
      </c>
      <c r="F535" s="28">
        <v>821</v>
      </c>
      <c r="G535" s="28">
        <v>13949.069999999998</v>
      </c>
      <c r="H535" s="19">
        <v>16.990341047503044</v>
      </c>
      <c r="I535" s="33">
        <f>Table3[[#This Row],[Dollars]]/Table3[[#This Row],[Transactions]]</f>
        <v>16.990341047503044</v>
      </c>
    </row>
    <row r="536" spans="1:9" s="18" customFormat="1" x14ac:dyDescent="0.35">
      <c r="A536" s="21">
        <v>41722</v>
      </c>
      <c r="B536" s="20" t="s">
        <v>56</v>
      </c>
      <c r="C536" s="20" t="s">
        <v>4</v>
      </c>
      <c r="D536" s="20" t="s">
        <v>7</v>
      </c>
      <c r="E536" s="28">
        <v>1832.9999999999998</v>
      </c>
      <c r="F536" s="28">
        <v>5157.9999999999991</v>
      </c>
      <c r="G536" s="28">
        <v>80375.94</v>
      </c>
      <c r="H536" s="19">
        <v>15.582772392400155</v>
      </c>
      <c r="I536" s="33">
        <f>Table3[[#This Row],[Dollars]]/Table3[[#This Row],[Transactions]]</f>
        <v>15.582772392400159</v>
      </c>
    </row>
    <row r="537" spans="1:9" s="18" customFormat="1" x14ac:dyDescent="0.35">
      <c r="A537" s="21">
        <v>41722</v>
      </c>
      <c r="B537" s="20" t="s">
        <v>56</v>
      </c>
      <c r="C537" s="20" t="s">
        <v>18</v>
      </c>
      <c r="D537" s="20" t="s">
        <v>19</v>
      </c>
      <c r="E537" s="28">
        <v>245</v>
      </c>
      <c r="F537" s="28">
        <v>544</v>
      </c>
      <c r="G537" s="28">
        <v>8501.590000000002</v>
      </c>
      <c r="H537" s="19">
        <v>15.627922794117648</v>
      </c>
      <c r="I537" s="33">
        <f>Table3[[#This Row],[Dollars]]/Table3[[#This Row],[Transactions]]</f>
        <v>15.627922794117652</v>
      </c>
    </row>
    <row r="538" spans="1:9" s="18" customFormat="1" x14ac:dyDescent="0.35">
      <c r="A538" s="21">
        <v>41722</v>
      </c>
      <c r="B538" s="20" t="s">
        <v>56</v>
      </c>
      <c r="C538" s="20" t="s">
        <v>4</v>
      </c>
      <c r="D538" s="20" t="s">
        <v>48</v>
      </c>
      <c r="E538" s="28">
        <v>180</v>
      </c>
      <c r="F538" s="28">
        <v>416</v>
      </c>
      <c r="G538" s="28">
        <v>8288.36</v>
      </c>
      <c r="H538" s="19">
        <v>19.923942307692307</v>
      </c>
      <c r="I538" s="33">
        <f>Table3[[#This Row],[Dollars]]/Table3[[#This Row],[Transactions]]</f>
        <v>19.923942307692307</v>
      </c>
    </row>
    <row r="539" spans="1:9" s="18" customFormat="1" x14ac:dyDescent="0.35">
      <c r="A539" s="21">
        <v>41722</v>
      </c>
      <c r="B539" s="20" t="s">
        <v>56</v>
      </c>
      <c r="C539" s="20" t="s">
        <v>22</v>
      </c>
      <c r="D539" s="20" t="s">
        <v>22</v>
      </c>
      <c r="E539" s="28">
        <v>18551.000000000004</v>
      </c>
      <c r="F539" s="28">
        <v>43056</v>
      </c>
      <c r="G539" s="28">
        <v>801121.88</v>
      </c>
      <c r="H539" s="19">
        <v>18.606509661835748</v>
      </c>
      <c r="I539" s="33">
        <f>Table3[[#This Row],[Dollars]]/Table3[[#This Row],[Transactions]]</f>
        <v>18.606509661835748</v>
      </c>
    </row>
    <row r="540" spans="1:9" s="18" customFormat="1" x14ac:dyDescent="0.35">
      <c r="A540" s="21">
        <v>41722</v>
      </c>
      <c r="B540" s="20" t="s">
        <v>56</v>
      </c>
      <c r="C540" s="20" t="s">
        <v>36</v>
      </c>
      <c r="D540" s="20" t="s">
        <v>38</v>
      </c>
      <c r="E540" s="28">
        <v>43</v>
      </c>
      <c r="F540" s="28">
        <v>97</v>
      </c>
      <c r="G540" s="28">
        <v>1824.75</v>
      </c>
      <c r="H540" s="19">
        <v>18.811855670103093</v>
      </c>
      <c r="I540" s="33">
        <f>Table3[[#This Row],[Dollars]]/Table3[[#This Row],[Transactions]]</f>
        <v>18.811855670103093</v>
      </c>
    </row>
    <row r="541" spans="1:9" s="18" customFormat="1" x14ac:dyDescent="0.35">
      <c r="A541" s="21">
        <v>41722</v>
      </c>
      <c r="B541" s="20" t="s">
        <v>56</v>
      </c>
      <c r="C541" s="20" t="s">
        <v>10</v>
      </c>
      <c r="D541" s="20" t="s">
        <v>11</v>
      </c>
      <c r="E541" s="28">
        <v>1969.9999999999998</v>
      </c>
      <c r="F541" s="28">
        <v>4741</v>
      </c>
      <c r="G541" s="28">
        <v>77005.7</v>
      </c>
      <c r="H541" s="19">
        <v>16.242501581944737</v>
      </c>
      <c r="I541" s="33">
        <f>Table3[[#This Row],[Dollars]]/Table3[[#This Row],[Transactions]]</f>
        <v>16.242501581944737</v>
      </c>
    </row>
    <row r="542" spans="1:9" s="18" customFormat="1" x14ac:dyDescent="0.35">
      <c r="A542" s="21">
        <v>41729</v>
      </c>
      <c r="B542" s="20" t="s">
        <v>55</v>
      </c>
      <c r="C542" s="20" t="s">
        <v>12</v>
      </c>
      <c r="D542" s="20" t="s">
        <v>13</v>
      </c>
      <c r="E542" s="28">
        <v>105</v>
      </c>
      <c r="F542" s="28">
        <v>179.99999999999997</v>
      </c>
      <c r="G542" s="28">
        <v>2148</v>
      </c>
      <c r="H542" s="19">
        <v>11.933333333333334</v>
      </c>
      <c r="I542" s="33">
        <f>Table3[[#This Row],[Dollars]]/Table3[[#This Row],[Transactions]]</f>
        <v>11.933333333333335</v>
      </c>
    </row>
    <row r="543" spans="1:9" s="18" customFormat="1" x14ac:dyDescent="0.35">
      <c r="A543" s="21">
        <v>41729</v>
      </c>
      <c r="B543" s="20" t="s">
        <v>55</v>
      </c>
      <c r="C543" s="20" t="s">
        <v>44</v>
      </c>
      <c r="D543" s="20" t="s">
        <v>45</v>
      </c>
      <c r="E543" s="28">
        <v>24</v>
      </c>
      <c r="F543" s="28">
        <v>42.000000000000007</v>
      </c>
      <c r="G543" s="28">
        <v>561</v>
      </c>
      <c r="H543" s="19">
        <v>13.357142857142858</v>
      </c>
      <c r="I543" s="33">
        <f>Table3[[#This Row],[Dollars]]/Table3[[#This Row],[Transactions]]</f>
        <v>13.357142857142854</v>
      </c>
    </row>
    <row r="544" spans="1:9" s="18" customFormat="1" x14ac:dyDescent="0.35">
      <c r="A544" s="21">
        <v>41729</v>
      </c>
      <c r="B544" s="20" t="s">
        <v>55</v>
      </c>
      <c r="C544" s="20" t="s">
        <v>14</v>
      </c>
      <c r="D544" s="20" t="s">
        <v>15</v>
      </c>
      <c r="E544" s="28">
        <v>261</v>
      </c>
      <c r="F544" s="28">
        <v>477</v>
      </c>
      <c r="G544" s="28">
        <v>6098.9999999999991</v>
      </c>
      <c r="H544" s="19">
        <v>12.786163522012579</v>
      </c>
      <c r="I544" s="33">
        <f>Table3[[#This Row],[Dollars]]/Table3[[#This Row],[Transactions]]</f>
        <v>12.786163522012577</v>
      </c>
    </row>
    <row r="545" spans="1:9" s="18" customFormat="1" x14ac:dyDescent="0.35">
      <c r="A545" s="21">
        <v>41729</v>
      </c>
      <c r="B545" s="20" t="s">
        <v>55</v>
      </c>
      <c r="C545" s="20" t="s">
        <v>25</v>
      </c>
      <c r="D545" s="20" t="s">
        <v>26</v>
      </c>
      <c r="E545" s="28">
        <v>384</v>
      </c>
      <c r="F545" s="28">
        <v>741</v>
      </c>
      <c r="G545" s="28">
        <v>9849</v>
      </c>
      <c r="H545" s="19">
        <v>13.291497975708502</v>
      </c>
      <c r="I545" s="33">
        <f>Table3[[#This Row],[Dollars]]/Table3[[#This Row],[Transactions]]</f>
        <v>13.291497975708502</v>
      </c>
    </row>
    <row r="546" spans="1:9" s="18" customFormat="1" x14ac:dyDescent="0.35">
      <c r="A546" s="21">
        <v>41729</v>
      </c>
      <c r="B546" s="20" t="s">
        <v>55</v>
      </c>
      <c r="C546" s="20" t="s">
        <v>44</v>
      </c>
      <c r="D546" s="20" t="s">
        <v>46</v>
      </c>
      <c r="E546" s="28">
        <v>48</v>
      </c>
      <c r="F546" s="28">
        <v>78</v>
      </c>
      <c r="G546" s="28">
        <v>921</v>
      </c>
      <c r="H546" s="19">
        <v>11.807692307692308</v>
      </c>
      <c r="I546" s="33">
        <f>Table3[[#This Row],[Dollars]]/Table3[[#This Row],[Transactions]]</f>
        <v>11.807692307692308</v>
      </c>
    </row>
    <row r="547" spans="1:9" s="18" customFormat="1" x14ac:dyDescent="0.35">
      <c r="A547" s="21">
        <v>41729</v>
      </c>
      <c r="B547" s="20" t="s">
        <v>55</v>
      </c>
      <c r="C547" s="20" t="s">
        <v>8</v>
      </c>
      <c r="D547" s="20" t="s">
        <v>9</v>
      </c>
      <c r="E547" s="28">
        <v>59.999999999999986</v>
      </c>
      <c r="F547" s="28">
        <v>99</v>
      </c>
      <c r="G547" s="28">
        <v>1185</v>
      </c>
      <c r="H547" s="19">
        <v>11.969696969696969</v>
      </c>
      <c r="I547" s="33">
        <f>Table3[[#This Row],[Dollars]]/Table3[[#This Row],[Transactions]]</f>
        <v>11.969696969696969</v>
      </c>
    </row>
    <row r="548" spans="1:9" s="18" customFormat="1" x14ac:dyDescent="0.35">
      <c r="A548" s="21">
        <v>41729</v>
      </c>
      <c r="B548" s="20" t="s">
        <v>55</v>
      </c>
      <c r="C548" s="20" t="s">
        <v>4</v>
      </c>
      <c r="D548" s="20" t="s">
        <v>5</v>
      </c>
      <c r="E548" s="28">
        <v>888</v>
      </c>
      <c r="F548" s="28">
        <v>1632</v>
      </c>
      <c r="G548" s="28">
        <v>23822.999999999996</v>
      </c>
      <c r="H548" s="19">
        <v>14.597426470588236</v>
      </c>
      <c r="I548" s="33">
        <f>Table3[[#This Row],[Dollars]]/Table3[[#This Row],[Transactions]]</f>
        <v>14.597426470588234</v>
      </c>
    </row>
    <row r="549" spans="1:9" s="18" customFormat="1" x14ac:dyDescent="0.35">
      <c r="A549" s="21">
        <v>41729</v>
      </c>
      <c r="B549" s="20" t="s">
        <v>55</v>
      </c>
      <c r="C549" s="20" t="s">
        <v>40</v>
      </c>
      <c r="D549" s="20" t="s">
        <v>41</v>
      </c>
      <c r="E549" s="28">
        <v>24</v>
      </c>
      <c r="F549" s="28">
        <v>69</v>
      </c>
      <c r="G549" s="28">
        <v>987</v>
      </c>
      <c r="H549" s="19">
        <v>14.304347826086957</v>
      </c>
      <c r="I549" s="33">
        <f>Table3[[#This Row],[Dollars]]/Table3[[#This Row],[Transactions]]</f>
        <v>14.304347826086957</v>
      </c>
    </row>
    <row r="550" spans="1:9" s="18" customFormat="1" x14ac:dyDescent="0.35">
      <c r="A550" s="21">
        <v>41729</v>
      </c>
      <c r="B550" s="20" t="s">
        <v>55</v>
      </c>
      <c r="C550" s="20" t="s">
        <v>16</v>
      </c>
      <c r="D550" s="20" t="s">
        <v>17</v>
      </c>
      <c r="E550" s="28">
        <v>89.999999999999986</v>
      </c>
      <c r="F550" s="28">
        <v>168.00000000000003</v>
      </c>
      <c r="G550" s="28">
        <v>2079</v>
      </c>
      <c r="H550" s="19">
        <v>12.375</v>
      </c>
      <c r="I550" s="33">
        <f>Table3[[#This Row],[Dollars]]/Table3[[#This Row],[Transactions]]</f>
        <v>12.374999999999998</v>
      </c>
    </row>
    <row r="551" spans="1:9" s="18" customFormat="1" x14ac:dyDescent="0.35">
      <c r="A551" s="21">
        <v>41729</v>
      </c>
      <c r="B551" s="20" t="s">
        <v>55</v>
      </c>
      <c r="C551" s="20" t="s">
        <v>20</v>
      </c>
      <c r="D551" s="20" t="s">
        <v>27</v>
      </c>
      <c r="E551" s="28">
        <v>366.00000000000006</v>
      </c>
      <c r="F551" s="28">
        <v>633</v>
      </c>
      <c r="G551" s="28">
        <v>9414.0000000000018</v>
      </c>
      <c r="H551" s="19">
        <v>14.872037914691942</v>
      </c>
      <c r="I551" s="33">
        <f>Table3[[#This Row],[Dollars]]/Table3[[#This Row],[Transactions]]</f>
        <v>14.872037914691946</v>
      </c>
    </row>
    <row r="552" spans="1:9" s="18" customFormat="1" x14ac:dyDescent="0.35">
      <c r="A552" s="21">
        <v>41729</v>
      </c>
      <c r="B552" s="20" t="s">
        <v>55</v>
      </c>
      <c r="C552" s="20" t="s">
        <v>4</v>
      </c>
      <c r="D552" s="20" t="s">
        <v>47</v>
      </c>
      <c r="E552" s="28">
        <v>39</v>
      </c>
      <c r="F552" s="28">
        <v>54</v>
      </c>
      <c r="G552" s="28">
        <v>594.00000000000011</v>
      </c>
      <c r="H552" s="19">
        <v>11</v>
      </c>
      <c r="I552" s="33">
        <f>Table3[[#This Row],[Dollars]]/Table3[[#This Row],[Transactions]]</f>
        <v>11.000000000000002</v>
      </c>
    </row>
    <row r="553" spans="1:9" s="18" customFormat="1" x14ac:dyDescent="0.35">
      <c r="A553" s="21">
        <v>41729</v>
      </c>
      <c r="B553" s="20" t="s">
        <v>55</v>
      </c>
      <c r="C553" s="20" t="s">
        <v>36</v>
      </c>
      <c r="D553" s="20" t="s">
        <v>37</v>
      </c>
      <c r="E553" s="28">
        <v>39</v>
      </c>
      <c r="F553" s="28">
        <v>71.999999999999986</v>
      </c>
      <c r="G553" s="28">
        <v>705</v>
      </c>
      <c r="H553" s="19">
        <v>9.7916666666666661</v>
      </c>
      <c r="I553" s="33">
        <f>Table3[[#This Row],[Dollars]]/Table3[[#This Row],[Transactions]]</f>
        <v>9.7916666666666679</v>
      </c>
    </row>
    <row r="554" spans="1:9" s="18" customFormat="1" x14ac:dyDescent="0.35">
      <c r="A554" s="21">
        <v>41729</v>
      </c>
      <c r="B554" s="20" t="s">
        <v>55</v>
      </c>
      <c r="C554" s="20" t="s">
        <v>42</v>
      </c>
      <c r="D554" s="20" t="s">
        <v>43</v>
      </c>
      <c r="E554" s="28">
        <v>27</v>
      </c>
      <c r="F554" s="28">
        <v>39</v>
      </c>
      <c r="G554" s="28">
        <v>501</v>
      </c>
      <c r="H554" s="19">
        <v>12.846153846153847</v>
      </c>
      <c r="I554" s="33">
        <f>Table3[[#This Row],[Dollars]]/Table3[[#This Row],[Transactions]]</f>
        <v>12.846153846153847</v>
      </c>
    </row>
    <row r="555" spans="1:9" s="18" customFormat="1" x14ac:dyDescent="0.35">
      <c r="A555" s="21">
        <v>41729</v>
      </c>
      <c r="B555" s="20" t="s">
        <v>55</v>
      </c>
      <c r="C555" s="20" t="s">
        <v>4</v>
      </c>
      <c r="D555" s="20" t="s">
        <v>39</v>
      </c>
      <c r="E555" s="28">
        <v>54</v>
      </c>
      <c r="F555" s="28">
        <v>99</v>
      </c>
      <c r="G555" s="28">
        <v>1388.9999999999998</v>
      </c>
      <c r="H555" s="19">
        <v>14.030303030303031</v>
      </c>
      <c r="I555" s="33">
        <f>Table3[[#This Row],[Dollars]]/Table3[[#This Row],[Transactions]]</f>
        <v>14.030303030303028</v>
      </c>
    </row>
    <row r="556" spans="1:9" s="18" customFormat="1" x14ac:dyDescent="0.35">
      <c r="A556" s="21">
        <v>41729</v>
      </c>
      <c r="B556" s="20" t="s">
        <v>55</v>
      </c>
      <c r="C556" s="20" t="s">
        <v>4</v>
      </c>
      <c r="D556" s="20" t="s">
        <v>6</v>
      </c>
      <c r="E556" s="28">
        <v>518.99999999999989</v>
      </c>
      <c r="F556" s="28">
        <v>879</v>
      </c>
      <c r="G556" s="28">
        <v>11426.999999999998</v>
      </c>
      <c r="H556" s="19">
        <v>13</v>
      </c>
      <c r="I556" s="33">
        <f>Table3[[#This Row],[Dollars]]/Table3[[#This Row],[Transactions]]</f>
        <v>12.999999999999998</v>
      </c>
    </row>
    <row r="557" spans="1:9" s="18" customFormat="1" x14ac:dyDescent="0.35">
      <c r="A557" s="21">
        <v>41729</v>
      </c>
      <c r="B557" s="20" t="s">
        <v>55</v>
      </c>
      <c r="C557" s="20" t="s">
        <v>4</v>
      </c>
      <c r="D557" s="20" t="s">
        <v>7</v>
      </c>
      <c r="E557" s="28">
        <v>1755</v>
      </c>
      <c r="F557" s="28">
        <v>3756</v>
      </c>
      <c r="G557" s="28">
        <v>53897.999999999985</v>
      </c>
      <c r="H557" s="19">
        <v>14.349840255591054</v>
      </c>
      <c r="I557" s="33">
        <f>Table3[[#This Row],[Dollars]]/Table3[[#This Row],[Transactions]]</f>
        <v>14.349840255591051</v>
      </c>
    </row>
    <row r="558" spans="1:9" s="18" customFormat="1" x14ac:dyDescent="0.35">
      <c r="A558" s="21">
        <v>41729</v>
      </c>
      <c r="B558" s="20" t="s">
        <v>55</v>
      </c>
      <c r="C558" s="20" t="s">
        <v>18</v>
      </c>
      <c r="D558" s="20" t="s">
        <v>19</v>
      </c>
      <c r="E558" s="28">
        <v>123</v>
      </c>
      <c r="F558" s="28">
        <v>233.99999999999994</v>
      </c>
      <c r="G558" s="28">
        <v>2913.0000000000005</v>
      </c>
      <c r="H558" s="19">
        <v>12.448717948717949</v>
      </c>
      <c r="I558" s="33">
        <f>Table3[[#This Row],[Dollars]]/Table3[[#This Row],[Transactions]]</f>
        <v>12.448717948717954</v>
      </c>
    </row>
    <row r="559" spans="1:9" s="18" customFormat="1" x14ac:dyDescent="0.35">
      <c r="A559" s="21">
        <v>41729</v>
      </c>
      <c r="B559" s="20" t="s">
        <v>55</v>
      </c>
      <c r="C559" s="20" t="s">
        <v>4</v>
      </c>
      <c r="D559" s="20" t="s">
        <v>48</v>
      </c>
      <c r="E559" s="28">
        <v>156</v>
      </c>
      <c r="F559" s="28">
        <v>282</v>
      </c>
      <c r="G559" s="28">
        <v>4191</v>
      </c>
      <c r="H559" s="19">
        <v>14.861702127659575</v>
      </c>
      <c r="I559" s="33">
        <f>Table3[[#This Row],[Dollars]]/Table3[[#This Row],[Transactions]]</f>
        <v>14.861702127659575</v>
      </c>
    </row>
    <row r="560" spans="1:9" s="18" customFormat="1" x14ac:dyDescent="0.35">
      <c r="A560" s="21">
        <v>41729</v>
      </c>
      <c r="B560" s="20" t="s">
        <v>55</v>
      </c>
      <c r="C560" s="20" t="s">
        <v>22</v>
      </c>
      <c r="D560" s="20" t="s">
        <v>22</v>
      </c>
      <c r="E560" s="28">
        <v>7223.9999999999982</v>
      </c>
      <c r="F560" s="28">
        <v>13569</v>
      </c>
      <c r="G560" s="28">
        <v>188139</v>
      </c>
      <c r="H560" s="19">
        <v>13.86535485297369</v>
      </c>
      <c r="I560" s="33">
        <f>Table3[[#This Row],[Dollars]]/Table3[[#This Row],[Transactions]]</f>
        <v>13.86535485297369</v>
      </c>
    </row>
    <row r="561" spans="1:9" s="18" customFormat="1" x14ac:dyDescent="0.35">
      <c r="A561" s="21">
        <v>41729</v>
      </c>
      <c r="B561" s="20" t="s">
        <v>55</v>
      </c>
      <c r="C561" s="20" t="s">
        <v>36</v>
      </c>
      <c r="D561" s="20" t="s">
        <v>38</v>
      </c>
      <c r="E561" s="28">
        <v>21</v>
      </c>
      <c r="F561" s="28">
        <v>63</v>
      </c>
      <c r="G561" s="28">
        <v>774</v>
      </c>
      <c r="H561" s="19">
        <v>12.285714285714286</v>
      </c>
      <c r="I561" s="33">
        <f>Table3[[#This Row],[Dollars]]/Table3[[#This Row],[Transactions]]</f>
        <v>12.285714285714286</v>
      </c>
    </row>
    <row r="562" spans="1:9" s="18" customFormat="1" x14ac:dyDescent="0.35">
      <c r="A562" s="21">
        <v>41729</v>
      </c>
      <c r="B562" s="20" t="s">
        <v>55</v>
      </c>
      <c r="C562" s="20" t="s">
        <v>10</v>
      </c>
      <c r="D562" s="20" t="s">
        <v>11</v>
      </c>
      <c r="E562" s="28">
        <v>168</v>
      </c>
      <c r="F562" s="28">
        <v>285</v>
      </c>
      <c r="G562" s="28">
        <v>3447</v>
      </c>
      <c r="H562" s="19">
        <v>12.094736842105263</v>
      </c>
      <c r="I562" s="33">
        <f>Table3[[#This Row],[Dollars]]/Table3[[#This Row],[Transactions]]</f>
        <v>12.094736842105263</v>
      </c>
    </row>
    <row r="563" spans="1:9" s="18" customFormat="1" x14ac:dyDescent="0.35">
      <c r="A563" s="21">
        <v>41729</v>
      </c>
      <c r="B563" s="20" t="s">
        <v>56</v>
      </c>
      <c r="C563" s="20" t="s">
        <v>12</v>
      </c>
      <c r="D563" s="20" t="s">
        <v>13</v>
      </c>
      <c r="E563" s="28">
        <v>265</v>
      </c>
      <c r="F563" s="28">
        <v>537.00000000000011</v>
      </c>
      <c r="G563" s="28">
        <v>9894.8700000000008</v>
      </c>
      <c r="H563" s="19">
        <v>18.426201117318438</v>
      </c>
      <c r="I563" s="33">
        <f>Table3[[#This Row],[Dollars]]/Table3[[#This Row],[Transactions]]</f>
        <v>18.426201117318435</v>
      </c>
    </row>
    <row r="564" spans="1:9" s="18" customFormat="1" x14ac:dyDescent="0.35">
      <c r="A564" s="21">
        <v>41729</v>
      </c>
      <c r="B564" s="20" t="s">
        <v>56</v>
      </c>
      <c r="C564" s="20" t="s">
        <v>44</v>
      </c>
      <c r="D564" s="20" t="s">
        <v>45</v>
      </c>
      <c r="E564" s="28">
        <v>79.000000000000014</v>
      </c>
      <c r="F564" s="28">
        <v>184</v>
      </c>
      <c r="G564" s="28">
        <v>3906.05</v>
      </c>
      <c r="H564" s="19">
        <v>21.228532608695652</v>
      </c>
      <c r="I564" s="33">
        <f>Table3[[#This Row],[Dollars]]/Table3[[#This Row],[Transactions]]</f>
        <v>21.228532608695652</v>
      </c>
    </row>
    <row r="565" spans="1:9" s="18" customFormat="1" x14ac:dyDescent="0.35">
      <c r="A565" s="21">
        <v>41729</v>
      </c>
      <c r="B565" s="20" t="s">
        <v>56</v>
      </c>
      <c r="C565" s="20" t="s">
        <v>14</v>
      </c>
      <c r="D565" s="20" t="s">
        <v>15</v>
      </c>
      <c r="E565" s="28">
        <v>1042.9999999999998</v>
      </c>
      <c r="F565" s="28">
        <v>2907</v>
      </c>
      <c r="G565" s="28">
        <v>42596.160000000011</v>
      </c>
      <c r="H565" s="19">
        <v>14.652961816305471</v>
      </c>
      <c r="I565" s="33">
        <f>Table3[[#This Row],[Dollars]]/Table3[[#This Row],[Transactions]]</f>
        <v>14.652961816305472</v>
      </c>
    </row>
    <row r="566" spans="1:9" s="18" customFormat="1" x14ac:dyDescent="0.35">
      <c r="A566" s="21">
        <v>41729</v>
      </c>
      <c r="B566" s="20" t="s">
        <v>56</v>
      </c>
      <c r="C566" s="20" t="s">
        <v>25</v>
      </c>
      <c r="D566" s="20" t="s">
        <v>26</v>
      </c>
      <c r="E566" s="28">
        <v>2159.9999999999995</v>
      </c>
      <c r="F566" s="28">
        <v>5332</v>
      </c>
      <c r="G566" s="28">
        <v>77379.899999999994</v>
      </c>
      <c r="H566" s="19">
        <v>14.512359339834958</v>
      </c>
      <c r="I566" s="33">
        <f>Table3[[#This Row],[Dollars]]/Table3[[#This Row],[Transactions]]</f>
        <v>14.512359339834958</v>
      </c>
    </row>
    <row r="567" spans="1:9" s="18" customFormat="1" x14ac:dyDescent="0.35">
      <c r="A567" s="21">
        <v>41729</v>
      </c>
      <c r="B567" s="20" t="s">
        <v>56</v>
      </c>
      <c r="C567" s="20" t="s">
        <v>44</v>
      </c>
      <c r="D567" s="20" t="s">
        <v>46</v>
      </c>
      <c r="E567" s="28">
        <v>282.99999999999994</v>
      </c>
      <c r="F567" s="28">
        <v>566</v>
      </c>
      <c r="G567" s="28">
        <v>11764.9</v>
      </c>
      <c r="H567" s="19">
        <v>20.786042402826855</v>
      </c>
      <c r="I567" s="33">
        <f>Table3[[#This Row],[Dollars]]/Table3[[#This Row],[Transactions]]</f>
        <v>20.786042402826855</v>
      </c>
    </row>
    <row r="568" spans="1:9" s="18" customFormat="1" x14ac:dyDescent="0.35">
      <c r="A568" s="21">
        <v>41729</v>
      </c>
      <c r="B568" s="20" t="s">
        <v>56</v>
      </c>
      <c r="C568" s="20" t="s">
        <v>8</v>
      </c>
      <c r="D568" s="20" t="s">
        <v>9</v>
      </c>
      <c r="E568" s="28">
        <v>128</v>
      </c>
      <c r="F568" s="28">
        <v>238.99999999999997</v>
      </c>
      <c r="G568" s="28">
        <v>4780.84</v>
      </c>
      <c r="H568" s="19">
        <v>20.003514644351466</v>
      </c>
      <c r="I568" s="33">
        <f>Table3[[#This Row],[Dollars]]/Table3[[#This Row],[Transactions]]</f>
        <v>20.003514644351469</v>
      </c>
    </row>
    <row r="569" spans="1:9" s="18" customFormat="1" x14ac:dyDescent="0.35">
      <c r="A569" s="21">
        <v>41729</v>
      </c>
      <c r="B569" s="20" t="s">
        <v>56</v>
      </c>
      <c r="C569" s="20" t="s">
        <v>4</v>
      </c>
      <c r="D569" s="20" t="s">
        <v>5</v>
      </c>
      <c r="E569" s="28">
        <v>1208</v>
      </c>
      <c r="F569" s="28">
        <v>2892</v>
      </c>
      <c r="G569" s="28">
        <v>48609.36</v>
      </c>
      <c r="H569" s="19">
        <v>16.808215767634856</v>
      </c>
      <c r="I569" s="33">
        <f>Table3[[#This Row],[Dollars]]/Table3[[#This Row],[Transactions]]</f>
        <v>16.808215767634856</v>
      </c>
    </row>
    <row r="570" spans="1:9" s="18" customFormat="1" x14ac:dyDescent="0.35">
      <c r="A570" s="21">
        <v>41729</v>
      </c>
      <c r="B570" s="20" t="s">
        <v>56</v>
      </c>
      <c r="C570" s="20" t="s">
        <v>40</v>
      </c>
      <c r="D570" s="20" t="s">
        <v>41</v>
      </c>
      <c r="E570" s="28">
        <v>75</v>
      </c>
      <c r="F570" s="28">
        <v>188</v>
      </c>
      <c r="G570" s="28">
        <v>3833.87</v>
      </c>
      <c r="H570" s="19">
        <v>20.392925531914894</v>
      </c>
      <c r="I570" s="33">
        <f>Table3[[#This Row],[Dollars]]/Table3[[#This Row],[Transactions]]</f>
        <v>20.392925531914894</v>
      </c>
    </row>
    <row r="571" spans="1:9" s="18" customFormat="1" x14ac:dyDescent="0.35">
      <c r="A571" s="21">
        <v>41729</v>
      </c>
      <c r="B571" s="20" t="s">
        <v>56</v>
      </c>
      <c r="C571" s="20" t="s">
        <v>16</v>
      </c>
      <c r="D571" s="20" t="s">
        <v>17</v>
      </c>
      <c r="E571" s="28">
        <v>43</v>
      </c>
      <c r="F571" s="28">
        <v>83</v>
      </c>
      <c r="G571" s="28">
        <v>1182.1199999999999</v>
      </c>
      <c r="H571" s="19">
        <v>14.242409638554216</v>
      </c>
      <c r="I571" s="33">
        <f>Table3[[#This Row],[Dollars]]/Table3[[#This Row],[Transactions]]</f>
        <v>14.242409638554216</v>
      </c>
    </row>
    <row r="572" spans="1:9" s="18" customFormat="1" x14ac:dyDescent="0.35">
      <c r="A572" s="21">
        <v>41729</v>
      </c>
      <c r="B572" s="20" t="s">
        <v>56</v>
      </c>
      <c r="C572" s="20" t="s">
        <v>20</v>
      </c>
      <c r="D572" s="20" t="s">
        <v>27</v>
      </c>
      <c r="E572" s="28">
        <v>3360</v>
      </c>
      <c r="F572" s="28">
        <v>7620</v>
      </c>
      <c r="G572" s="28">
        <v>206547.98</v>
      </c>
      <c r="H572" s="19">
        <v>27.106034120734911</v>
      </c>
      <c r="I572" s="33">
        <f>Table3[[#This Row],[Dollars]]/Table3[[#This Row],[Transactions]]</f>
        <v>27.106034120734911</v>
      </c>
    </row>
    <row r="573" spans="1:9" s="18" customFormat="1" x14ac:dyDescent="0.35">
      <c r="A573" s="21">
        <v>41729</v>
      </c>
      <c r="B573" s="20" t="s">
        <v>56</v>
      </c>
      <c r="C573" s="20" t="s">
        <v>4</v>
      </c>
      <c r="D573" s="20" t="s">
        <v>47</v>
      </c>
      <c r="E573" s="28">
        <v>74</v>
      </c>
      <c r="F573" s="28">
        <v>146.00000000000003</v>
      </c>
      <c r="G573" s="28">
        <v>3568.2899999999995</v>
      </c>
      <c r="H573" s="19">
        <v>24.440342465753425</v>
      </c>
      <c r="I573" s="33">
        <f>Table3[[#This Row],[Dollars]]/Table3[[#This Row],[Transactions]]</f>
        <v>24.440342465753417</v>
      </c>
    </row>
    <row r="574" spans="1:9" s="18" customFormat="1" x14ac:dyDescent="0.35">
      <c r="A574" s="21">
        <v>41729</v>
      </c>
      <c r="B574" s="20" t="s">
        <v>56</v>
      </c>
      <c r="C574" s="20" t="s">
        <v>36</v>
      </c>
      <c r="D574" s="20" t="s">
        <v>37</v>
      </c>
      <c r="E574" s="28">
        <v>50</v>
      </c>
      <c r="F574" s="28">
        <v>89</v>
      </c>
      <c r="G574" s="28">
        <v>1717.61</v>
      </c>
      <c r="H574" s="19">
        <v>19.298988764044942</v>
      </c>
      <c r="I574" s="33">
        <f>Table3[[#This Row],[Dollars]]/Table3[[#This Row],[Transactions]]</f>
        <v>19.298988764044942</v>
      </c>
    </row>
    <row r="575" spans="1:9" s="18" customFormat="1" x14ac:dyDescent="0.35">
      <c r="A575" s="21">
        <v>41729</v>
      </c>
      <c r="B575" s="20" t="s">
        <v>56</v>
      </c>
      <c r="C575" s="20" t="s">
        <v>42</v>
      </c>
      <c r="D575" s="20" t="s">
        <v>43</v>
      </c>
      <c r="E575" s="28">
        <v>24</v>
      </c>
      <c r="F575" s="28">
        <v>43</v>
      </c>
      <c r="G575" s="28">
        <v>860.5</v>
      </c>
      <c r="H575" s="19">
        <v>20.011627906976745</v>
      </c>
      <c r="I575" s="33">
        <f>Table3[[#This Row],[Dollars]]/Table3[[#This Row],[Transactions]]</f>
        <v>20.011627906976745</v>
      </c>
    </row>
    <row r="576" spans="1:9" s="18" customFormat="1" x14ac:dyDescent="0.35">
      <c r="A576" s="21">
        <v>41729</v>
      </c>
      <c r="B576" s="20" t="s">
        <v>56</v>
      </c>
      <c r="C576" s="20" t="s">
        <v>4</v>
      </c>
      <c r="D576" s="20" t="s">
        <v>39</v>
      </c>
      <c r="E576" s="28">
        <v>34</v>
      </c>
      <c r="F576" s="28">
        <v>64</v>
      </c>
      <c r="G576" s="28">
        <v>1071.3</v>
      </c>
      <c r="H576" s="19">
        <v>16.739062499999999</v>
      </c>
      <c r="I576" s="33">
        <f>Table3[[#This Row],[Dollars]]/Table3[[#This Row],[Transactions]]</f>
        <v>16.739062499999999</v>
      </c>
    </row>
    <row r="577" spans="1:9" s="18" customFormat="1" x14ac:dyDescent="0.35">
      <c r="A577" s="21">
        <v>41729</v>
      </c>
      <c r="B577" s="20" t="s">
        <v>56</v>
      </c>
      <c r="C577" s="20" t="s">
        <v>4</v>
      </c>
      <c r="D577" s="20" t="s">
        <v>6</v>
      </c>
      <c r="E577" s="28">
        <v>486</v>
      </c>
      <c r="F577" s="28">
        <v>967</v>
      </c>
      <c r="G577" s="28">
        <v>15509.010000000002</v>
      </c>
      <c r="H577" s="19">
        <v>16.038273009307137</v>
      </c>
      <c r="I577" s="33">
        <f>Table3[[#This Row],[Dollars]]/Table3[[#This Row],[Transactions]]</f>
        <v>16.038273009307137</v>
      </c>
    </row>
    <row r="578" spans="1:9" s="18" customFormat="1" x14ac:dyDescent="0.35">
      <c r="A578" s="21">
        <v>41729</v>
      </c>
      <c r="B578" s="20" t="s">
        <v>56</v>
      </c>
      <c r="C578" s="20" t="s">
        <v>4</v>
      </c>
      <c r="D578" s="20" t="s">
        <v>7</v>
      </c>
      <c r="E578" s="28">
        <v>1919</v>
      </c>
      <c r="F578" s="28">
        <v>5409</v>
      </c>
      <c r="G578" s="28">
        <v>83608.830000000016</v>
      </c>
      <c r="H578" s="19">
        <v>15.457354409317803</v>
      </c>
      <c r="I578" s="33">
        <f>Table3[[#This Row],[Dollars]]/Table3[[#This Row],[Transactions]]</f>
        <v>15.457354409317807</v>
      </c>
    </row>
    <row r="579" spans="1:9" s="18" customFormat="1" x14ac:dyDescent="0.35">
      <c r="A579" s="21">
        <v>41729</v>
      </c>
      <c r="B579" s="20" t="s">
        <v>56</v>
      </c>
      <c r="C579" s="20" t="s">
        <v>18</v>
      </c>
      <c r="D579" s="20" t="s">
        <v>19</v>
      </c>
      <c r="E579" s="28">
        <v>262</v>
      </c>
      <c r="F579" s="28">
        <v>588</v>
      </c>
      <c r="G579" s="28">
        <v>9407.73</v>
      </c>
      <c r="H579" s="19">
        <v>15.99954081632653</v>
      </c>
      <c r="I579" s="33">
        <f>Table3[[#This Row],[Dollars]]/Table3[[#This Row],[Transactions]]</f>
        <v>15.99954081632653</v>
      </c>
    </row>
    <row r="580" spans="1:9" s="18" customFormat="1" x14ac:dyDescent="0.35">
      <c r="A580" s="21">
        <v>41729</v>
      </c>
      <c r="B580" s="20" t="s">
        <v>56</v>
      </c>
      <c r="C580" s="20" t="s">
        <v>4</v>
      </c>
      <c r="D580" s="20" t="s">
        <v>48</v>
      </c>
      <c r="E580" s="28">
        <v>174</v>
      </c>
      <c r="F580" s="28">
        <v>364</v>
      </c>
      <c r="G580" s="28">
        <v>7376.42</v>
      </c>
      <c r="H580" s="19">
        <v>20.264890109890111</v>
      </c>
      <c r="I580" s="33">
        <f>Table3[[#This Row],[Dollars]]/Table3[[#This Row],[Transactions]]</f>
        <v>20.264890109890111</v>
      </c>
    </row>
    <row r="581" spans="1:9" s="18" customFormat="1" x14ac:dyDescent="0.35">
      <c r="A581" s="21">
        <v>41729</v>
      </c>
      <c r="B581" s="20" t="s">
        <v>56</v>
      </c>
      <c r="C581" s="20" t="s">
        <v>22</v>
      </c>
      <c r="D581" s="20" t="s">
        <v>22</v>
      </c>
      <c r="E581" s="28">
        <v>19344</v>
      </c>
      <c r="F581" s="28">
        <v>44584</v>
      </c>
      <c r="G581" s="28">
        <v>843090.03000000014</v>
      </c>
      <c r="H581" s="19">
        <v>18.910147810873855</v>
      </c>
      <c r="I581" s="33">
        <f>Table3[[#This Row],[Dollars]]/Table3[[#This Row],[Transactions]]</f>
        <v>18.910147810873859</v>
      </c>
    </row>
    <row r="582" spans="1:9" s="18" customFormat="1" x14ac:dyDescent="0.35">
      <c r="A582" s="21">
        <v>41729</v>
      </c>
      <c r="B582" s="20" t="s">
        <v>56</v>
      </c>
      <c r="C582" s="20" t="s">
        <v>36</v>
      </c>
      <c r="D582" s="20" t="s">
        <v>38</v>
      </c>
      <c r="E582" s="28">
        <v>43</v>
      </c>
      <c r="F582" s="28">
        <v>80</v>
      </c>
      <c r="G582" s="28">
        <v>1154.23</v>
      </c>
      <c r="H582" s="19">
        <v>14.427875</v>
      </c>
      <c r="I582" s="33">
        <f>Table3[[#This Row],[Dollars]]/Table3[[#This Row],[Transactions]]</f>
        <v>14.427875</v>
      </c>
    </row>
    <row r="583" spans="1:9" s="18" customFormat="1" x14ac:dyDescent="0.35">
      <c r="A583" s="21">
        <v>41729</v>
      </c>
      <c r="B583" s="20" t="s">
        <v>56</v>
      </c>
      <c r="C583" s="20" t="s">
        <v>10</v>
      </c>
      <c r="D583" s="20" t="s">
        <v>11</v>
      </c>
      <c r="E583" s="28">
        <v>1944.9999999999998</v>
      </c>
      <c r="F583" s="28">
        <v>4528</v>
      </c>
      <c r="G583" s="28">
        <v>75813.78</v>
      </c>
      <c r="H583" s="19">
        <v>16.743325971731448</v>
      </c>
      <c r="I583" s="33">
        <f>Table3[[#This Row],[Dollars]]/Table3[[#This Row],[Transactions]]</f>
        <v>16.743325971731448</v>
      </c>
    </row>
    <row r="584" spans="1:9" s="18" customFormat="1" x14ac:dyDescent="0.35">
      <c r="A584" s="21">
        <v>41736</v>
      </c>
      <c r="B584" s="20" t="s">
        <v>55</v>
      </c>
      <c r="C584" s="20" t="s">
        <v>12</v>
      </c>
      <c r="D584" s="20" t="s">
        <v>13</v>
      </c>
      <c r="E584" s="28">
        <v>93.000000000000014</v>
      </c>
      <c r="F584" s="28">
        <v>156</v>
      </c>
      <c r="G584" s="28">
        <v>1851</v>
      </c>
      <c r="H584" s="19">
        <v>11.865384615384615</v>
      </c>
      <c r="I584" s="33">
        <f>Table3[[#This Row],[Dollars]]/Table3[[#This Row],[Transactions]]</f>
        <v>11.865384615384615</v>
      </c>
    </row>
    <row r="585" spans="1:9" s="18" customFormat="1" x14ac:dyDescent="0.35">
      <c r="A585" s="21">
        <v>41736</v>
      </c>
      <c r="B585" s="20" t="s">
        <v>55</v>
      </c>
      <c r="C585" s="20" t="s">
        <v>44</v>
      </c>
      <c r="D585" s="20" t="s">
        <v>45</v>
      </c>
      <c r="E585" s="28">
        <v>29.999999999999993</v>
      </c>
      <c r="F585" s="28">
        <v>54</v>
      </c>
      <c r="G585" s="28">
        <v>654</v>
      </c>
      <c r="H585" s="19">
        <v>12.111111111111111</v>
      </c>
      <c r="I585" s="33">
        <f>Table3[[#This Row],[Dollars]]/Table3[[#This Row],[Transactions]]</f>
        <v>12.111111111111111</v>
      </c>
    </row>
    <row r="586" spans="1:9" s="18" customFormat="1" x14ac:dyDescent="0.35">
      <c r="A586" s="21">
        <v>41736</v>
      </c>
      <c r="B586" s="20" t="s">
        <v>55</v>
      </c>
      <c r="C586" s="20" t="s">
        <v>14</v>
      </c>
      <c r="D586" s="20" t="s">
        <v>15</v>
      </c>
      <c r="E586" s="28">
        <v>237.00000000000006</v>
      </c>
      <c r="F586" s="28">
        <v>453.00000000000011</v>
      </c>
      <c r="G586" s="28">
        <v>5424</v>
      </c>
      <c r="H586" s="19">
        <v>11.973509933774835</v>
      </c>
      <c r="I586" s="33">
        <f>Table3[[#This Row],[Dollars]]/Table3[[#This Row],[Transactions]]</f>
        <v>11.973509933774832</v>
      </c>
    </row>
    <row r="587" spans="1:9" s="18" customFormat="1" x14ac:dyDescent="0.35">
      <c r="A587" s="21">
        <v>41736</v>
      </c>
      <c r="B587" s="20" t="s">
        <v>55</v>
      </c>
      <c r="C587" s="20" t="s">
        <v>25</v>
      </c>
      <c r="D587" s="20" t="s">
        <v>26</v>
      </c>
      <c r="E587" s="28">
        <v>404.99999999999989</v>
      </c>
      <c r="F587" s="28">
        <v>756</v>
      </c>
      <c r="G587" s="28">
        <v>10004.999999999998</v>
      </c>
      <c r="H587" s="19">
        <v>13.234126984126984</v>
      </c>
      <c r="I587" s="33">
        <f>Table3[[#This Row],[Dollars]]/Table3[[#This Row],[Transactions]]</f>
        <v>13.234126984126982</v>
      </c>
    </row>
    <row r="588" spans="1:9" s="18" customFormat="1" x14ac:dyDescent="0.35">
      <c r="A588" s="21">
        <v>41736</v>
      </c>
      <c r="B588" s="20" t="s">
        <v>55</v>
      </c>
      <c r="C588" s="20" t="s">
        <v>44</v>
      </c>
      <c r="D588" s="20" t="s">
        <v>46</v>
      </c>
      <c r="E588" s="28">
        <v>51</v>
      </c>
      <c r="F588" s="28">
        <v>78</v>
      </c>
      <c r="G588" s="28">
        <v>660</v>
      </c>
      <c r="H588" s="19">
        <v>8.4615384615384617</v>
      </c>
      <c r="I588" s="33">
        <f>Table3[[#This Row],[Dollars]]/Table3[[#This Row],[Transactions]]</f>
        <v>8.4615384615384617</v>
      </c>
    </row>
    <row r="589" spans="1:9" s="18" customFormat="1" x14ac:dyDescent="0.35">
      <c r="A589" s="21">
        <v>41736</v>
      </c>
      <c r="B589" s="20" t="s">
        <v>55</v>
      </c>
      <c r="C589" s="20" t="s">
        <v>8</v>
      </c>
      <c r="D589" s="20" t="s">
        <v>9</v>
      </c>
      <c r="E589" s="28">
        <v>81</v>
      </c>
      <c r="F589" s="28">
        <v>132</v>
      </c>
      <c r="G589" s="28">
        <v>1500.0000000000002</v>
      </c>
      <c r="H589" s="19">
        <v>11.363636363636363</v>
      </c>
      <c r="I589" s="33">
        <f>Table3[[#This Row],[Dollars]]/Table3[[#This Row],[Transactions]]</f>
        <v>11.363636363636365</v>
      </c>
    </row>
    <row r="590" spans="1:9" s="18" customFormat="1" x14ac:dyDescent="0.35">
      <c r="A590" s="21">
        <v>41736</v>
      </c>
      <c r="B590" s="20" t="s">
        <v>55</v>
      </c>
      <c r="C590" s="20" t="s">
        <v>4</v>
      </c>
      <c r="D590" s="20" t="s">
        <v>5</v>
      </c>
      <c r="E590" s="28">
        <v>872.99999999999977</v>
      </c>
      <c r="F590" s="28">
        <v>1590</v>
      </c>
      <c r="G590" s="28">
        <v>21840</v>
      </c>
      <c r="H590" s="19">
        <v>13.735849056603774</v>
      </c>
      <c r="I590" s="33">
        <f>Table3[[#This Row],[Dollars]]/Table3[[#This Row],[Transactions]]</f>
        <v>13.735849056603774</v>
      </c>
    </row>
    <row r="591" spans="1:9" s="18" customFormat="1" x14ac:dyDescent="0.35">
      <c r="A591" s="21">
        <v>41736</v>
      </c>
      <c r="B591" s="20" t="s">
        <v>55</v>
      </c>
      <c r="C591" s="20" t="s">
        <v>40</v>
      </c>
      <c r="D591" s="20" t="s">
        <v>41</v>
      </c>
      <c r="E591" s="28">
        <v>21</v>
      </c>
      <c r="F591" s="28">
        <v>63</v>
      </c>
      <c r="G591" s="28">
        <v>675</v>
      </c>
      <c r="H591" s="19">
        <v>10.714285714285714</v>
      </c>
      <c r="I591" s="33">
        <f>Table3[[#This Row],[Dollars]]/Table3[[#This Row],[Transactions]]</f>
        <v>10.714285714285714</v>
      </c>
    </row>
    <row r="592" spans="1:9" s="18" customFormat="1" x14ac:dyDescent="0.35">
      <c r="A592" s="21">
        <v>41736</v>
      </c>
      <c r="B592" s="20" t="s">
        <v>55</v>
      </c>
      <c r="C592" s="20" t="s">
        <v>16</v>
      </c>
      <c r="D592" s="20" t="s">
        <v>17</v>
      </c>
      <c r="E592" s="28">
        <v>63</v>
      </c>
      <c r="F592" s="28">
        <v>126</v>
      </c>
      <c r="G592" s="28">
        <v>1371</v>
      </c>
      <c r="H592" s="19">
        <v>10.880952380952381</v>
      </c>
      <c r="I592" s="33">
        <f>Table3[[#This Row],[Dollars]]/Table3[[#This Row],[Transactions]]</f>
        <v>10.880952380952381</v>
      </c>
    </row>
    <row r="593" spans="1:9" s="18" customFormat="1" x14ac:dyDescent="0.35">
      <c r="A593" s="21">
        <v>41736</v>
      </c>
      <c r="B593" s="20" t="s">
        <v>55</v>
      </c>
      <c r="C593" s="20" t="s">
        <v>20</v>
      </c>
      <c r="D593" s="20" t="s">
        <v>27</v>
      </c>
      <c r="E593" s="28">
        <v>318</v>
      </c>
      <c r="F593" s="28">
        <v>513.00000000000011</v>
      </c>
      <c r="G593" s="28">
        <v>7113</v>
      </c>
      <c r="H593" s="19">
        <v>13.865497076023392</v>
      </c>
      <c r="I593" s="33">
        <f>Table3[[#This Row],[Dollars]]/Table3[[#This Row],[Transactions]]</f>
        <v>13.865497076023388</v>
      </c>
    </row>
    <row r="594" spans="1:9" s="18" customFormat="1" x14ac:dyDescent="0.35">
      <c r="A594" s="21">
        <v>41736</v>
      </c>
      <c r="B594" s="20" t="s">
        <v>55</v>
      </c>
      <c r="C594" s="20" t="s">
        <v>4</v>
      </c>
      <c r="D594" s="20" t="s">
        <v>47</v>
      </c>
      <c r="E594" s="28">
        <v>51</v>
      </c>
      <c r="F594" s="28">
        <v>108</v>
      </c>
      <c r="G594" s="28">
        <v>1320</v>
      </c>
      <c r="H594" s="19">
        <v>12.222222222222221</v>
      </c>
      <c r="I594" s="33">
        <f>Table3[[#This Row],[Dollars]]/Table3[[#This Row],[Transactions]]</f>
        <v>12.222222222222221</v>
      </c>
    </row>
    <row r="595" spans="1:9" s="18" customFormat="1" x14ac:dyDescent="0.35">
      <c r="A595" s="21">
        <v>41736</v>
      </c>
      <c r="B595" s="20" t="s">
        <v>55</v>
      </c>
      <c r="C595" s="20" t="s">
        <v>36</v>
      </c>
      <c r="D595" s="20" t="s">
        <v>37</v>
      </c>
      <c r="E595" s="28">
        <v>14.999999999999996</v>
      </c>
      <c r="F595" s="28">
        <v>35.999999999999993</v>
      </c>
      <c r="G595" s="28">
        <v>297.00000000000006</v>
      </c>
      <c r="H595" s="19">
        <v>8.25</v>
      </c>
      <c r="I595" s="33">
        <f>Table3[[#This Row],[Dollars]]/Table3[[#This Row],[Transactions]]</f>
        <v>8.2500000000000036</v>
      </c>
    </row>
    <row r="596" spans="1:9" s="18" customFormat="1" x14ac:dyDescent="0.35">
      <c r="A596" s="21">
        <v>41736</v>
      </c>
      <c r="B596" s="20" t="s">
        <v>55</v>
      </c>
      <c r="C596" s="20" t="s">
        <v>42</v>
      </c>
      <c r="D596" s="20" t="s">
        <v>43</v>
      </c>
      <c r="E596" s="28">
        <v>39</v>
      </c>
      <c r="F596" s="28">
        <v>44.999999999999993</v>
      </c>
      <c r="G596" s="28">
        <v>603</v>
      </c>
      <c r="H596" s="19">
        <v>13.4</v>
      </c>
      <c r="I596" s="33">
        <f>Table3[[#This Row],[Dollars]]/Table3[[#This Row],[Transactions]]</f>
        <v>13.400000000000002</v>
      </c>
    </row>
    <row r="597" spans="1:9" s="18" customFormat="1" x14ac:dyDescent="0.35">
      <c r="A597" s="21">
        <v>41736</v>
      </c>
      <c r="B597" s="20" t="s">
        <v>55</v>
      </c>
      <c r="C597" s="20" t="s">
        <v>4</v>
      </c>
      <c r="D597" s="20" t="s">
        <v>39</v>
      </c>
      <c r="E597" s="28">
        <v>32.999999999999993</v>
      </c>
      <c r="F597" s="28">
        <v>44.999999999999993</v>
      </c>
      <c r="G597" s="28">
        <v>435</v>
      </c>
      <c r="H597" s="19">
        <v>9.6666666666666661</v>
      </c>
      <c r="I597" s="33">
        <f>Table3[[#This Row],[Dollars]]/Table3[[#This Row],[Transactions]]</f>
        <v>9.6666666666666679</v>
      </c>
    </row>
    <row r="598" spans="1:9" s="18" customFormat="1" x14ac:dyDescent="0.35">
      <c r="A598" s="21">
        <v>41736</v>
      </c>
      <c r="B598" s="20" t="s">
        <v>55</v>
      </c>
      <c r="C598" s="20" t="s">
        <v>4</v>
      </c>
      <c r="D598" s="20" t="s">
        <v>6</v>
      </c>
      <c r="E598" s="28">
        <v>444</v>
      </c>
      <c r="F598" s="28">
        <v>741</v>
      </c>
      <c r="G598" s="28">
        <v>10218</v>
      </c>
      <c r="H598" s="19">
        <v>13.789473684210526</v>
      </c>
      <c r="I598" s="33">
        <f>Table3[[#This Row],[Dollars]]/Table3[[#This Row],[Transactions]]</f>
        <v>13.789473684210526</v>
      </c>
    </row>
    <row r="599" spans="1:9" s="18" customFormat="1" x14ac:dyDescent="0.35">
      <c r="A599" s="21">
        <v>41736</v>
      </c>
      <c r="B599" s="20" t="s">
        <v>55</v>
      </c>
      <c r="C599" s="20" t="s">
        <v>4</v>
      </c>
      <c r="D599" s="20" t="s">
        <v>7</v>
      </c>
      <c r="E599" s="28">
        <v>1781.9999999999995</v>
      </c>
      <c r="F599" s="28">
        <v>3707.9999999999991</v>
      </c>
      <c r="G599" s="28">
        <v>48162</v>
      </c>
      <c r="H599" s="19">
        <v>12.988673139158577</v>
      </c>
      <c r="I599" s="33">
        <f>Table3[[#This Row],[Dollars]]/Table3[[#This Row],[Transactions]]</f>
        <v>12.988673139158578</v>
      </c>
    </row>
    <row r="600" spans="1:9" s="18" customFormat="1" x14ac:dyDescent="0.35">
      <c r="A600" s="21">
        <v>41736</v>
      </c>
      <c r="B600" s="20" t="s">
        <v>55</v>
      </c>
      <c r="C600" s="20" t="s">
        <v>18</v>
      </c>
      <c r="D600" s="20" t="s">
        <v>19</v>
      </c>
      <c r="E600" s="28">
        <v>159</v>
      </c>
      <c r="F600" s="28">
        <v>285</v>
      </c>
      <c r="G600" s="28">
        <v>3257.9999999999991</v>
      </c>
      <c r="H600" s="19">
        <v>11.43157894736842</v>
      </c>
      <c r="I600" s="33">
        <f>Table3[[#This Row],[Dollars]]/Table3[[#This Row],[Transactions]]</f>
        <v>11.431578947368418</v>
      </c>
    </row>
    <row r="601" spans="1:9" s="18" customFormat="1" x14ac:dyDescent="0.35">
      <c r="A601" s="21">
        <v>41736</v>
      </c>
      <c r="B601" s="20" t="s">
        <v>55</v>
      </c>
      <c r="C601" s="20" t="s">
        <v>4</v>
      </c>
      <c r="D601" s="20" t="s">
        <v>48</v>
      </c>
      <c r="E601" s="28">
        <v>135</v>
      </c>
      <c r="F601" s="28">
        <v>209.99999999999994</v>
      </c>
      <c r="G601" s="28">
        <v>3192</v>
      </c>
      <c r="H601" s="19">
        <v>15.2</v>
      </c>
      <c r="I601" s="33">
        <f>Table3[[#This Row],[Dollars]]/Table3[[#This Row],[Transactions]]</f>
        <v>15.200000000000005</v>
      </c>
    </row>
    <row r="602" spans="1:9" s="18" customFormat="1" x14ac:dyDescent="0.35">
      <c r="A602" s="21">
        <v>41736</v>
      </c>
      <c r="B602" s="20" t="s">
        <v>55</v>
      </c>
      <c r="C602" s="20" t="s">
        <v>22</v>
      </c>
      <c r="D602" s="20" t="s">
        <v>22</v>
      </c>
      <c r="E602" s="28">
        <v>7167</v>
      </c>
      <c r="F602" s="28">
        <v>13199.999999999996</v>
      </c>
      <c r="G602" s="28">
        <v>173412.00000000003</v>
      </c>
      <c r="H602" s="19">
        <v>13.137272727272727</v>
      </c>
      <c r="I602" s="33">
        <f>Table3[[#This Row],[Dollars]]/Table3[[#This Row],[Transactions]]</f>
        <v>13.137272727272734</v>
      </c>
    </row>
    <row r="603" spans="1:9" s="18" customFormat="1" x14ac:dyDescent="0.35">
      <c r="A603" s="21">
        <v>41736</v>
      </c>
      <c r="B603" s="20" t="s">
        <v>55</v>
      </c>
      <c r="C603" s="20" t="s">
        <v>36</v>
      </c>
      <c r="D603" s="20" t="s">
        <v>38</v>
      </c>
      <c r="E603" s="28">
        <v>36</v>
      </c>
      <c r="F603" s="28">
        <v>87.000000000000014</v>
      </c>
      <c r="G603" s="28">
        <v>1388.9999999999998</v>
      </c>
      <c r="H603" s="19">
        <v>15.96551724137931</v>
      </c>
      <c r="I603" s="33">
        <f>Table3[[#This Row],[Dollars]]/Table3[[#This Row],[Transactions]]</f>
        <v>15.965517241379304</v>
      </c>
    </row>
    <row r="604" spans="1:9" s="18" customFormat="1" x14ac:dyDescent="0.35">
      <c r="A604" s="21">
        <v>41736</v>
      </c>
      <c r="B604" s="20" t="s">
        <v>55</v>
      </c>
      <c r="C604" s="20" t="s">
        <v>10</v>
      </c>
      <c r="D604" s="20" t="s">
        <v>11</v>
      </c>
      <c r="E604" s="28">
        <v>246</v>
      </c>
      <c r="F604" s="28">
        <v>405</v>
      </c>
      <c r="G604" s="28">
        <v>5079</v>
      </c>
      <c r="H604" s="19">
        <v>12.540740740740741</v>
      </c>
      <c r="I604" s="33">
        <f>Table3[[#This Row],[Dollars]]/Table3[[#This Row],[Transactions]]</f>
        <v>12.540740740740741</v>
      </c>
    </row>
    <row r="605" spans="1:9" s="18" customFormat="1" x14ac:dyDescent="0.35">
      <c r="A605" s="21">
        <v>41736</v>
      </c>
      <c r="B605" s="20" t="s">
        <v>56</v>
      </c>
      <c r="C605" s="20" t="s">
        <v>12</v>
      </c>
      <c r="D605" s="20" t="s">
        <v>13</v>
      </c>
      <c r="E605" s="28">
        <v>264</v>
      </c>
      <c r="F605" s="28">
        <v>526</v>
      </c>
      <c r="G605" s="28">
        <v>10596.78</v>
      </c>
      <c r="H605" s="19">
        <v>20.14596958174905</v>
      </c>
      <c r="I605" s="33">
        <f>Table3[[#This Row],[Dollars]]/Table3[[#This Row],[Transactions]]</f>
        <v>20.14596958174905</v>
      </c>
    </row>
    <row r="606" spans="1:9" s="18" customFormat="1" x14ac:dyDescent="0.35">
      <c r="A606" s="21">
        <v>41736</v>
      </c>
      <c r="B606" s="20" t="s">
        <v>56</v>
      </c>
      <c r="C606" s="20" t="s">
        <v>44</v>
      </c>
      <c r="D606" s="20" t="s">
        <v>45</v>
      </c>
      <c r="E606" s="28">
        <v>70</v>
      </c>
      <c r="F606" s="28">
        <v>141</v>
      </c>
      <c r="G606" s="28">
        <v>3384.12</v>
      </c>
      <c r="H606" s="19">
        <v>24.000851063829785</v>
      </c>
      <c r="I606" s="33">
        <f>Table3[[#This Row],[Dollars]]/Table3[[#This Row],[Transactions]]</f>
        <v>24.000851063829785</v>
      </c>
    </row>
    <row r="607" spans="1:9" s="18" customFormat="1" x14ac:dyDescent="0.35">
      <c r="A607" s="21">
        <v>41736</v>
      </c>
      <c r="B607" s="20" t="s">
        <v>56</v>
      </c>
      <c r="C607" s="20" t="s">
        <v>14</v>
      </c>
      <c r="D607" s="20" t="s">
        <v>15</v>
      </c>
      <c r="E607" s="28">
        <v>1069.0000000000002</v>
      </c>
      <c r="F607" s="28">
        <v>2854.9999999999995</v>
      </c>
      <c r="G607" s="28">
        <v>41065.919999999998</v>
      </c>
      <c r="H607" s="19">
        <v>14.383859894921191</v>
      </c>
      <c r="I607" s="33">
        <f>Table3[[#This Row],[Dollars]]/Table3[[#This Row],[Transactions]]</f>
        <v>14.383859894921192</v>
      </c>
    </row>
    <row r="608" spans="1:9" s="18" customFormat="1" x14ac:dyDescent="0.35">
      <c r="A608" s="21">
        <v>41736</v>
      </c>
      <c r="B608" s="20" t="s">
        <v>56</v>
      </c>
      <c r="C608" s="20" t="s">
        <v>25</v>
      </c>
      <c r="D608" s="20" t="s">
        <v>26</v>
      </c>
      <c r="E608" s="28">
        <v>2126</v>
      </c>
      <c r="F608" s="28">
        <v>5109.0000000000009</v>
      </c>
      <c r="G608" s="28">
        <v>76959</v>
      </c>
      <c r="H608" s="19">
        <v>15.063417498532003</v>
      </c>
      <c r="I608" s="33">
        <f>Table3[[#This Row],[Dollars]]/Table3[[#This Row],[Transactions]]</f>
        <v>15.063417498531999</v>
      </c>
    </row>
    <row r="609" spans="1:9" s="18" customFormat="1" x14ac:dyDescent="0.35">
      <c r="A609" s="21">
        <v>41736</v>
      </c>
      <c r="B609" s="20" t="s">
        <v>56</v>
      </c>
      <c r="C609" s="20" t="s">
        <v>44</v>
      </c>
      <c r="D609" s="20" t="s">
        <v>46</v>
      </c>
      <c r="E609" s="28">
        <v>286.99999999999994</v>
      </c>
      <c r="F609" s="28">
        <v>580.00000000000011</v>
      </c>
      <c r="G609" s="28">
        <v>11310.44</v>
      </c>
      <c r="H609" s="19">
        <v>19.500758620689655</v>
      </c>
      <c r="I609" s="33">
        <f>Table3[[#This Row],[Dollars]]/Table3[[#This Row],[Transactions]]</f>
        <v>19.500758620689652</v>
      </c>
    </row>
    <row r="610" spans="1:9" s="18" customFormat="1" x14ac:dyDescent="0.35">
      <c r="A610" s="21">
        <v>41736</v>
      </c>
      <c r="B610" s="20" t="s">
        <v>56</v>
      </c>
      <c r="C610" s="20" t="s">
        <v>8</v>
      </c>
      <c r="D610" s="20" t="s">
        <v>9</v>
      </c>
      <c r="E610" s="28">
        <v>92</v>
      </c>
      <c r="F610" s="28">
        <v>190</v>
      </c>
      <c r="G610" s="28">
        <v>4205.33</v>
      </c>
      <c r="H610" s="19">
        <v>22.133315789473684</v>
      </c>
      <c r="I610" s="33">
        <f>Table3[[#This Row],[Dollars]]/Table3[[#This Row],[Transactions]]</f>
        <v>22.133315789473684</v>
      </c>
    </row>
    <row r="611" spans="1:9" s="18" customFormat="1" x14ac:dyDescent="0.35">
      <c r="A611" s="21">
        <v>41736</v>
      </c>
      <c r="B611" s="20" t="s">
        <v>56</v>
      </c>
      <c r="C611" s="20" t="s">
        <v>4</v>
      </c>
      <c r="D611" s="20" t="s">
        <v>5</v>
      </c>
      <c r="E611" s="28">
        <v>1175</v>
      </c>
      <c r="F611" s="28">
        <v>2724</v>
      </c>
      <c r="G611" s="28">
        <v>50939.75</v>
      </c>
      <c r="H611" s="19">
        <v>18.700348751835534</v>
      </c>
      <c r="I611" s="33">
        <f>Table3[[#This Row],[Dollars]]/Table3[[#This Row],[Transactions]]</f>
        <v>18.700348751835534</v>
      </c>
    </row>
    <row r="612" spans="1:9" s="18" customFormat="1" x14ac:dyDescent="0.35">
      <c r="A612" s="21">
        <v>41736</v>
      </c>
      <c r="B612" s="20" t="s">
        <v>56</v>
      </c>
      <c r="C612" s="20" t="s">
        <v>40</v>
      </c>
      <c r="D612" s="20" t="s">
        <v>41</v>
      </c>
      <c r="E612" s="28">
        <v>80.999999999999986</v>
      </c>
      <c r="F612" s="28">
        <v>204</v>
      </c>
      <c r="G612" s="28">
        <v>4024.8600000000006</v>
      </c>
      <c r="H612" s="19">
        <v>19.729705882352942</v>
      </c>
      <c r="I612" s="33">
        <f>Table3[[#This Row],[Dollars]]/Table3[[#This Row],[Transactions]]</f>
        <v>19.729705882352945</v>
      </c>
    </row>
    <row r="613" spans="1:9" s="18" customFormat="1" x14ac:dyDescent="0.35">
      <c r="A613" s="21">
        <v>41736</v>
      </c>
      <c r="B613" s="20" t="s">
        <v>56</v>
      </c>
      <c r="C613" s="20" t="s">
        <v>16</v>
      </c>
      <c r="D613" s="20" t="s">
        <v>17</v>
      </c>
      <c r="E613" s="28">
        <v>37</v>
      </c>
      <c r="F613" s="28">
        <v>69.999999999999986</v>
      </c>
      <c r="G613" s="28">
        <v>1079.24</v>
      </c>
      <c r="H613" s="19">
        <v>15.417714285714286</v>
      </c>
      <c r="I613" s="33">
        <f>Table3[[#This Row],[Dollars]]/Table3[[#This Row],[Transactions]]</f>
        <v>15.41771428571429</v>
      </c>
    </row>
    <row r="614" spans="1:9" s="18" customFormat="1" x14ac:dyDescent="0.35">
      <c r="A614" s="21">
        <v>41736</v>
      </c>
      <c r="B614" s="20" t="s">
        <v>56</v>
      </c>
      <c r="C614" s="20" t="s">
        <v>20</v>
      </c>
      <c r="D614" s="20" t="s">
        <v>27</v>
      </c>
      <c r="E614" s="28">
        <v>3284</v>
      </c>
      <c r="F614" s="28">
        <v>7453</v>
      </c>
      <c r="G614" s="28">
        <v>203589.87</v>
      </c>
      <c r="H614" s="19">
        <v>27.316499396216287</v>
      </c>
      <c r="I614" s="33">
        <f>Table3[[#This Row],[Dollars]]/Table3[[#This Row],[Transactions]]</f>
        <v>27.316499396216287</v>
      </c>
    </row>
    <row r="615" spans="1:9" s="18" customFormat="1" x14ac:dyDescent="0.35">
      <c r="A615" s="21">
        <v>41736</v>
      </c>
      <c r="B615" s="20" t="s">
        <v>56</v>
      </c>
      <c r="C615" s="20" t="s">
        <v>4</v>
      </c>
      <c r="D615" s="20" t="s">
        <v>47</v>
      </c>
      <c r="E615" s="28">
        <v>83</v>
      </c>
      <c r="F615" s="28">
        <v>147</v>
      </c>
      <c r="G615" s="28">
        <v>3509.1500000000005</v>
      </c>
      <c r="H615" s="19">
        <v>23.871768707482993</v>
      </c>
      <c r="I615" s="33">
        <f>Table3[[#This Row],[Dollars]]/Table3[[#This Row],[Transactions]]</f>
        <v>23.871768707482996</v>
      </c>
    </row>
    <row r="616" spans="1:9" s="18" customFormat="1" x14ac:dyDescent="0.35">
      <c r="A616" s="21">
        <v>41736</v>
      </c>
      <c r="B616" s="20" t="s">
        <v>56</v>
      </c>
      <c r="C616" s="20" t="s">
        <v>36</v>
      </c>
      <c r="D616" s="20" t="s">
        <v>37</v>
      </c>
      <c r="E616" s="28">
        <v>62.000000000000007</v>
      </c>
      <c r="F616" s="28">
        <v>106</v>
      </c>
      <c r="G616" s="28">
        <v>2287.2199999999998</v>
      </c>
      <c r="H616" s="19">
        <v>21.577547169811318</v>
      </c>
      <c r="I616" s="33">
        <f>Table3[[#This Row],[Dollars]]/Table3[[#This Row],[Transactions]]</f>
        <v>21.577547169811318</v>
      </c>
    </row>
    <row r="617" spans="1:9" s="18" customFormat="1" x14ac:dyDescent="0.35">
      <c r="A617" s="21">
        <v>41736</v>
      </c>
      <c r="B617" s="20" t="s">
        <v>56</v>
      </c>
      <c r="C617" s="20" t="s">
        <v>42</v>
      </c>
      <c r="D617" s="20" t="s">
        <v>43</v>
      </c>
      <c r="E617" s="28">
        <v>18</v>
      </c>
      <c r="F617" s="28">
        <v>26</v>
      </c>
      <c r="G617" s="28">
        <v>421.61000000000007</v>
      </c>
      <c r="H617" s="19">
        <v>16.215769230769233</v>
      </c>
      <c r="I617" s="33">
        <f>Table3[[#This Row],[Dollars]]/Table3[[#This Row],[Transactions]]</f>
        <v>16.215769230769233</v>
      </c>
    </row>
    <row r="618" spans="1:9" s="18" customFormat="1" x14ac:dyDescent="0.35">
      <c r="A618" s="21">
        <v>41736</v>
      </c>
      <c r="B618" s="20" t="s">
        <v>56</v>
      </c>
      <c r="C618" s="20" t="s">
        <v>4</v>
      </c>
      <c r="D618" s="20" t="s">
        <v>39</v>
      </c>
      <c r="E618" s="28">
        <v>39.999999999999993</v>
      </c>
      <c r="F618" s="28">
        <v>80</v>
      </c>
      <c r="G618" s="28">
        <v>1216.8699999999999</v>
      </c>
      <c r="H618" s="19">
        <v>15.210874999999998</v>
      </c>
      <c r="I618" s="33">
        <f>Table3[[#This Row],[Dollars]]/Table3[[#This Row],[Transactions]]</f>
        <v>15.210874999999998</v>
      </c>
    </row>
    <row r="619" spans="1:9" s="18" customFormat="1" x14ac:dyDescent="0.35">
      <c r="A619" s="21">
        <v>41736</v>
      </c>
      <c r="B619" s="20" t="s">
        <v>56</v>
      </c>
      <c r="C619" s="20" t="s">
        <v>4</v>
      </c>
      <c r="D619" s="20" t="s">
        <v>6</v>
      </c>
      <c r="E619" s="28">
        <v>438</v>
      </c>
      <c r="F619" s="28">
        <v>876</v>
      </c>
      <c r="G619" s="28">
        <v>15182.579999999998</v>
      </c>
      <c r="H619" s="19">
        <v>17.331712328767122</v>
      </c>
      <c r="I619" s="33">
        <f>Table3[[#This Row],[Dollars]]/Table3[[#This Row],[Transactions]]</f>
        <v>17.331712328767122</v>
      </c>
    </row>
    <row r="620" spans="1:9" s="18" customFormat="1" x14ac:dyDescent="0.35">
      <c r="A620" s="21">
        <v>41736</v>
      </c>
      <c r="B620" s="20" t="s">
        <v>56</v>
      </c>
      <c r="C620" s="20" t="s">
        <v>4</v>
      </c>
      <c r="D620" s="20" t="s">
        <v>7</v>
      </c>
      <c r="E620" s="28">
        <v>1898</v>
      </c>
      <c r="F620" s="28">
        <v>5330.9999999999991</v>
      </c>
      <c r="G620" s="28">
        <v>83840.250000000015</v>
      </c>
      <c r="H620" s="19">
        <v>15.726927405740012</v>
      </c>
      <c r="I620" s="33">
        <f>Table3[[#This Row],[Dollars]]/Table3[[#This Row],[Transactions]]</f>
        <v>15.726927405740017</v>
      </c>
    </row>
    <row r="621" spans="1:9" s="18" customFormat="1" x14ac:dyDescent="0.35">
      <c r="A621" s="21">
        <v>41736</v>
      </c>
      <c r="B621" s="20" t="s">
        <v>56</v>
      </c>
      <c r="C621" s="20" t="s">
        <v>18</v>
      </c>
      <c r="D621" s="20" t="s">
        <v>19</v>
      </c>
      <c r="E621" s="28">
        <v>255.00000000000003</v>
      </c>
      <c r="F621" s="28">
        <v>530</v>
      </c>
      <c r="G621" s="28">
        <v>8158.64</v>
      </c>
      <c r="H621" s="19">
        <v>15.393660377358492</v>
      </c>
      <c r="I621" s="33">
        <f>Table3[[#This Row],[Dollars]]/Table3[[#This Row],[Transactions]]</f>
        <v>15.393660377358492</v>
      </c>
    </row>
    <row r="622" spans="1:9" s="18" customFormat="1" x14ac:dyDescent="0.35">
      <c r="A622" s="21">
        <v>41736</v>
      </c>
      <c r="B622" s="20" t="s">
        <v>56</v>
      </c>
      <c r="C622" s="20" t="s">
        <v>4</v>
      </c>
      <c r="D622" s="20" t="s">
        <v>48</v>
      </c>
      <c r="E622" s="28">
        <v>171</v>
      </c>
      <c r="F622" s="28">
        <v>320.99999999999994</v>
      </c>
      <c r="G622" s="28">
        <v>6916.34</v>
      </c>
      <c r="H622" s="19">
        <v>21.546230529595015</v>
      </c>
      <c r="I622" s="33">
        <f>Table3[[#This Row],[Dollars]]/Table3[[#This Row],[Transactions]]</f>
        <v>21.546230529595022</v>
      </c>
    </row>
    <row r="623" spans="1:9" s="18" customFormat="1" x14ac:dyDescent="0.35">
      <c r="A623" s="21">
        <v>41736</v>
      </c>
      <c r="B623" s="20" t="s">
        <v>56</v>
      </c>
      <c r="C623" s="20" t="s">
        <v>22</v>
      </c>
      <c r="D623" s="20" t="s">
        <v>22</v>
      </c>
      <c r="E623" s="28">
        <v>19256.999999999996</v>
      </c>
      <c r="F623" s="28">
        <v>43697</v>
      </c>
      <c r="G623" s="28">
        <v>849384.42</v>
      </c>
      <c r="H623" s="19">
        <v>19.438048836304553</v>
      </c>
      <c r="I623" s="33">
        <f>Table3[[#This Row],[Dollars]]/Table3[[#This Row],[Transactions]]</f>
        <v>19.438048836304553</v>
      </c>
    </row>
    <row r="624" spans="1:9" s="18" customFormat="1" x14ac:dyDescent="0.35">
      <c r="A624" s="21">
        <v>41736</v>
      </c>
      <c r="B624" s="20" t="s">
        <v>56</v>
      </c>
      <c r="C624" s="20" t="s">
        <v>36</v>
      </c>
      <c r="D624" s="20" t="s">
        <v>38</v>
      </c>
      <c r="E624" s="28">
        <v>42</v>
      </c>
      <c r="F624" s="28">
        <v>65.000000000000014</v>
      </c>
      <c r="G624" s="28">
        <v>878.6</v>
      </c>
      <c r="H624" s="19">
        <v>13.516923076923078</v>
      </c>
      <c r="I624" s="33">
        <f>Table3[[#This Row],[Dollars]]/Table3[[#This Row],[Transactions]]</f>
        <v>13.516923076923074</v>
      </c>
    </row>
    <row r="625" spans="1:9" s="18" customFormat="1" x14ac:dyDescent="0.35">
      <c r="A625" s="21">
        <v>41736</v>
      </c>
      <c r="B625" s="20" t="s">
        <v>56</v>
      </c>
      <c r="C625" s="20" t="s">
        <v>10</v>
      </c>
      <c r="D625" s="20" t="s">
        <v>11</v>
      </c>
      <c r="E625" s="28">
        <v>1934.0000000000002</v>
      </c>
      <c r="F625" s="28">
        <v>4487.9999999999991</v>
      </c>
      <c r="G625" s="28">
        <v>74548.39</v>
      </c>
      <c r="H625" s="19">
        <v>16.610603832442067</v>
      </c>
      <c r="I625" s="33">
        <f>Table3[[#This Row],[Dollars]]/Table3[[#This Row],[Transactions]]</f>
        <v>16.61060383244207</v>
      </c>
    </row>
    <row r="626" spans="1:9" s="18" customFormat="1" x14ac:dyDescent="0.35">
      <c r="A626" s="21">
        <v>41743</v>
      </c>
      <c r="B626" s="20" t="s">
        <v>55</v>
      </c>
      <c r="C626" s="20" t="s">
        <v>12</v>
      </c>
      <c r="D626" s="20" t="s">
        <v>13</v>
      </c>
      <c r="E626" s="28">
        <v>99</v>
      </c>
      <c r="F626" s="28">
        <v>168.00000000000003</v>
      </c>
      <c r="G626" s="28">
        <v>1692</v>
      </c>
      <c r="H626" s="19">
        <v>10.071428571428571</v>
      </c>
      <c r="I626" s="33">
        <f>Table3[[#This Row],[Dollars]]/Table3[[#This Row],[Transactions]]</f>
        <v>10.071428571428569</v>
      </c>
    </row>
    <row r="627" spans="1:9" s="18" customFormat="1" x14ac:dyDescent="0.35">
      <c r="A627" s="21">
        <v>41743</v>
      </c>
      <c r="B627" s="20" t="s">
        <v>55</v>
      </c>
      <c r="C627" s="20" t="s">
        <v>44</v>
      </c>
      <c r="D627" s="20" t="s">
        <v>45</v>
      </c>
      <c r="E627" s="28">
        <v>36</v>
      </c>
      <c r="F627" s="28">
        <v>84.000000000000014</v>
      </c>
      <c r="G627" s="28">
        <v>1167.0000000000002</v>
      </c>
      <c r="H627" s="19">
        <v>13.892857142857142</v>
      </c>
      <c r="I627" s="33">
        <f>Table3[[#This Row],[Dollars]]/Table3[[#This Row],[Transactions]]</f>
        <v>13.892857142857142</v>
      </c>
    </row>
    <row r="628" spans="1:9" s="18" customFormat="1" x14ac:dyDescent="0.35">
      <c r="A628" s="21">
        <v>41743</v>
      </c>
      <c r="B628" s="20" t="s">
        <v>55</v>
      </c>
      <c r="C628" s="20" t="s">
        <v>14</v>
      </c>
      <c r="D628" s="20" t="s">
        <v>15</v>
      </c>
      <c r="E628" s="28">
        <v>159</v>
      </c>
      <c r="F628" s="28">
        <v>287.99999999999994</v>
      </c>
      <c r="G628" s="28">
        <v>3288</v>
      </c>
      <c r="H628" s="19">
        <v>11.416666666666666</v>
      </c>
      <c r="I628" s="33">
        <f>Table3[[#This Row],[Dollars]]/Table3[[#This Row],[Transactions]]</f>
        <v>11.41666666666667</v>
      </c>
    </row>
    <row r="629" spans="1:9" s="18" customFormat="1" x14ac:dyDescent="0.35">
      <c r="A629" s="21">
        <v>41743</v>
      </c>
      <c r="B629" s="20" t="s">
        <v>55</v>
      </c>
      <c r="C629" s="20" t="s">
        <v>25</v>
      </c>
      <c r="D629" s="20" t="s">
        <v>26</v>
      </c>
      <c r="E629" s="28">
        <v>426</v>
      </c>
      <c r="F629" s="28">
        <v>741</v>
      </c>
      <c r="G629" s="28">
        <v>8463</v>
      </c>
      <c r="H629" s="19">
        <v>11.421052631578947</v>
      </c>
      <c r="I629" s="33">
        <f>Table3[[#This Row],[Dollars]]/Table3[[#This Row],[Transactions]]</f>
        <v>11.421052631578947</v>
      </c>
    </row>
    <row r="630" spans="1:9" s="18" customFormat="1" x14ac:dyDescent="0.35">
      <c r="A630" s="21">
        <v>41743</v>
      </c>
      <c r="B630" s="20" t="s">
        <v>55</v>
      </c>
      <c r="C630" s="20" t="s">
        <v>44</v>
      </c>
      <c r="D630" s="20" t="s">
        <v>46</v>
      </c>
      <c r="E630" s="28">
        <v>36</v>
      </c>
      <c r="F630" s="28">
        <v>75</v>
      </c>
      <c r="G630" s="28">
        <v>708</v>
      </c>
      <c r="H630" s="19">
        <v>9.44</v>
      </c>
      <c r="I630" s="33">
        <f>Table3[[#This Row],[Dollars]]/Table3[[#This Row],[Transactions]]</f>
        <v>9.44</v>
      </c>
    </row>
    <row r="631" spans="1:9" s="18" customFormat="1" x14ac:dyDescent="0.35">
      <c r="A631" s="21">
        <v>41743</v>
      </c>
      <c r="B631" s="20" t="s">
        <v>55</v>
      </c>
      <c r="C631" s="20" t="s">
        <v>8</v>
      </c>
      <c r="D631" s="20" t="s">
        <v>9</v>
      </c>
      <c r="E631" s="28">
        <v>59.999999999999986</v>
      </c>
      <c r="F631" s="28">
        <v>111</v>
      </c>
      <c r="G631" s="28">
        <v>1080</v>
      </c>
      <c r="H631" s="19">
        <v>9.7297297297297298</v>
      </c>
      <c r="I631" s="33">
        <f>Table3[[#This Row],[Dollars]]/Table3[[#This Row],[Transactions]]</f>
        <v>9.7297297297297298</v>
      </c>
    </row>
    <row r="632" spans="1:9" s="18" customFormat="1" x14ac:dyDescent="0.35">
      <c r="A632" s="21">
        <v>41743</v>
      </c>
      <c r="B632" s="20" t="s">
        <v>55</v>
      </c>
      <c r="C632" s="20" t="s">
        <v>4</v>
      </c>
      <c r="D632" s="20" t="s">
        <v>5</v>
      </c>
      <c r="E632" s="28">
        <v>879.00000000000023</v>
      </c>
      <c r="F632" s="28">
        <v>1605</v>
      </c>
      <c r="G632" s="28">
        <v>19701</v>
      </c>
      <c r="H632" s="19">
        <v>12.274766355140187</v>
      </c>
      <c r="I632" s="33">
        <f>Table3[[#This Row],[Dollars]]/Table3[[#This Row],[Transactions]]</f>
        <v>12.274766355140187</v>
      </c>
    </row>
    <row r="633" spans="1:9" s="18" customFormat="1" x14ac:dyDescent="0.35">
      <c r="A633" s="21">
        <v>41743</v>
      </c>
      <c r="B633" s="20" t="s">
        <v>55</v>
      </c>
      <c r="C633" s="20" t="s">
        <v>40</v>
      </c>
      <c r="D633" s="20" t="s">
        <v>41</v>
      </c>
      <c r="E633" s="28">
        <v>18</v>
      </c>
      <c r="F633" s="28">
        <v>54</v>
      </c>
      <c r="G633" s="28">
        <v>642.00000000000011</v>
      </c>
      <c r="H633" s="19">
        <v>11.888888888888889</v>
      </c>
      <c r="I633" s="33">
        <f>Table3[[#This Row],[Dollars]]/Table3[[#This Row],[Transactions]]</f>
        <v>11.888888888888891</v>
      </c>
    </row>
    <row r="634" spans="1:9" s="18" customFormat="1" x14ac:dyDescent="0.35">
      <c r="A634" s="21">
        <v>41743</v>
      </c>
      <c r="B634" s="20" t="s">
        <v>55</v>
      </c>
      <c r="C634" s="20" t="s">
        <v>16</v>
      </c>
      <c r="D634" s="20" t="s">
        <v>17</v>
      </c>
      <c r="E634" s="28">
        <v>51</v>
      </c>
      <c r="F634" s="28">
        <v>108</v>
      </c>
      <c r="G634" s="28">
        <v>1344.0000000000002</v>
      </c>
      <c r="H634" s="19">
        <v>12.444444444444445</v>
      </c>
      <c r="I634" s="33">
        <f>Table3[[#This Row],[Dollars]]/Table3[[#This Row],[Transactions]]</f>
        <v>12.444444444444446</v>
      </c>
    </row>
    <row r="635" spans="1:9" s="18" customFormat="1" x14ac:dyDescent="0.35">
      <c r="A635" s="21">
        <v>41743</v>
      </c>
      <c r="B635" s="20" t="s">
        <v>55</v>
      </c>
      <c r="C635" s="20" t="s">
        <v>20</v>
      </c>
      <c r="D635" s="20" t="s">
        <v>27</v>
      </c>
      <c r="E635" s="28">
        <v>327</v>
      </c>
      <c r="F635" s="28">
        <v>597</v>
      </c>
      <c r="G635" s="28">
        <v>7923</v>
      </c>
      <c r="H635" s="19">
        <v>13.271356783919598</v>
      </c>
      <c r="I635" s="33">
        <f>Table3[[#This Row],[Dollars]]/Table3[[#This Row],[Transactions]]</f>
        <v>13.271356783919598</v>
      </c>
    </row>
    <row r="636" spans="1:9" s="18" customFormat="1" x14ac:dyDescent="0.35">
      <c r="A636" s="21">
        <v>41743</v>
      </c>
      <c r="B636" s="20" t="s">
        <v>55</v>
      </c>
      <c r="C636" s="20" t="s">
        <v>4</v>
      </c>
      <c r="D636" s="20" t="s">
        <v>47</v>
      </c>
      <c r="E636" s="28">
        <v>51</v>
      </c>
      <c r="F636" s="28">
        <v>84.000000000000014</v>
      </c>
      <c r="G636" s="28">
        <v>948</v>
      </c>
      <c r="H636" s="19">
        <v>11.285714285714286</v>
      </c>
      <c r="I636" s="33">
        <f>Table3[[#This Row],[Dollars]]/Table3[[#This Row],[Transactions]]</f>
        <v>11.285714285714283</v>
      </c>
    </row>
    <row r="637" spans="1:9" s="18" customFormat="1" x14ac:dyDescent="0.35">
      <c r="A637" s="21">
        <v>41743</v>
      </c>
      <c r="B637" s="20" t="s">
        <v>55</v>
      </c>
      <c r="C637" s="20" t="s">
        <v>36</v>
      </c>
      <c r="D637" s="20" t="s">
        <v>37</v>
      </c>
      <c r="E637" s="28">
        <v>36</v>
      </c>
      <c r="F637" s="28">
        <v>81</v>
      </c>
      <c r="G637" s="28">
        <v>954</v>
      </c>
      <c r="H637" s="19">
        <v>11.777777777777779</v>
      </c>
      <c r="I637" s="33">
        <f>Table3[[#This Row],[Dollars]]/Table3[[#This Row],[Transactions]]</f>
        <v>11.777777777777779</v>
      </c>
    </row>
    <row r="638" spans="1:9" s="18" customFormat="1" x14ac:dyDescent="0.35">
      <c r="A638" s="21">
        <v>41743</v>
      </c>
      <c r="B638" s="20" t="s">
        <v>55</v>
      </c>
      <c r="C638" s="20" t="s">
        <v>42</v>
      </c>
      <c r="D638" s="20" t="s">
        <v>43</v>
      </c>
      <c r="E638" s="28">
        <v>36</v>
      </c>
      <c r="F638" s="28">
        <v>89.999999999999986</v>
      </c>
      <c r="G638" s="28">
        <v>762</v>
      </c>
      <c r="H638" s="19">
        <v>8.4666666666666668</v>
      </c>
      <c r="I638" s="33">
        <f>Table3[[#This Row],[Dollars]]/Table3[[#This Row],[Transactions]]</f>
        <v>8.4666666666666686</v>
      </c>
    </row>
    <row r="639" spans="1:9" s="18" customFormat="1" x14ac:dyDescent="0.35">
      <c r="A639" s="21">
        <v>41743</v>
      </c>
      <c r="B639" s="20" t="s">
        <v>55</v>
      </c>
      <c r="C639" s="20" t="s">
        <v>4</v>
      </c>
      <c r="D639" s="20" t="s">
        <v>39</v>
      </c>
      <c r="E639" s="28">
        <v>78</v>
      </c>
      <c r="F639" s="28">
        <v>132</v>
      </c>
      <c r="G639" s="28">
        <v>1526.9999999999998</v>
      </c>
      <c r="H639" s="19">
        <v>11.568181818181818</v>
      </c>
      <c r="I639" s="33">
        <f>Table3[[#This Row],[Dollars]]/Table3[[#This Row],[Transactions]]</f>
        <v>11.568181818181817</v>
      </c>
    </row>
    <row r="640" spans="1:9" s="18" customFormat="1" x14ac:dyDescent="0.35">
      <c r="A640" s="21">
        <v>41743</v>
      </c>
      <c r="B640" s="20" t="s">
        <v>55</v>
      </c>
      <c r="C640" s="20" t="s">
        <v>4</v>
      </c>
      <c r="D640" s="20" t="s">
        <v>6</v>
      </c>
      <c r="E640" s="28">
        <v>465</v>
      </c>
      <c r="F640" s="28">
        <v>813</v>
      </c>
      <c r="G640" s="28">
        <v>9288</v>
      </c>
      <c r="H640" s="19">
        <v>11.424354243542435</v>
      </c>
      <c r="I640" s="33">
        <f>Table3[[#This Row],[Dollars]]/Table3[[#This Row],[Transactions]]</f>
        <v>11.424354243542435</v>
      </c>
    </row>
    <row r="641" spans="1:9" s="18" customFormat="1" x14ac:dyDescent="0.35">
      <c r="A641" s="21">
        <v>41743</v>
      </c>
      <c r="B641" s="20" t="s">
        <v>55</v>
      </c>
      <c r="C641" s="20" t="s">
        <v>4</v>
      </c>
      <c r="D641" s="20" t="s">
        <v>7</v>
      </c>
      <c r="E641" s="28">
        <v>1685.9999999999995</v>
      </c>
      <c r="F641" s="28">
        <v>3662.9999999999991</v>
      </c>
      <c r="G641" s="28">
        <v>44102.999999999993</v>
      </c>
      <c r="H641" s="19">
        <v>12.04013104013104</v>
      </c>
      <c r="I641" s="33">
        <f>Table3[[#This Row],[Dollars]]/Table3[[#This Row],[Transactions]]</f>
        <v>12.04013104013104</v>
      </c>
    </row>
    <row r="642" spans="1:9" s="18" customFormat="1" x14ac:dyDescent="0.35">
      <c r="A642" s="21">
        <v>41743</v>
      </c>
      <c r="B642" s="20" t="s">
        <v>55</v>
      </c>
      <c r="C642" s="20" t="s">
        <v>18</v>
      </c>
      <c r="D642" s="20" t="s">
        <v>19</v>
      </c>
      <c r="E642" s="28">
        <v>114</v>
      </c>
      <c r="F642" s="28">
        <v>246</v>
      </c>
      <c r="G642" s="28">
        <v>2694</v>
      </c>
      <c r="H642" s="19">
        <v>10.951219512195122</v>
      </c>
      <c r="I642" s="33">
        <f>Table3[[#This Row],[Dollars]]/Table3[[#This Row],[Transactions]]</f>
        <v>10.951219512195122</v>
      </c>
    </row>
    <row r="643" spans="1:9" s="18" customFormat="1" x14ac:dyDescent="0.35">
      <c r="A643" s="21">
        <v>41743</v>
      </c>
      <c r="B643" s="20" t="s">
        <v>55</v>
      </c>
      <c r="C643" s="20" t="s">
        <v>4</v>
      </c>
      <c r="D643" s="20" t="s">
        <v>48</v>
      </c>
      <c r="E643" s="28">
        <v>147</v>
      </c>
      <c r="F643" s="28">
        <v>231</v>
      </c>
      <c r="G643" s="28">
        <v>2808</v>
      </c>
      <c r="H643" s="19">
        <v>12.155844155844155</v>
      </c>
      <c r="I643" s="33">
        <f>Table3[[#This Row],[Dollars]]/Table3[[#This Row],[Transactions]]</f>
        <v>12.155844155844155</v>
      </c>
    </row>
    <row r="644" spans="1:9" s="18" customFormat="1" x14ac:dyDescent="0.35">
      <c r="A644" s="21">
        <v>41743</v>
      </c>
      <c r="B644" s="20" t="s">
        <v>55</v>
      </c>
      <c r="C644" s="20" t="s">
        <v>22</v>
      </c>
      <c r="D644" s="20" t="s">
        <v>22</v>
      </c>
      <c r="E644" s="28">
        <v>7296</v>
      </c>
      <c r="F644" s="28">
        <v>13724.999999999996</v>
      </c>
      <c r="G644" s="28">
        <v>167355</v>
      </c>
      <c r="H644" s="19">
        <v>12.193442622950819</v>
      </c>
      <c r="I644" s="33">
        <f>Table3[[#This Row],[Dollars]]/Table3[[#This Row],[Transactions]]</f>
        <v>12.193442622950823</v>
      </c>
    </row>
    <row r="645" spans="1:9" s="18" customFormat="1" x14ac:dyDescent="0.35">
      <c r="A645" s="21">
        <v>41743</v>
      </c>
      <c r="B645" s="20" t="s">
        <v>55</v>
      </c>
      <c r="C645" s="20" t="s">
        <v>36</v>
      </c>
      <c r="D645" s="20" t="s">
        <v>38</v>
      </c>
      <c r="E645" s="28">
        <v>32.999999999999993</v>
      </c>
      <c r="F645" s="28">
        <v>71.999999999999986</v>
      </c>
      <c r="G645" s="28">
        <v>924</v>
      </c>
      <c r="H645" s="19">
        <v>12.833333333333334</v>
      </c>
      <c r="I645" s="33">
        <f>Table3[[#This Row],[Dollars]]/Table3[[#This Row],[Transactions]]</f>
        <v>12.833333333333336</v>
      </c>
    </row>
    <row r="646" spans="1:9" s="18" customFormat="1" x14ac:dyDescent="0.35">
      <c r="A646" s="21">
        <v>41743</v>
      </c>
      <c r="B646" s="20" t="s">
        <v>55</v>
      </c>
      <c r="C646" s="20" t="s">
        <v>10</v>
      </c>
      <c r="D646" s="20" t="s">
        <v>11</v>
      </c>
      <c r="E646" s="28">
        <v>192</v>
      </c>
      <c r="F646" s="28">
        <v>327</v>
      </c>
      <c r="G646" s="28">
        <v>3702</v>
      </c>
      <c r="H646" s="19">
        <v>11.321100917431192</v>
      </c>
      <c r="I646" s="33">
        <f>Table3[[#This Row],[Dollars]]/Table3[[#This Row],[Transactions]]</f>
        <v>11.321100917431192</v>
      </c>
    </row>
    <row r="647" spans="1:9" s="18" customFormat="1" x14ac:dyDescent="0.35">
      <c r="A647" s="21">
        <v>41743</v>
      </c>
      <c r="B647" s="20" t="s">
        <v>56</v>
      </c>
      <c r="C647" s="20" t="s">
        <v>12</v>
      </c>
      <c r="D647" s="20" t="s">
        <v>13</v>
      </c>
      <c r="E647" s="28">
        <v>253.99999999999997</v>
      </c>
      <c r="F647" s="28">
        <v>511</v>
      </c>
      <c r="G647" s="28">
        <v>9353.27</v>
      </c>
      <c r="H647" s="19">
        <v>18.303855185909981</v>
      </c>
      <c r="I647" s="33">
        <f>Table3[[#This Row],[Dollars]]/Table3[[#This Row],[Transactions]]</f>
        <v>18.303855185909981</v>
      </c>
    </row>
    <row r="648" spans="1:9" s="18" customFormat="1" x14ac:dyDescent="0.35">
      <c r="A648" s="21">
        <v>41743</v>
      </c>
      <c r="B648" s="20" t="s">
        <v>56</v>
      </c>
      <c r="C648" s="20" t="s">
        <v>44</v>
      </c>
      <c r="D648" s="20" t="s">
        <v>45</v>
      </c>
      <c r="E648" s="28">
        <v>65</v>
      </c>
      <c r="F648" s="28">
        <v>134.00000000000003</v>
      </c>
      <c r="G648" s="28">
        <v>2700.16</v>
      </c>
      <c r="H648" s="19">
        <v>20.15044776119403</v>
      </c>
      <c r="I648" s="33">
        <f>Table3[[#This Row],[Dollars]]/Table3[[#This Row],[Transactions]]</f>
        <v>20.150447761194023</v>
      </c>
    </row>
    <row r="649" spans="1:9" s="18" customFormat="1" x14ac:dyDescent="0.35">
      <c r="A649" s="21">
        <v>41743</v>
      </c>
      <c r="B649" s="20" t="s">
        <v>56</v>
      </c>
      <c r="C649" s="20" t="s">
        <v>14</v>
      </c>
      <c r="D649" s="20" t="s">
        <v>15</v>
      </c>
      <c r="E649" s="28">
        <v>1023</v>
      </c>
      <c r="F649" s="28">
        <v>2799</v>
      </c>
      <c r="G649" s="28">
        <v>40664.22</v>
      </c>
      <c r="H649" s="19">
        <v>14.528124330117899</v>
      </c>
      <c r="I649" s="33">
        <f>Table3[[#This Row],[Dollars]]/Table3[[#This Row],[Transactions]]</f>
        <v>14.528124330117899</v>
      </c>
    </row>
    <row r="650" spans="1:9" s="18" customFormat="1" x14ac:dyDescent="0.35">
      <c r="A650" s="21">
        <v>41743</v>
      </c>
      <c r="B650" s="20" t="s">
        <v>56</v>
      </c>
      <c r="C650" s="20" t="s">
        <v>25</v>
      </c>
      <c r="D650" s="20" t="s">
        <v>26</v>
      </c>
      <c r="E650" s="28">
        <v>2094</v>
      </c>
      <c r="F650" s="28">
        <v>4968.9999999999991</v>
      </c>
      <c r="G650" s="28">
        <v>69874.350000000006</v>
      </c>
      <c r="H650" s="19">
        <v>14.062054739384184</v>
      </c>
      <c r="I650" s="33">
        <f>Table3[[#This Row],[Dollars]]/Table3[[#This Row],[Transactions]]</f>
        <v>14.062054739384186</v>
      </c>
    </row>
    <row r="651" spans="1:9" s="18" customFormat="1" x14ac:dyDescent="0.35">
      <c r="A651" s="21">
        <v>41743</v>
      </c>
      <c r="B651" s="20" t="s">
        <v>56</v>
      </c>
      <c r="C651" s="20" t="s">
        <v>44</v>
      </c>
      <c r="D651" s="20" t="s">
        <v>46</v>
      </c>
      <c r="E651" s="28">
        <v>253</v>
      </c>
      <c r="F651" s="28">
        <v>477.99999999999994</v>
      </c>
      <c r="G651" s="28">
        <v>10364.82</v>
      </c>
      <c r="H651" s="19">
        <v>21.683723849372385</v>
      </c>
      <c r="I651" s="33">
        <f>Table3[[#This Row],[Dollars]]/Table3[[#This Row],[Transactions]]</f>
        <v>21.683723849372388</v>
      </c>
    </row>
    <row r="652" spans="1:9" s="18" customFormat="1" x14ac:dyDescent="0.35">
      <c r="A652" s="21">
        <v>41743</v>
      </c>
      <c r="B652" s="20" t="s">
        <v>56</v>
      </c>
      <c r="C652" s="20" t="s">
        <v>8</v>
      </c>
      <c r="D652" s="20" t="s">
        <v>9</v>
      </c>
      <c r="E652" s="28">
        <v>112</v>
      </c>
      <c r="F652" s="28">
        <v>205</v>
      </c>
      <c r="G652" s="28">
        <v>3860.79</v>
      </c>
      <c r="H652" s="19">
        <v>18.83312195121951</v>
      </c>
      <c r="I652" s="33">
        <f>Table3[[#This Row],[Dollars]]/Table3[[#This Row],[Transactions]]</f>
        <v>18.83312195121951</v>
      </c>
    </row>
    <row r="653" spans="1:9" s="18" customFormat="1" x14ac:dyDescent="0.35">
      <c r="A653" s="21">
        <v>41743</v>
      </c>
      <c r="B653" s="20" t="s">
        <v>56</v>
      </c>
      <c r="C653" s="20" t="s">
        <v>4</v>
      </c>
      <c r="D653" s="20" t="s">
        <v>5</v>
      </c>
      <c r="E653" s="28">
        <v>1180.0000000000002</v>
      </c>
      <c r="F653" s="28">
        <v>2694</v>
      </c>
      <c r="G653" s="28">
        <v>51279.68</v>
      </c>
      <c r="H653" s="19">
        <v>19.034773570898292</v>
      </c>
      <c r="I653" s="33">
        <f>Table3[[#This Row],[Dollars]]/Table3[[#This Row],[Transactions]]</f>
        <v>19.034773570898292</v>
      </c>
    </row>
    <row r="654" spans="1:9" s="18" customFormat="1" x14ac:dyDescent="0.35">
      <c r="A654" s="21">
        <v>41743</v>
      </c>
      <c r="B654" s="20" t="s">
        <v>56</v>
      </c>
      <c r="C654" s="20" t="s">
        <v>40</v>
      </c>
      <c r="D654" s="20" t="s">
        <v>41</v>
      </c>
      <c r="E654" s="28">
        <v>75</v>
      </c>
      <c r="F654" s="28">
        <v>216</v>
      </c>
      <c r="G654" s="28">
        <v>4632.95</v>
      </c>
      <c r="H654" s="19">
        <v>21.448842592592591</v>
      </c>
      <c r="I654" s="33">
        <f>Table3[[#This Row],[Dollars]]/Table3[[#This Row],[Transactions]]</f>
        <v>21.448842592592591</v>
      </c>
    </row>
    <row r="655" spans="1:9" s="18" customFormat="1" x14ac:dyDescent="0.35">
      <c r="A655" s="21">
        <v>41743</v>
      </c>
      <c r="B655" s="20" t="s">
        <v>56</v>
      </c>
      <c r="C655" s="20" t="s">
        <v>16</v>
      </c>
      <c r="D655" s="20" t="s">
        <v>17</v>
      </c>
      <c r="E655" s="28">
        <v>39.999999999999993</v>
      </c>
      <c r="F655" s="28">
        <v>85</v>
      </c>
      <c r="G655" s="28">
        <v>1127.3900000000003</v>
      </c>
      <c r="H655" s="19">
        <v>13.263411764705884</v>
      </c>
      <c r="I655" s="33">
        <f>Table3[[#This Row],[Dollars]]/Table3[[#This Row],[Transactions]]</f>
        <v>13.263411764705886</v>
      </c>
    </row>
    <row r="656" spans="1:9" s="18" customFormat="1" x14ac:dyDescent="0.35">
      <c r="A656" s="21">
        <v>41743</v>
      </c>
      <c r="B656" s="20" t="s">
        <v>56</v>
      </c>
      <c r="C656" s="20" t="s">
        <v>20</v>
      </c>
      <c r="D656" s="20" t="s">
        <v>27</v>
      </c>
      <c r="E656" s="28">
        <v>3184</v>
      </c>
      <c r="F656" s="28">
        <v>7345.0000000000009</v>
      </c>
      <c r="G656" s="28">
        <v>197046.81</v>
      </c>
      <c r="H656" s="19">
        <v>26.827339686861812</v>
      </c>
      <c r="I656" s="33">
        <f>Table3[[#This Row],[Dollars]]/Table3[[#This Row],[Transactions]]</f>
        <v>26.827339686861809</v>
      </c>
    </row>
    <row r="657" spans="1:9" s="18" customFormat="1" x14ac:dyDescent="0.35">
      <c r="A657" s="21">
        <v>41743</v>
      </c>
      <c r="B657" s="20" t="s">
        <v>56</v>
      </c>
      <c r="C657" s="20" t="s">
        <v>4</v>
      </c>
      <c r="D657" s="20" t="s">
        <v>47</v>
      </c>
      <c r="E657" s="28">
        <v>70</v>
      </c>
      <c r="F657" s="28">
        <v>137</v>
      </c>
      <c r="G657" s="28">
        <v>2942.39</v>
      </c>
      <c r="H657" s="19">
        <v>21.47729927007299</v>
      </c>
      <c r="I657" s="33">
        <f>Table3[[#This Row],[Dollars]]/Table3[[#This Row],[Transactions]]</f>
        <v>21.47729927007299</v>
      </c>
    </row>
    <row r="658" spans="1:9" s="18" customFormat="1" x14ac:dyDescent="0.35">
      <c r="A658" s="21">
        <v>41743</v>
      </c>
      <c r="B658" s="20" t="s">
        <v>56</v>
      </c>
      <c r="C658" s="20" t="s">
        <v>36</v>
      </c>
      <c r="D658" s="20" t="s">
        <v>37</v>
      </c>
      <c r="E658" s="28">
        <v>41</v>
      </c>
      <c r="F658" s="28">
        <v>68.999999999999986</v>
      </c>
      <c r="G658" s="28">
        <v>1187.6300000000001</v>
      </c>
      <c r="H658" s="19">
        <v>17.212028985507249</v>
      </c>
      <c r="I658" s="33">
        <f>Table3[[#This Row],[Dollars]]/Table3[[#This Row],[Transactions]]</f>
        <v>17.212028985507253</v>
      </c>
    </row>
    <row r="659" spans="1:9" s="18" customFormat="1" x14ac:dyDescent="0.35">
      <c r="A659" s="21">
        <v>41743</v>
      </c>
      <c r="B659" s="20" t="s">
        <v>56</v>
      </c>
      <c r="C659" s="20" t="s">
        <v>42</v>
      </c>
      <c r="D659" s="20" t="s">
        <v>43</v>
      </c>
      <c r="E659" s="28">
        <v>19.999999999999996</v>
      </c>
      <c r="F659" s="28">
        <v>33</v>
      </c>
      <c r="G659" s="28">
        <v>631.45000000000005</v>
      </c>
      <c r="H659" s="19">
        <v>19.134848484848487</v>
      </c>
      <c r="I659" s="33">
        <f>Table3[[#This Row],[Dollars]]/Table3[[#This Row],[Transactions]]</f>
        <v>19.134848484848487</v>
      </c>
    </row>
    <row r="660" spans="1:9" s="18" customFormat="1" x14ac:dyDescent="0.35">
      <c r="A660" s="21">
        <v>41743</v>
      </c>
      <c r="B660" s="20" t="s">
        <v>56</v>
      </c>
      <c r="C660" s="20" t="s">
        <v>4</v>
      </c>
      <c r="D660" s="20" t="s">
        <v>39</v>
      </c>
      <c r="E660" s="28">
        <v>39.000000000000007</v>
      </c>
      <c r="F660" s="28">
        <v>78.999999999999986</v>
      </c>
      <c r="G660" s="28">
        <v>1592.6</v>
      </c>
      <c r="H660" s="19">
        <v>20.159493670886075</v>
      </c>
      <c r="I660" s="33">
        <f>Table3[[#This Row],[Dollars]]/Table3[[#This Row],[Transactions]]</f>
        <v>20.159493670886079</v>
      </c>
    </row>
    <row r="661" spans="1:9" s="18" customFormat="1" x14ac:dyDescent="0.35">
      <c r="A661" s="21">
        <v>41743</v>
      </c>
      <c r="B661" s="20" t="s">
        <v>56</v>
      </c>
      <c r="C661" s="20" t="s">
        <v>4</v>
      </c>
      <c r="D661" s="20" t="s">
        <v>6</v>
      </c>
      <c r="E661" s="28">
        <v>453</v>
      </c>
      <c r="F661" s="28">
        <v>842</v>
      </c>
      <c r="G661" s="28">
        <v>15405.410000000002</v>
      </c>
      <c r="H661" s="19">
        <v>18.296211401425179</v>
      </c>
      <c r="I661" s="33">
        <f>Table3[[#This Row],[Dollars]]/Table3[[#This Row],[Transactions]]</f>
        <v>18.296211401425179</v>
      </c>
    </row>
    <row r="662" spans="1:9" s="18" customFormat="1" x14ac:dyDescent="0.35">
      <c r="A662" s="21">
        <v>41743</v>
      </c>
      <c r="B662" s="20" t="s">
        <v>56</v>
      </c>
      <c r="C662" s="20" t="s">
        <v>4</v>
      </c>
      <c r="D662" s="20" t="s">
        <v>7</v>
      </c>
      <c r="E662" s="28">
        <v>1845</v>
      </c>
      <c r="F662" s="28">
        <v>5157</v>
      </c>
      <c r="G662" s="28">
        <v>82575.86</v>
      </c>
      <c r="H662" s="19">
        <v>16.012383168508823</v>
      </c>
      <c r="I662" s="33">
        <f>Table3[[#This Row],[Dollars]]/Table3[[#This Row],[Transactions]]</f>
        <v>16.012383168508823</v>
      </c>
    </row>
    <row r="663" spans="1:9" s="18" customFormat="1" x14ac:dyDescent="0.35">
      <c r="A663" s="21">
        <v>41743</v>
      </c>
      <c r="B663" s="20" t="s">
        <v>56</v>
      </c>
      <c r="C663" s="20" t="s">
        <v>18</v>
      </c>
      <c r="D663" s="20" t="s">
        <v>19</v>
      </c>
      <c r="E663" s="28">
        <v>256</v>
      </c>
      <c r="F663" s="28">
        <v>515</v>
      </c>
      <c r="G663" s="28">
        <v>8203.9999999999982</v>
      </c>
      <c r="H663" s="19">
        <v>15.930097087378641</v>
      </c>
      <c r="I663" s="33">
        <f>Table3[[#This Row],[Dollars]]/Table3[[#This Row],[Transactions]]</f>
        <v>15.930097087378638</v>
      </c>
    </row>
    <row r="664" spans="1:9" s="18" customFormat="1" x14ac:dyDescent="0.35">
      <c r="A664" s="21">
        <v>41743</v>
      </c>
      <c r="B664" s="20" t="s">
        <v>56</v>
      </c>
      <c r="C664" s="20" t="s">
        <v>4</v>
      </c>
      <c r="D664" s="20" t="s">
        <v>48</v>
      </c>
      <c r="E664" s="28">
        <v>206</v>
      </c>
      <c r="F664" s="28">
        <v>397</v>
      </c>
      <c r="G664" s="28">
        <v>8462.7000000000007</v>
      </c>
      <c r="H664" s="19">
        <v>21.316624685138542</v>
      </c>
      <c r="I664" s="33">
        <f>Table3[[#This Row],[Dollars]]/Table3[[#This Row],[Transactions]]</f>
        <v>21.316624685138542</v>
      </c>
    </row>
    <row r="665" spans="1:9" s="18" customFormat="1" x14ac:dyDescent="0.35">
      <c r="A665" s="21">
        <v>41743</v>
      </c>
      <c r="B665" s="20" t="s">
        <v>56</v>
      </c>
      <c r="C665" s="20" t="s">
        <v>22</v>
      </c>
      <c r="D665" s="20" t="s">
        <v>22</v>
      </c>
      <c r="E665" s="28">
        <v>18799</v>
      </c>
      <c r="F665" s="28">
        <v>42943.000000000007</v>
      </c>
      <c r="G665" s="28">
        <v>822367.74</v>
      </c>
      <c r="H665" s="19">
        <v>19.150216333278998</v>
      </c>
      <c r="I665" s="33">
        <f>Table3[[#This Row],[Dollars]]/Table3[[#This Row],[Transactions]]</f>
        <v>19.150216333278994</v>
      </c>
    </row>
    <row r="666" spans="1:9" s="18" customFormat="1" x14ac:dyDescent="0.35">
      <c r="A666" s="21">
        <v>41743</v>
      </c>
      <c r="B666" s="20" t="s">
        <v>56</v>
      </c>
      <c r="C666" s="20" t="s">
        <v>36</v>
      </c>
      <c r="D666" s="20" t="s">
        <v>38</v>
      </c>
      <c r="E666" s="28">
        <v>48</v>
      </c>
      <c r="F666" s="28">
        <v>86.999999999999986</v>
      </c>
      <c r="G666" s="28">
        <v>1287.3499999999999</v>
      </c>
      <c r="H666" s="19">
        <v>14.797126436781609</v>
      </c>
      <c r="I666" s="33">
        <f>Table3[[#This Row],[Dollars]]/Table3[[#This Row],[Transactions]]</f>
        <v>14.79712643678161</v>
      </c>
    </row>
    <row r="667" spans="1:9" s="18" customFormat="1" x14ac:dyDescent="0.35">
      <c r="A667" s="21">
        <v>41743</v>
      </c>
      <c r="B667" s="20" t="s">
        <v>56</v>
      </c>
      <c r="C667" s="20" t="s">
        <v>10</v>
      </c>
      <c r="D667" s="20" t="s">
        <v>11</v>
      </c>
      <c r="E667" s="28">
        <v>1856</v>
      </c>
      <c r="F667" s="28">
        <v>4447.9999999999991</v>
      </c>
      <c r="G667" s="28">
        <v>72907.37</v>
      </c>
      <c r="H667" s="19">
        <v>16.391045413669065</v>
      </c>
      <c r="I667" s="33">
        <f>Table3[[#This Row],[Dollars]]/Table3[[#This Row],[Transactions]]</f>
        <v>16.391045413669065</v>
      </c>
    </row>
    <row r="668" spans="1:9" s="18" customFormat="1" x14ac:dyDescent="0.35">
      <c r="A668" s="21">
        <v>41750</v>
      </c>
      <c r="B668" s="20" t="s">
        <v>55</v>
      </c>
      <c r="C668" s="20" t="s">
        <v>12</v>
      </c>
      <c r="D668" s="20" t="s">
        <v>13</v>
      </c>
      <c r="E668" s="28">
        <v>99</v>
      </c>
      <c r="F668" s="28">
        <v>159</v>
      </c>
      <c r="G668" s="28">
        <v>2163</v>
      </c>
      <c r="H668" s="19">
        <v>13.60377358490566</v>
      </c>
      <c r="I668" s="33">
        <f>Table3[[#This Row],[Dollars]]/Table3[[#This Row],[Transactions]]</f>
        <v>13.60377358490566</v>
      </c>
    </row>
    <row r="669" spans="1:9" s="18" customFormat="1" x14ac:dyDescent="0.35">
      <c r="A669" s="21">
        <v>41750</v>
      </c>
      <c r="B669" s="20" t="s">
        <v>55</v>
      </c>
      <c r="C669" s="20" t="s">
        <v>44</v>
      </c>
      <c r="D669" s="20" t="s">
        <v>45</v>
      </c>
      <c r="E669" s="28">
        <v>32.999999999999993</v>
      </c>
      <c r="F669" s="28">
        <v>63</v>
      </c>
      <c r="G669" s="28">
        <v>681</v>
      </c>
      <c r="H669" s="19">
        <v>10.80952380952381</v>
      </c>
      <c r="I669" s="33">
        <f>Table3[[#This Row],[Dollars]]/Table3[[#This Row],[Transactions]]</f>
        <v>10.80952380952381</v>
      </c>
    </row>
    <row r="670" spans="1:9" s="18" customFormat="1" x14ac:dyDescent="0.35">
      <c r="A670" s="21">
        <v>41750</v>
      </c>
      <c r="B670" s="20" t="s">
        <v>55</v>
      </c>
      <c r="C670" s="20" t="s">
        <v>14</v>
      </c>
      <c r="D670" s="20" t="s">
        <v>15</v>
      </c>
      <c r="E670" s="28">
        <v>246</v>
      </c>
      <c r="F670" s="28">
        <v>413.99999999999989</v>
      </c>
      <c r="G670" s="28">
        <v>5334</v>
      </c>
      <c r="H670" s="19">
        <v>12.884057971014492</v>
      </c>
      <c r="I670" s="33">
        <f>Table3[[#This Row],[Dollars]]/Table3[[#This Row],[Transactions]]</f>
        <v>12.884057971014496</v>
      </c>
    </row>
    <row r="671" spans="1:9" s="18" customFormat="1" x14ac:dyDescent="0.35">
      <c r="A671" s="21">
        <v>41750</v>
      </c>
      <c r="B671" s="20" t="s">
        <v>55</v>
      </c>
      <c r="C671" s="20" t="s">
        <v>25</v>
      </c>
      <c r="D671" s="20" t="s">
        <v>26</v>
      </c>
      <c r="E671" s="28">
        <v>417</v>
      </c>
      <c r="F671" s="28">
        <v>795</v>
      </c>
      <c r="G671" s="28">
        <v>9123</v>
      </c>
      <c r="H671" s="19">
        <v>11.475471698113207</v>
      </c>
      <c r="I671" s="33">
        <f>Table3[[#This Row],[Dollars]]/Table3[[#This Row],[Transactions]]</f>
        <v>11.475471698113207</v>
      </c>
    </row>
    <row r="672" spans="1:9" s="18" customFormat="1" x14ac:dyDescent="0.35">
      <c r="A672" s="21">
        <v>41750</v>
      </c>
      <c r="B672" s="20" t="s">
        <v>55</v>
      </c>
      <c r="C672" s="20" t="s">
        <v>44</v>
      </c>
      <c r="D672" s="20" t="s">
        <v>46</v>
      </c>
      <c r="E672" s="28">
        <v>54</v>
      </c>
      <c r="F672" s="28">
        <v>96</v>
      </c>
      <c r="G672" s="28">
        <v>876</v>
      </c>
      <c r="H672" s="19">
        <v>9.125</v>
      </c>
      <c r="I672" s="33">
        <f>Table3[[#This Row],[Dollars]]/Table3[[#This Row],[Transactions]]</f>
        <v>9.125</v>
      </c>
    </row>
    <row r="673" spans="1:9" s="18" customFormat="1" x14ac:dyDescent="0.35">
      <c r="A673" s="21">
        <v>41750</v>
      </c>
      <c r="B673" s="20" t="s">
        <v>55</v>
      </c>
      <c r="C673" s="20" t="s">
        <v>8</v>
      </c>
      <c r="D673" s="20" t="s">
        <v>9</v>
      </c>
      <c r="E673" s="28">
        <v>54</v>
      </c>
      <c r="F673" s="28">
        <v>120</v>
      </c>
      <c r="G673" s="28">
        <v>984</v>
      </c>
      <c r="H673" s="19">
        <v>8.1999999999999993</v>
      </c>
      <c r="I673" s="33">
        <f>Table3[[#This Row],[Dollars]]/Table3[[#This Row],[Transactions]]</f>
        <v>8.1999999999999993</v>
      </c>
    </row>
    <row r="674" spans="1:9" s="18" customFormat="1" x14ac:dyDescent="0.35">
      <c r="A674" s="21">
        <v>41750</v>
      </c>
      <c r="B674" s="20" t="s">
        <v>55</v>
      </c>
      <c r="C674" s="20" t="s">
        <v>4</v>
      </c>
      <c r="D674" s="20" t="s">
        <v>5</v>
      </c>
      <c r="E674" s="28">
        <v>930</v>
      </c>
      <c r="F674" s="28">
        <v>1773</v>
      </c>
      <c r="G674" s="28">
        <v>22320</v>
      </c>
      <c r="H674" s="19">
        <v>12.588832487309645</v>
      </c>
      <c r="I674" s="33">
        <f>Table3[[#This Row],[Dollars]]/Table3[[#This Row],[Transactions]]</f>
        <v>12.588832487309645</v>
      </c>
    </row>
    <row r="675" spans="1:9" s="18" customFormat="1" x14ac:dyDescent="0.35">
      <c r="A675" s="21">
        <v>41750</v>
      </c>
      <c r="B675" s="20" t="s">
        <v>55</v>
      </c>
      <c r="C675" s="20" t="s">
        <v>40</v>
      </c>
      <c r="D675" s="20" t="s">
        <v>41</v>
      </c>
      <c r="E675" s="28">
        <v>14.999999999999996</v>
      </c>
      <c r="F675" s="28">
        <v>71.999999999999986</v>
      </c>
      <c r="G675" s="28">
        <v>837.00000000000023</v>
      </c>
      <c r="H675" s="19">
        <v>11.625</v>
      </c>
      <c r="I675" s="33">
        <f>Table3[[#This Row],[Dollars]]/Table3[[#This Row],[Transactions]]</f>
        <v>11.625000000000005</v>
      </c>
    </row>
    <row r="676" spans="1:9" s="18" customFormat="1" x14ac:dyDescent="0.35">
      <c r="A676" s="21">
        <v>41750</v>
      </c>
      <c r="B676" s="20" t="s">
        <v>55</v>
      </c>
      <c r="C676" s="20" t="s">
        <v>16</v>
      </c>
      <c r="D676" s="20" t="s">
        <v>17</v>
      </c>
      <c r="E676" s="28">
        <v>93.000000000000014</v>
      </c>
      <c r="F676" s="28">
        <v>179.99999999999997</v>
      </c>
      <c r="G676" s="28">
        <v>1755</v>
      </c>
      <c r="H676" s="19">
        <v>9.75</v>
      </c>
      <c r="I676" s="33">
        <f>Table3[[#This Row],[Dollars]]/Table3[[#This Row],[Transactions]]</f>
        <v>9.7500000000000018</v>
      </c>
    </row>
    <row r="677" spans="1:9" s="18" customFormat="1" x14ac:dyDescent="0.35">
      <c r="A677" s="21">
        <v>41750</v>
      </c>
      <c r="B677" s="20" t="s">
        <v>55</v>
      </c>
      <c r="C677" s="20" t="s">
        <v>20</v>
      </c>
      <c r="D677" s="20" t="s">
        <v>27</v>
      </c>
      <c r="E677" s="28">
        <v>357</v>
      </c>
      <c r="F677" s="28">
        <v>597</v>
      </c>
      <c r="G677" s="28">
        <v>8229</v>
      </c>
      <c r="H677" s="19">
        <v>13.78391959798995</v>
      </c>
      <c r="I677" s="33">
        <f>Table3[[#This Row],[Dollars]]/Table3[[#This Row],[Transactions]]</f>
        <v>13.78391959798995</v>
      </c>
    </row>
    <row r="678" spans="1:9" s="18" customFormat="1" x14ac:dyDescent="0.35">
      <c r="A678" s="21">
        <v>41750</v>
      </c>
      <c r="B678" s="20" t="s">
        <v>55</v>
      </c>
      <c r="C678" s="20" t="s">
        <v>4</v>
      </c>
      <c r="D678" s="20" t="s">
        <v>47</v>
      </c>
      <c r="E678" s="28">
        <v>59.999999999999986</v>
      </c>
      <c r="F678" s="28">
        <v>96</v>
      </c>
      <c r="G678" s="28">
        <v>852</v>
      </c>
      <c r="H678" s="19">
        <v>8.875</v>
      </c>
      <c r="I678" s="33">
        <f>Table3[[#This Row],[Dollars]]/Table3[[#This Row],[Transactions]]</f>
        <v>8.875</v>
      </c>
    </row>
    <row r="679" spans="1:9" s="18" customFormat="1" x14ac:dyDescent="0.35">
      <c r="A679" s="21">
        <v>41750</v>
      </c>
      <c r="B679" s="20" t="s">
        <v>55</v>
      </c>
      <c r="C679" s="20" t="s">
        <v>36</v>
      </c>
      <c r="D679" s="20" t="s">
        <v>37</v>
      </c>
      <c r="E679" s="28">
        <v>39</v>
      </c>
      <c r="F679" s="28">
        <v>69</v>
      </c>
      <c r="G679" s="28">
        <v>780</v>
      </c>
      <c r="H679" s="19">
        <v>11.304347826086957</v>
      </c>
      <c r="I679" s="33">
        <f>Table3[[#This Row],[Dollars]]/Table3[[#This Row],[Transactions]]</f>
        <v>11.304347826086957</v>
      </c>
    </row>
    <row r="680" spans="1:9" s="18" customFormat="1" x14ac:dyDescent="0.35">
      <c r="A680" s="21">
        <v>41750</v>
      </c>
      <c r="B680" s="20" t="s">
        <v>55</v>
      </c>
      <c r="C680" s="20" t="s">
        <v>42</v>
      </c>
      <c r="D680" s="20" t="s">
        <v>43</v>
      </c>
      <c r="E680" s="28">
        <v>42</v>
      </c>
      <c r="F680" s="28">
        <v>69</v>
      </c>
      <c r="G680" s="28">
        <v>777</v>
      </c>
      <c r="H680" s="19">
        <v>11.260869565217391</v>
      </c>
      <c r="I680" s="33">
        <f>Table3[[#This Row],[Dollars]]/Table3[[#This Row],[Transactions]]</f>
        <v>11.260869565217391</v>
      </c>
    </row>
    <row r="681" spans="1:9" s="18" customFormat="1" x14ac:dyDescent="0.35">
      <c r="A681" s="21">
        <v>41750</v>
      </c>
      <c r="B681" s="20" t="s">
        <v>55</v>
      </c>
      <c r="C681" s="20" t="s">
        <v>4</v>
      </c>
      <c r="D681" s="20" t="s">
        <v>39</v>
      </c>
      <c r="E681" s="28">
        <v>51</v>
      </c>
      <c r="F681" s="28">
        <v>84.000000000000014</v>
      </c>
      <c r="G681" s="28">
        <v>1145.9999999999998</v>
      </c>
      <c r="H681" s="19">
        <v>13.642857142857142</v>
      </c>
      <c r="I681" s="33">
        <f>Table3[[#This Row],[Dollars]]/Table3[[#This Row],[Transactions]]</f>
        <v>13.642857142857137</v>
      </c>
    </row>
    <row r="682" spans="1:9" s="18" customFormat="1" x14ac:dyDescent="0.35">
      <c r="A682" s="21">
        <v>41750</v>
      </c>
      <c r="B682" s="20" t="s">
        <v>55</v>
      </c>
      <c r="C682" s="20" t="s">
        <v>4</v>
      </c>
      <c r="D682" s="20" t="s">
        <v>6</v>
      </c>
      <c r="E682" s="28">
        <v>531</v>
      </c>
      <c r="F682" s="28">
        <v>926.99999999999977</v>
      </c>
      <c r="G682" s="28">
        <v>11523</v>
      </c>
      <c r="H682" s="19">
        <v>12.43042071197411</v>
      </c>
      <c r="I682" s="33">
        <f>Table3[[#This Row],[Dollars]]/Table3[[#This Row],[Transactions]]</f>
        <v>12.430420711974113</v>
      </c>
    </row>
    <row r="683" spans="1:9" s="18" customFormat="1" x14ac:dyDescent="0.35">
      <c r="A683" s="21">
        <v>41750</v>
      </c>
      <c r="B683" s="20" t="s">
        <v>55</v>
      </c>
      <c r="C683" s="20" t="s">
        <v>4</v>
      </c>
      <c r="D683" s="20" t="s">
        <v>7</v>
      </c>
      <c r="E683" s="28">
        <v>1683.0000000000005</v>
      </c>
      <c r="F683" s="28">
        <v>3564.0000000000009</v>
      </c>
      <c r="G683" s="28">
        <v>43251</v>
      </c>
      <c r="H683" s="19">
        <v>12.135521885521886</v>
      </c>
      <c r="I683" s="33">
        <f>Table3[[#This Row],[Dollars]]/Table3[[#This Row],[Transactions]]</f>
        <v>12.135521885521882</v>
      </c>
    </row>
    <row r="684" spans="1:9" s="18" customFormat="1" x14ac:dyDescent="0.35">
      <c r="A684" s="21">
        <v>41750</v>
      </c>
      <c r="B684" s="20" t="s">
        <v>55</v>
      </c>
      <c r="C684" s="20" t="s">
        <v>18</v>
      </c>
      <c r="D684" s="20" t="s">
        <v>19</v>
      </c>
      <c r="E684" s="28">
        <v>147</v>
      </c>
      <c r="F684" s="28">
        <v>287.99999999999994</v>
      </c>
      <c r="G684" s="28">
        <v>3630</v>
      </c>
      <c r="H684" s="19">
        <v>12.604166666666666</v>
      </c>
      <c r="I684" s="33">
        <f>Table3[[#This Row],[Dollars]]/Table3[[#This Row],[Transactions]]</f>
        <v>12.60416666666667</v>
      </c>
    </row>
    <row r="685" spans="1:9" s="18" customFormat="1" x14ac:dyDescent="0.35">
      <c r="A685" s="21">
        <v>41750</v>
      </c>
      <c r="B685" s="20" t="s">
        <v>55</v>
      </c>
      <c r="C685" s="20" t="s">
        <v>4</v>
      </c>
      <c r="D685" s="20" t="s">
        <v>48</v>
      </c>
      <c r="E685" s="28">
        <v>168</v>
      </c>
      <c r="F685" s="28">
        <v>252</v>
      </c>
      <c r="G685" s="28">
        <v>3480</v>
      </c>
      <c r="H685" s="19">
        <v>13.80952380952381</v>
      </c>
      <c r="I685" s="33">
        <f>Table3[[#This Row],[Dollars]]/Table3[[#This Row],[Transactions]]</f>
        <v>13.80952380952381</v>
      </c>
    </row>
    <row r="686" spans="1:9" s="18" customFormat="1" x14ac:dyDescent="0.35">
      <c r="A686" s="21">
        <v>41750</v>
      </c>
      <c r="B686" s="20" t="s">
        <v>55</v>
      </c>
      <c r="C686" s="20" t="s">
        <v>22</v>
      </c>
      <c r="D686" s="20" t="s">
        <v>22</v>
      </c>
      <c r="E686" s="28">
        <v>7620.0000000000018</v>
      </c>
      <c r="F686" s="28">
        <v>14289</v>
      </c>
      <c r="G686" s="28">
        <v>176562.00000000003</v>
      </c>
      <c r="H686" s="19">
        <v>12.356498005458745</v>
      </c>
      <c r="I686" s="33">
        <f>Table3[[#This Row],[Dollars]]/Table3[[#This Row],[Transactions]]</f>
        <v>12.356498005458747</v>
      </c>
    </row>
    <row r="687" spans="1:9" s="18" customFormat="1" x14ac:dyDescent="0.35">
      <c r="A687" s="21">
        <v>41750</v>
      </c>
      <c r="B687" s="20" t="s">
        <v>55</v>
      </c>
      <c r="C687" s="20" t="s">
        <v>36</v>
      </c>
      <c r="D687" s="20" t="s">
        <v>38</v>
      </c>
      <c r="E687" s="28">
        <v>12</v>
      </c>
      <c r="F687" s="28">
        <v>30</v>
      </c>
      <c r="G687" s="28">
        <v>399</v>
      </c>
      <c r="H687" s="19">
        <v>13.3</v>
      </c>
      <c r="I687" s="33">
        <f>Table3[[#This Row],[Dollars]]/Table3[[#This Row],[Transactions]]</f>
        <v>13.3</v>
      </c>
    </row>
    <row r="688" spans="1:9" s="18" customFormat="1" x14ac:dyDescent="0.35">
      <c r="A688" s="21">
        <v>41750</v>
      </c>
      <c r="B688" s="20" t="s">
        <v>55</v>
      </c>
      <c r="C688" s="20" t="s">
        <v>10</v>
      </c>
      <c r="D688" s="20" t="s">
        <v>11</v>
      </c>
      <c r="E688" s="28">
        <v>177</v>
      </c>
      <c r="F688" s="28">
        <v>300</v>
      </c>
      <c r="G688" s="28">
        <v>3351</v>
      </c>
      <c r="H688" s="19">
        <v>11.17</v>
      </c>
      <c r="I688" s="33">
        <f>Table3[[#This Row],[Dollars]]/Table3[[#This Row],[Transactions]]</f>
        <v>11.17</v>
      </c>
    </row>
    <row r="689" spans="1:9" s="18" customFormat="1" x14ac:dyDescent="0.35">
      <c r="A689" s="21">
        <v>41750</v>
      </c>
      <c r="B689" s="20" t="s">
        <v>56</v>
      </c>
      <c r="C689" s="20" t="s">
        <v>12</v>
      </c>
      <c r="D689" s="20" t="s">
        <v>13</v>
      </c>
      <c r="E689" s="28">
        <v>268</v>
      </c>
      <c r="F689" s="28">
        <v>516</v>
      </c>
      <c r="G689" s="28">
        <v>9384.4</v>
      </c>
      <c r="H689" s="19">
        <v>18.186821705426357</v>
      </c>
      <c r="I689" s="33">
        <f>Table3[[#This Row],[Dollars]]/Table3[[#This Row],[Transactions]]</f>
        <v>18.186821705426357</v>
      </c>
    </row>
    <row r="690" spans="1:9" s="18" customFormat="1" x14ac:dyDescent="0.35">
      <c r="A690" s="21">
        <v>41750</v>
      </c>
      <c r="B690" s="20" t="s">
        <v>56</v>
      </c>
      <c r="C690" s="20" t="s">
        <v>44</v>
      </c>
      <c r="D690" s="20" t="s">
        <v>45</v>
      </c>
      <c r="E690" s="28">
        <v>65</v>
      </c>
      <c r="F690" s="28">
        <v>156.99999999999997</v>
      </c>
      <c r="G690" s="28">
        <v>2980.34</v>
      </c>
      <c r="H690" s="19">
        <v>18.983057324840765</v>
      </c>
      <c r="I690" s="33">
        <f>Table3[[#This Row],[Dollars]]/Table3[[#This Row],[Transactions]]</f>
        <v>18.983057324840768</v>
      </c>
    </row>
    <row r="691" spans="1:9" s="18" customFormat="1" x14ac:dyDescent="0.35">
      <c r="A691" s="21">
        <v>41750</v>
      </c>
      <c r="B691" s="20" t="s">
        <v>56</v>
      </c>
      <c r="C691" s="20" t="s">
        <v>14</v>
      </c>
      <c r="D691" s="20" t="s">
        <v>15</v>
      </c>
      <c r="E691" s="28">
        <v>1140.9999999999998</v>
      </c>
      <c r="F691" s="28">
        <v>2800</v>
      </c>
      <c r="G691" s="28">
        <v>42673.72</v>
      </c>
      <c r="H691" s="19">
        <v>15.240614285714287</v>
      </c>
      <c r="I691" s="33">
        <f>Table3[[#This Row],[Dollars]]/Table3[[#This Row],[Transactions]]</f>
        <v>15.240614285714287</v>
      </c>
    </row>
    <row r="692" spans="1:9" s="18" customFormat="1" x14ac:dyDescent="0.35">
      <c r="A692" s="21">
        <v>41750</v>
      </c>
      <c r="B692" s="20" t="s">
        <v>56</v>
      </c>
      <c r="C692" s="20" t="s">
        <v>25</v>
      </c>
      <c r="D692" s="20" t="s">
        <v>26</v>
      </c>
      <c r="E692" s="28">
        <v>2144</v>
      </c>
      <c r="F692" s="28">
        <v>5044.0000000000009</v>
      </c>
      <c r="G692" s="28">
        <v>78633.100000000006</v>
      </c>
      <c r="H692" s="19">
        <v>15.589432989690723</v>
      </c>
      <c r="I692" s="33">
        <f>Table3[[#This Row],[Dollars]]/Table3[[#This Row],[Transactions]]</f>
        <v>15.589432989690719</v>
      </c>
    </row>
    <row r="693" spans="1:9" s="18" customFormat="1" x14ac:dyDescent="0.35">
      <c r="A693" s="21">
        <v>41750</v>
      </c>
      <c r="B693" s="20" t="s">
        <v>56</v>
      </c>
      <c r="C693" s="20" t="s">
        <v>44</v>
      </c>
      <c r="D693" s="20" t="s">
        <v>46</v>
      </c>
      <c r="E693" s="28">
        <v>253</v>
      </c>
      <c r="F693" s="28">
        <v>500</v>
      </c>
      <c r="G693" s="28">
        <v>11579.790000000003</v>
      </c>
      <c r="H693" s="19">
        <v>23.159580000000002</v>
      </c>
      <c r="I693" s="33">
        <f>Table3[[#This Row],[Dollars]]/Table3[[#This Row],[Transactions]]</f>
        <v>23.159580000000005</v>
      </c>
    </row>
    <row r="694" spans="1:9" s="18" customFormat="1" x14ac:dyDescent="0.35">
      <c r="A694" s="21">
        <v>41750</v>
      </c>
      <c r="B694" s="20" t="s">
        <v>56</v>
      </c>
      <c r="C694" s="20" t="s">
        <v>8</v>
      </c>
      <c r="D694" s="20" t="s">
        <v>9</v>
      </c>
      <c r="E694" s="28">
        <v>114</v>
      </c>
      <c r="F694" s="28">
        <v>213</v>
      </c>
      <c r="G694" s="28">
        <v>4286.8100000000004</v>
      </c>
      <c r="H694" s="19">
        <v>20.125868544600941</v>
      </c>
      <c r="I694" s="33">
        <f>Table3[[#This Row],[Dollars]]/Table3[[#This Row],[Transactions]]</f>
        <v>20.125868544600941</v>
      </c>
    </row>
    <row r="695" spans="1:9" s="18" customFormat="1" x14ac:dyDescent="0.35">
      <c r="A695" s="21">
        <v>41750</v>
      </c>
      <c r="B695" s="20" t="s">
        <v>56</v>
      </c>
      <c r="C695" s="20" t="s">
        <v>4</v>
      </c>
      <c r="D695" s="20" t="s">
        <v>5</v>
      </c>
      <c r="E695" s="28">
        <v>1240</v>
      </c>
      <c r="F695" s="28">
        <v>2903</v>
      </c>
      <c r="G695" s="28">
        <v>52667.98</v>
      </c>
      <c r="H695" s="19">
        <v>18.142604202549087</v>
      </c>
      <c r="I695" s="33">
        <f>Table3[[#This Row],[Dollars]]/Table3[[#This Row],[Transactions]]</f>
        <v>18.142604202549087</v>
      </c>
    </row>
    <row r="696" spans="1:9" s="18" customFormat="1" x14ac:dyDescent="0.35">
      <c r="A696" s="21">
        <v>41750</v>
      </c>
      <c r="B696" s="20" t="s">
        <v>56</v>
      </c>
      <c r="C696" s="20" t="s">
        <v>40</v>
      </c>
      <c r="D696" s="20" t="s">
        <v>41</v>
      </c>
      <c r="E696" s="28">
        <v>86</v>
      </c>
      <c r="F696" s="28">
        <v>235</v>
      </c>
      <c r="G696" s="28">
        <v>4848.96</v>
      </c>
      <c r="H696" s="19">
        <v>20.633872340425533</v>
      </c>
      <c r="I696" s="33">
        <f>Table3[[#This Row],[Dollars]]/Table3[[#This Row],[Transactions]]</f>
        <v>20.633872340425533</v>
      </c>
    </row>
    <row r="697" spans="1:9" s="18" customFormat="1" x14ac:dyDescent="0.35">
      <c r="A697" s="21">
        <v>41750</v>
      </c>
      <c r="B697" s="20" t="s">
        <v>56</v>
      </c>
      <c r="C697" s="20" t="s">
        <v>16</v>
      </c>
      <c r="D697" s="20" t="s">
        <v>17</v>
      </c>
      <c r="E697" s="28">
        <v>43.999999999999993</v>
      </c>
      <c r="F697" s="28">
        <v>85</v>
      </c>
      <c r="G697" s="28">
        <v>961.93</v>
      </c>
      <c r="H697" s="19">
        <v>11.316823529411764</v>
      </c>
      <c r="I697" s="33">
        <f>Table3[[#This Row],[Dollars]]/Table3[[#This Row],[Transactions]]</f>
        <v>11.316823529411764</v>
      </c>
    </row>
    <row r="698" spans="1:9" s="18" customFormat="1" x14ac:dyDescent="0.35">
      <c r="A698" s="21">
        <v>41750</v>
      </c>
      <c r="B698" s="20" t="s">
        <v>56</v>
      </c>
      <c r="C698" s="20" t="s">
        <v>20</v>
      </c>
      <c r="D698" s="20" t="s">
        <v>27</v>
      </c>
      <c r="E698" s="28">
        <v>3313</v>
      </c>
      <c r="F698" s="28">
        <v>7460</v>
      </c>
      <c r="G698" s="28">
        <v>196301.08</v>
      </c>
      <c r="H698" s="19">
        <v>26.31381769436997</v>
      </c>
      <c r="I698" s="33">
        <f>Table3[[#This Row],[Dollars]]/Table3[[#This Row],[Transactions]]</f>
        <v>26.31381769436997</v>
      </c>
    </row>
    <row r="699" spans="1:9" s="18" customFormat="1" x14ac:dyDescent="0.35">
      <c r="A699" s="21">
        <v>41750</v>
      </c>
      <c r="B699" s="20" t="s">
        <v>56</v>
      </c>
      <c r="C699" s="20" t="s">
        <v>4</v>
      </c>
      <c r="D699" s="20" t="s">
        <v>47</v>
      </c>
      <c r="E699" s="28">
        <v>68</v>
      </c>
      <c r="F699" s="28">
        <v>133.00000000000003</v>
      </c>
      <c r="G699" s="28">
        <v>2961.31</v>
      </c>
      <c r="H699" s="19">
        <v>22.265488721804513</v>
      </c>
      <c r="I699" s="33">
        <f>Table3[[#This Row],[Dollars]]/Table3[[#This Row],[Transactions]]</f>
        <v>22.265488721804505</v>
      </c>
    </row>
    <row r="700" spans="1:9" s="18" customFormat="1" x14ac:dyDescent="0.35">
      <c r="A700" s="21">
        <v>41750</v>
      </c>
      <c r="B700" s="20" t="s">
        <v>56</v>
      </c>
      <c r="C700" s="20" t="s">
        <v>36</v>
      </c>
      <c r="D700" s="20" t="s">
        <v>37</v>
      </c>
      <c r="E700" s="28">
        <v>42</v>
      </c>
      <c r="F700" s="28">
        <v>73.000000000000014</v>
      </c>
      <c r="G700" s="28">
        <v>1528.59</v>
      </c>
      <c r="H700" s="19">
        <v>20.939589041095889</v>
      </c>
      <c r="I700" s="33">
        <f>Table3[[#This Row],[Dollars]]/Table3[[#This Row],[Transactions]]</f>
        <v>20.939589041095886</v>
      </c>
    </row>
    <row r="701" spans="1:9" s="18" customFormat="1" x14ac:dyDescent="0.35">
      <c r="A701" s="21">
        <v>41750</v>
      </c>
      <c r="B701" s="20" t="s">
        <v>56</v>
      </c>
      <c r="C701" s="20" t="s">
        <v>42</v>
      </c>
      <c r="D701" s="20" t="s">
        <v>43</v>
      </c>
      <c r="E701" s="28">
        <v>19</v>
      </c>
      <c r="F701" s="28">
        <v>31</v>
      </c>
      <c r="G701" s="28">
        <v>522.5200000000001</v>
      </c>
      <c r="H701" s="19">
        <v>16.855483870967742</v>
      </c>
      <c r="I701" s="33">
        <f>Table3[[#This Row],[Dollars]]/Table3[[#This Row],[Transactions]]</f>
        <v>16.855483870967745</v>
      </c>
    </row>
    <row r="702" spans="1:9" s="18" customFormat="1" x14ac:dyDescent="0.35">
      <c r="A702" s="21">
        <v>41750</v>
      </c>
      <c r="B702" s="20" t="s">
        <v>56</v>
      </c>
      <c r="C702" s="20" t="s">
        <v>4</v>
      </c>
      <c r="D702" s="20" t="s">
        <v>39</v>
      </c>
      <c r="E702" s="28">
        <v>38</v>
      </c>
      <c r="F702" s="28">
        <v>69.999999999999986</v>
      </c>
      <c r="G702" s="28">
        <v>1136.3900000000001</v>
      </c>
      <c r="H702" s="19">
        <v>16.23414285714286</v>
      </c>
      <c r="I702" s="33">
        <f>Table3[[#This Row],[Dollars]]/Table3[[#This Row],[Transactions]]</f>
        <v>16.23414285714286</v>
      </c>
    </row>
    <row r="703" spans="1:9" s="18" customFormat="1" x14ac:dyDescent="0.35">
      <c r="A703" s="21">
        <v>41750</v>
      </c>
      <c r="B703" s="20" t="s">
        <v>56</v>
      </c>
      <c r="C703" s="20" t="s">
        <v>4</v>
      </c>
      <c r="D703" s="20" t="s">
        <v>6</v>
      </c>
      <c r="E703" s="28">
        <v>472</v>
      </c>
      <c r="F703" s="28">
        <v>915</v>
      </c>
      <c r="G703" s="28">
        <v>16727.36</v>
      </c>
      <c r="H703" s="19">
        <v>18.281267759562841</v>
      </c>
      <c r="I703" s="33">
        <f>Table3[[#This Row],[Dollars]]/Table3[[#This Row],[Transactions]]</f>
        <v>18.281267759562841</v>
      </c>
    </row>
    <row r="704" spans="1:9" s="18" customFormat="1" x14ac:dyDescent="0.35">
      <c r="A704" s="21">
        <v>41750</v>
      </c>
      <c r="B704" s="20" t="s">
        <v>56</v>
      </c>
      <c r="C704" s="20" t="s">
        <v>4</v>
      </c>
      <c r="D704" s="20" t="s">
        <v>7</v>
      </c>
      <c r="E704" s="28">
        <v>1865.0000000000002</v>
      </c>
      <c r="F704" s="28">
        <v>5197</v>
      </c>
      <c r="G704" s="28">
        <v>86066.14</v>
      </c>
      <c r="H704" s="19">
        <v>16.560735039445834</v>
      </c>
      <c r="I704" s="33">
        <f>Table3[[#This Row],[Dollars]]/Table3[[#This Row],[Transactions]]</f>
        <v>16.560735039445834</v>
      </c>
    </row>
    <row r="705" spans="1:9" s="18" customFormat="1" x14ac:dyDescent="0.35">
      <c r="A705" s="21">
        <v>41750</v>
      </c>
      <c r="B705" s="20" t="s">
        <v>56</v>
      </c>
      <c r="C705" s="20" t="s">
        <v>18</v>
      </c>
      <c r="D705" s="20" t="s">
        <v>19</v>
      </c>
      <c r="E705" s="28">
        <v>248.00000000000003</v>
      </c>
      <c r="F705" s="28">
        <v>510</v>
      </c>
      <c r="G705" s="28">
        <v>8005.11</v>
      </c>
      <c r="H705" s="19">
        <v>15.696294117647058</v>
      </c>
      <c r="I705" s="33">
        <f>Table3[[#This Row],[Dollars]]/Table3[[#This Row],[Transactions]]</f>
        <v>15.696294117647058</v>
      </c>
    </row>
    <row r="706" spans="1:9" s="18" customFormat="1" x14ac:dyDescent="0.35">
      <c r="A706" s="21">
        <v>41750</v>
      </c>
      <c r="B706" s="20" t="s">
        <v>56</v>
      </c>
      <c r="C706" s="20" t="s">
        <v>4</v>
      </c>
      <c r="D706" s="20" t="s">
        <v>48</v>
      </c>
      <c r="E706" s="28">
        <v>193</v>
      </c>
      <c r="F706" s="28">
        <v>410</v>
      </c>
      <c r="G706" s="28">
        <v>8506.5799999999981</v>
      </c>
      <c r="H706" s="19">
        <v>20.747756097560977</v>
      </c>
      <c r="I706" s="33">
        <f>Table3[[#This Row],[Dollars]]/Table3[[#This Row],[Transactions]]</f>
        <v>20.74775609756097</v>
      </c>
    </row>
    <row r="707" spans="1:9" s="18" customFormat="1" x14ac:dyDescent="0.35">
      <c r="A707" s="21">
        <v>41750</v>
      </c>
      <c r="B707" s="20" t="s">
        <v>56</v>
      </c>
      <c r="C707" s="20" t="s">
        <v>22</v>
      </c>
      <c r="D707" s="20" t="s">
        <v>22</v>
      </c>
      <c r="E707" s="28">
        <v>19474.000000000004</v>
      </c>
      <c r="F707" s="28">
        <v>43729</v>
      </c>
      <c r="G707" s="28">
        <v>846461.21</v>
      </c>
      <c r="H707" s="19">
        <v>19.356976148551304</v>
      </c>
      <c r="I707" s="33">
        <f>Table3[[#This Row],[Dollars]]/Table3[[#This Row],[Transactions]]</f>
        <v>19.356976148551304</v>
      </c>
    </row>
    <row r="708" spans="1:9" s="18" customFormat="1" x14ac:dyDescent="0.35">
      <c r="A708" s="21">
        <v>41750</v>
      </c>
      <c r="B708" s="20" t="s">
        <v>56</v>
      </c>
      <c r="C708" s="20" t="s">
        <v>36</v>
      </c>
      <c r="D708" s="20" t="s">
        <v>38</v>
      </c>
      <c r="E708" s="28">
        <v>39.000000000000007</v>
      </c>
      <c r="F708" s="28">
        <v>68</v>
      </c>
      <c r="G708" s="28">
        <v>1097.92</v>
      </c>
      <c r="H708" s="19">
        <v>16.145882352941179</v>
      </c>
      <c r="I708" s="33">
        <f>Table3[[#This Row],[Dollars]]/Table3[[#This Row],[Transactions]]</f>
        <v>16.145882352941179</v>
      </c>
    </row>
    <row r="709" spans="1:9" s="18" customFormat="1" x14ac:dyDescent="0.35">
      <c r="A709" s="21">
        <v>41750</v>
      </c>
      <c r="B709" s="20" t="s">
        <v>56</v>
      </c>
      <c r="C709" s="20" t="s">
        <v>10</v>
      </c>
      <c r="D709" s="20" t="s">
        <v>11</v>
      </c>
      <c r="E709" s="28">
        <v>1905</v>
      </c>
      <c r="F709" s="28">
        <v>4494</v>
      </c>
      <c r="G709" s="28">
        <v>74972.94</v>
      </c>
      <c r="H709" s="19">
        <v>16.682897196261681</v>
      </c>
      <c r="I709" s="33">
        <f>Table3[[#This Row],[Dollars]]/Table3[[#This Row],[Transactions]]</f>
        <v>16.682897196261681</v>
      </c>
    </row>
    <row r="710" spans="1:9" s="18" customFormat="1" x14ac:dyDescent="0.35">
      <c r="A710" s="21">
        <v>41757</v>
      </c>
      <c r="B710" s="20" t="s">
        <v>55</v>
      </c>
      <c r="C710" s="20" t="s">
        <v>12</v>
      </c>
      <c r="D710" s="20" t="s">
        <v>13</v>
      </c>
      <c r="E710" s="28">
        <v>81</v>
      </c>
      <c r="F710" s="28">
        <v>126</v>
      </c>
      <c r="G710" s="28">
        <v>1530.0000000000002</v>
      </c>
      <c r="H710" s="19">
        <v>12.142857142857142</v>
      </c>
      <c r="I710" s="33">
        <f>Table3[[#This Row],[Dollars]]/Table3[[#This Row],[Transactions]]</f>
        <v>12.142857142857144</v>
      </c>
    </row>
    <row r="711" spans="1:9" s="18" customFormat="1" x14ac:dyDescent="0.35">
      <c r="A711" s="21">
        <v>41757</v>
      </c>
      <c r="B711" s="20" t="s">
        <v>55</v>
      </c>
      <c r="C711" s="20" t="s">
        <v>44</v>
      </c>
      <c r="D711" s="20" t="s">
        <v>45</v>
      </c>
      <c r="E711" s="28">
        <v>39</v>
      </c>
      <c r="F711" s="28">
        <v>104.99999999999997</v>
      </c>
      <c r="G711" s="28">
        <v>1275</v>
      </c>
      <c r="H711" s="19">
        <v>12.142857142857142</v>
      </c>
      <c r="I711" s="33">
        <f>Table3[[#This Row],[Dollars]]/Table3[[#This Row],[Transactions]]</f>
        <v>12.142857142857146</v>
      </c>
    </row>
    <row r="712" spans="1:9" s="18" customFormat="1" x14ac:dyDescent="0.35">
      <c r="A712" s="21">
        <v>41757</v>
      </c>
      <c r="B712" s="20" t="s">
        <v>55</v>
      </c>
      <c r="C712" s="20" t="s">
        <v>14</v>
      </c>
      <c r="D712" s="20" t="s">
        <v>15</v>
      </c>
      <c r="E712" s="28">
        <v>228</v>
      </c>
      <c r="F712" s="28">
        <v>432</v>
      </c>
      <c r="G712" s="28">
        <v>4734</v>
      </c>
      <c r="H712" s="19">
        <v>10.958333333333334</v>
      </c>
      <c r="I712" s="33">
        <f>Table3[[#This Row],[Dollars]]/Table3[[#This Row],[Transactions]]</f>
        <v>10.958333333333334</v>
      </c>
    </row>
    <row r="713" spans="1:9" s="18" customFormat="1" x14ac:dyDescent="0.35">
      <c r="A713" s="21">
        <v>41757</v>
      </c>
      <c r="B713" s="20" t="s">
        <v>55</v>
      </c>
      <c r="C713" s="20" t="s">
        <v>25</v>
      </c>
      <c r="D713" s="20" t="s">
        <v>26</v>
      </c>
      <c r="E713" s="28">
        <v>438</v>
      </c>
      <c r="F713" s="28">
        <v>885</v>
      </c>
      <c r="G713" s="28">
        <v>9501</v>
      </c>
      <c r="H713" s="19">
        <v>10.735593220338982</v>
      </c>
      <c r="I713" s="33">
        <f>Table3[[#This Row],[Dollars]]/Table3[[#This Row],[Transactions]]</f>
        <v>10.735593220338982</v>
      </c>
    </row>
    <row r="714" spans="1:9" s="18" customFormat="1" x14ac:dyDescent="0.35">
      <c r="A714" s="21">
        <v>41757</v>
      </c>
      <c r="B714" s="20" t="s">
        <v>55</v>
      </c>
      <c r="C714" s="20" t="s">
        <v>44</v>
      </c>
      <c r="D714" s="20" t="s">
        <v>46</v>
      </c>
      <c r="E714" s="28">
        <v>65.999999999999986</v>
      </c>
      <c r="F714" s="28">
        <v>116.99999999999997</v>
      </c>
      <c r="G714" s="28">
        <v>1086</v>
      </c>
      <c r="H714" s="19">
        <v>9.2820512820512828</v>
      </c>
      <c r="I714" s="33">
        <f>Table3[[#This Row],[Dollars]]/Table3[[#This Row],[Transactions]]</f>
        <v>9.2820512820512846</v>
      </c>
    </row>
    <row r="715" spans="1:9" s="18" customFormat="1" x14ac:dyDescent="0.35">
      <c r="A715" s="21">
        <v>41757</v>
      </c>
      <c r="B715" s="20" t="s">
        <v>55</v>
      </c>
      <c r="C715" s="20" t="s">
        <v>8</v>
      </c>
      <c r="D715" s="20" t="s">
        <v>9</v>
      </c>
      <c r="E715" s="28">
        <v>57</v>
      </c>
      <c r="F715" s="28">
        <v>114.00000000000003</v>
      </c>
      <c r="G715" s="28">
        <v>1158</v>
      </c>
      <c r="H715" s="19">
        <v>10.157894736842104</v>
      </c>
      <c r="I715" s="33">
        <f>Table3[[#This Row],[Dollars]]/Table3[[#This Row],[Transactions]]</f>
        <v>10.157894736842103</v>
      </c>
    </row>
    <row r="716" spans="1:9" s="18" customFormat="1" x14ac:dyDescent="0.35">
      <c r="A716" s="21">
        <v>41757</v>
      </c>
      <c r="B716" s="20" t="s">
        <v>55</v>
      </c>
      <c r="C716" s="20" t="s">
        <v>4</v>
      </c>
      <c r="D716" s="20" t="s">
        <v>5</v>
      </c>
      <c r="E716" s="28">
        <v>963</v>
      </c>
      <c r="F716" s="28">
        <v>1836.0000000000005</v>
      </c>
      <c r="G716" s="28">
        <v>20601</v>
      </c>
      <c r="H716" s="19">
        <v>11.220588235294118</v>
      </c>
      <c r="I716" s="33">
        <f>Table3[[#This Row],[Dollars]]/Table3[[#This Row],[Transactions]]</f>
        <v>11.220588235294114</v>
      </c>
    </row>
    <row r="717" spans="1:9" s="18" customFormat="1" x14ac:dyDescent="0.35">
      <c r="A717" s="21">
        <v>41757</v>
      </c>
      <c r="B717" s="20" t="s">
        <v>55</v>
      </c>
      <c r="C717" s="20" t="s">
        <v>40</v>
      </c>
      <c r="D717" s="20" t="s">
        <v>41</v>
      </c>
      <c r="E717" s="28">
        <v>24</v>
      </c>
      <c r="F717" s="28">
        <v>63</v>
      </c>
      <c r="G717" s="28">
        <v>582</v>
      </c>
      <c r="H717" s="19">
        <v>9.2380952380952372</v>
      </c>
      <c r="I717" s="33">
        <f>Table3[[#This Row],[Dollars]]/Table3[[#This Row],[Transactions]]</f>
        <v>9.2380952380952372</v>
      </c>
    </row>
    <row r="718" spans="1:9" s="18" customFormat="1" x14ac:dyDescent="0.35">
      <c r="A718" s="21">
        <v>41757</v>
      </c>
      <c r="B718" s="20" t="s">
        <v>55</v>
      </c>
      <c r="C718" s="20" t="s">
        <v>16</v>
      </c>
      <c r="D718" s="20" t="s">
        <v>17</v>
      </c>
      <c r="E718" s="28">
        <v>93.000000000000014</v>
      </c>
      <c r="F718" s="28">
        <v>179.99999999999997</v>
      </c>
      <c r="G718" s="28">
        <v>1851</v>
      </c>
      <c r="H718" s="19">
        <v>10.283333333333333</v>
      </c>
      <c r="I718" s="33">
        <f>Table3[[#This Row],[Dollars]]/Table3[[#This Row],[Transactions]]</f>
        <v>10.283333333333335</v>
      </c>
    </row>
    <row r="719" spans="1:9" s="18" customFormat="1" x14ac:dyDescent="0.35">
      <c r="A719" s="21">
        <v>41757</v>
      </c>
      <c r="B719" s="20" t="s">
        <v>55</v>
      </c>
      <c r="C719" s="20" t="s">
        <v>20</v>
      </c>
      <c r="D719" s="20" t="s">
        <v>27</v>
      </c>
      <c r="E719" s="28">
        <v>366.00000000000006</v>
      </c>
      <c r="F719" s="28">
        <v>663</v>
      </c>
      <c r="G719" s="28">
        <v>7836</v>
      </c>
      <c r="H719" s="19">
        <v>11.819004524886878</v>
      </c>
      <c r="I719" s="33">
        <f>Table3[[#This Row],[Dollars]]/Table3[[#This Row],[Transactions]]</f>
        <v>11.819004524886878</v>
      </c>
    </row>
    <row r="720" spans="1:9" s="18" customFormat="1" x14ac:dyDescent="0.35">
      <c r="A720" s="21">
        <v>41757</v>
      </c>
      <c r="B720" s="20" t="s">
        <v>55</v>
      </c>
      <c r="C720" s="20" t="s">
        <v>4</v>
      </c>
      <c r="D720" s="20" t="s">
        <v>47</v>
      </c>
      <c r="E720" s="28">
        <v>32.999999999999993</v>
      </c>
      <c r="F720" s="28">
        <v>71.999999999999986</v>
      </c>
      <c r="G720" s="28">
        <v>690</v>
      </c>
      <c r="H720" s="19">
        <v>9.5833333333333339</v>
      </c>
      <c r="I720" s="33">
        <f>Table3[[#This Row],[Dollars]]/Table3[[#This Row],[Transactions]]</f>
        <v>9.5833333333333357</v>
      </c>
    </row>
    <row r="721" spans="1:9" s="18" customFormat="1" x14ac:dyDescent="0.35">
      <c r="A721" s="21">
        <v>41757</v>
      </c>
      <c r="B721" s="20" t="s">
        <v>55</v>
      </c>
      <c r="C721" s="20" t="s">
        <v>36</v>
      </c>
      <c r="D721" s="20" t="s">
        <v>37</v>
      </c>
      <c r="E721" s="28">
        <v>18</v>
      </c>
      <c r="F721" s="28">
        <v>35.999999999999993</v>
      </c>
      <c r="G721" s="28">
        <v>360.00000000000006</v>
      </c>
      <c r="H721" s="19">
        <v>10</v>
      </c>
      <c r="I721" s="33">
        <f>Table3[[#This Row],[Dollars]]/Table3[[#This Row],[Transactions]]</f>
        <v>10.000000000000004</v>
      </c>
    </row>
    <row r="722" spans="1:9" s="18" customFormat="1" x14ac:dyDescent="0.35">
      <c r="A722" s="21">
        <v>41757</v>
      </c>
      <c r="B722" s="20" t="s">
        <v>55</v>
      </c>
      <c r="C722" s="20" t="s">
        <v>42</v>
      </c>
      <c r="D722" s="20" t="s">
        <v>43</v>
      </c>
      <c r="E722" s="28">
        <v>24</v>
      </c>
      <c r="F722" s="28">
        <v>57.000000000000014</v>
      </c>
      <c r="G722" s="28">
        <v>561</v>
      </c>
      <c r="H722" s="19">
        <v>9.8421052631578956</v>
      </c>
      <c r="I722" s="33">
        <f>Table3[[#This Row],[Dollars]]/Table3[[#This Row],[Transactions]]</f>
        <v>9.842105263157892</v>
      </c>
    </row>
    <row r="723" spans="1:9" s="18" customFormat="1" x14ac:dyDescent="0.35">
      <c r="A723" s="21">
        <v>41757</v>
      </c>
      <c r="B723" s="20" t="s">
        <v>55</v>
      </c>
      <c r="C723" s="20" t="s">
        <v>4</v>
      </c>
      <c r="D723" s="20" t="s">
        <v>39</v>
      </c>
      <c r="E723" s="28">
        <v>65.999999999999986</v>
      </c>
      <c r="F723" s="28">
        <v>99</v>
      </c>
      <c r="G723" s="28">
        <v>1386.0000000000002</v>
      </c>
      <c r="H723" s="19">
        <v>14</v>
      </c>
      <c r="I723" s="33">
        <f>Table3[[#This Row],[Dollars]]/Table3[[#This Row],[Transactions]]</f>
        <v>14.000000000000002</v>
      </c>
    </row>
    <row r="724" spans="1:9" s="18" customFormat="1" x14ac:dyDescent="0.35">
      <c r="A724" s="21">
        <v>41757</v>
      </c>
      <c r="B724" s="20" t="s">
        <v>55</v>
      </c>
      <c r="C724" s="20" t="s">
        <v>4</v>
      </c>
      <c r="D724" s="20" t="s">
        <v>6</v>
      </c>
      <c r="E724" s="28">
        <v>468.00000000000011</v>
      </c>
      <c r="F724" s="28">
        <v>839.99999999999977</v>
      </c>
      <c r="G724" s="28">
        <v>10230</v>
      </c>
      <c r="H724" s="19">
        <v>12.178571428571429</v>
      </c>
      <c r="I724" s="33">
        <f>Table3[[#This Row],[Dollars]]/Table3[[#This Row],[Transactions]]</f>
        <v>12.178571428571432</v>
      </c>
    </row>
    <row r="725" spans="1:9" s="18" customFormat="1" x14ac:dyDescent="0.35">
      <c r="A725" s="21">
        <v>41757</v>
      </c>
      <c r="B725" s="20" t="s">
        <v>55</v>
      </c>
      <c r="C725" s="20" t="s">
        <v>4</v>
      </c>
      <c r="D725" s="20" t="s">
        <v>7</v>
      </c>
      <c r="E725" s="28">
        <v>1818.0000000000005</v>
      </c>
      <c r="F725" s="28">
        <v>4104.0000000000009</v>
      </c>
      <c r="G725" s="28">
        <v>46548</v>
      </c>
      <c r="H725" s="19">
        <v>11.342105263157896</v>
      </c>
      <c r="I725" s="33">
        <f>Table3[[#This Row],[Dollars]]/Table3[[#This Row],[Transactions]]</f>
        <v>11.342105263157892</v>
      </c>
    </row>
    <row r="726" spans="1:9" s="18" customFormat="1" x14ac:dyDescent="0.35">
      <c r="A726" s="21">
        <v>41757</v>
      </c>
      <c r="B726" s="20" t="s">
        <v>55</v>
      </c>
      <c r="C726" s="20" t="s">
        <v>18</v>
      </c>
      <c r="D726" s="20" t="s">
        <v>19</v>
      </c>
      <c r="E726" s="28">
        <v>108</v>
      </c>
      <c r="F726" s="28">
        <v>189</v>
      </c>
      <c r="G726" s="28">
        <v>2394</v>
      </c>
      <c r="H726" s="19">
        <v>12.666666666666666</v>
      </c>
      <c r="I726" s="33">
        <f>Table3[[#This Row],[Dollars]]/Table3[[#This Row],[Transactions]]</f>
        <v>12.666666666666666</v>
      </c>
    </row>
    <row r="727" spans="1:9" s="18" customFormat="1" x14ac:dyDescent="0.35">
      <c r="A727" s="21">
        <v>41757</v>
      </c>
      <c r="B727" s="20" t="s">
        <v>55</v>
      </c>
      <c r="C727" s="20" t="s">
        <v>4</v>
      </c>
      <c r="D727" s="20" t="s">
        <v>48</v>
      </c>
      <c r="E727" s="28">
        <v>174</v>
      </c>
      <c r="F727" s="28">
        <v>314.99999999999994</v>
      </c>
      <c r="G727" s="28">
        <v>3900</v>
      </c>
      <c r="H727" s="19">
        <v>12.380952380952381</v>
      </c>
      <c r="I727" s="33">
        <f>Table3[[#This Row],[Dollars]]/Table3[[#This Row],[Transactions]]</f>
        <v>12.380952380952383</v>
      </c>
    </row>
    <row r="728" spans="1:9" s="18" customFormat="1" x14ac:dyDescent="0.35">
      <c r="A728" s="21">
        <v>41757</v>
      </c>
      <c r="B728" s="20" t="s">
        <v>55</v>
      </c>
      <c r="C728" s="20" t="s">
        <v>22</v>
      </c>
      <c r="D728" s="20" t="s">
        <v>22</v>
      </c>
      <c r="E728" s="28">
        <v>7761</v>
      </c>
      <c r="F728" s="28">
        <v>15138.000000000004</v>
      </c>
      <c r="G728" s="28">
        <v>175107.00000000003</v>
      </c>
      <c r="H728" s="19">
        <v>11.567380103051923</v>
      </c>
      <c r="I728" s="33">
        <f>Table3[[#This Row],[Dollars]]/Table3[[#This Row],[Transactions]]</f>
        <v>11.567380103051921</v>
      </c>
    </row>
    <row r="729" spans="1:9" s="18" customFormat="1" x14ac:dyDescent="0.35">
      <c r="A729" s="21">
        <v>41757</v>
      </c>
      <c r="B729" s="20" t="s">
        <v>55</v>
      </c>
      <c r="C729" s="20" t="s">
        <v>36</v>
      </c>
      <c r="D729" s="20" t="s">
        <v>38</v>
      </c>
      <c r="E729" s="28">
        <v>21</v>
      </c>
      <c r="F729" s="28">
        <v>27</v>
      </c>
      <c r="G729" s="28">
        <v>744.00000000000011</v>
      </c>
      <c r="H729" s="19">
        <v>27.555555555555557</v>
      </c>
      <c r="I729" s="33">
        <f>Table3[[#This Row],[Dollars]]/Table3[[#This Row],[Transactions]]</f>
        <v>27.555555555555561</v>
      </c>
    </row>
    <row r="730" spans="1:9" s="18" customFormat="1" x14ac:dyDescent="0.35">
      <c r="A730" s="21">
        <v>41757</v>
      </c>
      <c r="B730" s="20" t="s">
        <v>55</v>
      </c>
      <c r="C730" s="20" t="s">
        <v>10</v>
      </c>
      <c r="D730" s="20" t="s">
        <v>11</v>
      </c>
      <c r="E730" s="28">
        <v>192</v>
      </c>
      <c r="F730" s="28">
        <v>339</v>
      </c>
      <c r="G730" s="28">
        <v>4914</v>
      </c>
      <c r="H730" s="19">
        <v>14.495575221238939</v>
      </c>
      <c r="I730" s="33">
        <f>Table3[[#This Row],[Dollars]]/Table3[[#This Row],[Transactions]]</f>
        <v>14.495575221238939</v>
      </c>
    </row>
    <row r="731" spans="1:9" s="18" customFormat="1" x14ac:dyDescent="0.35">
      <c r="A731" s="21">
        <v>41757</v>
      </c>
      <c r="B731" s="20" t="s">
        <v>56</v>
      </c>
      <c r="C731" s="20" t="s">
        <v>12</v>
      </c>
      <c r="D731" s="20" t="s">
        <v>13</v>
      </c>
      <c r="E731" s="28">
        <v>275</v>
      </c>
      <c r="F731" s="28">
        <v>540</v>
      </c>
      <c r="G731" s="28">
        <v>11094.55</v>
      </c>
      <c r="H731" s="19">
        <v>20.545462962962961</v>
      </c>
      <c r="I731" s="33">
        <f>Table3[[#This Row],[Dollars]]/Table3[[#This Row],[Transactions]]</f>
        <v>20.545462962962961</v>
      </c>
    </row>
    <row r="732" spans="1:9" s="18" customFormat="1" x14ac:dyDescent="0.35">
      <c r="A732" s="21">
        <v>41757</v>
      </c>
      <c r="B732" s="20" t="s">
        <v>56</v>
      </c>
      <c r="C732" s="20" t="s">
        <v>44</v>
      </c>
      <c r="D732" s="20" t="s">
        <v>45</v>
      </c>
      <c r="E732" s="28">
        <v>62.000000000000007</v>
      </c>
      <c r="F732" s="28">
        <v>131</v>
      </c>
      <c r="G732" s="28">
        <v>2520.7499999999995</v>
      </c>
      <c r="H732" s="19">
        <v>19.242366412213741</v>
      </c>
      <c r="I732" s="33">
        <f>Table3[[#This Row],[Dollars]]/Table3[[#This Row],[Transactions]]</f>
        <v>19.242366412213737</v>
      </c>
    </row>
    <row r="733" spans="1:9" s="18" customFormat="1" x14ac:dyDescent="0.35">
      <c r="A733" s="21">
        <v>41757</v>
      </c>
      <c r="B733" s="20" t="s">
        <v>56</v>
      </c>
      <c r="C733" s="20" t="s">
        <v>14</v>
      </c>
      <c r="D733" s="20" t="s">
        <v>15</v>
      </c>
      <c r="E733" s="28">
        <v>1092</v>
      </c>
      <c r="F733" s="28">
        <v>2776</v>
      </c>
      <c r="G733" s="28">
        <v>42069.37</v>
      </c>
      <c r="H733" s="19">
        <v>15.15467219020173</v>
      </c>
      <c r="I733" s="33">
        <f>Table3[[#This Row],[Dollars]]/Table3[[#This Row],[Transactions]]</f>
        <v>15.15467219020173</v>
      </c>
    </row>
    <row r="734" spans="1:9" s="18" customFormat="1" x14ac:dyDescent="0.35">
      <c r="A734" s="21">
        <v>41757</v>
      </c>
      <c r="B734" s="20" t="s">
        <v>56</v>
      </c>
      <c r="C734" s="20" t="s">
        <v>25</v>
      </c>
      <c r="D734" s="20" t="s">
        <v>26</v>
      </c>
      <c r="E734" s="28">
        <v>2306</v>
      </c>
      <c r="F734" s="28">
        <v>5337</v>
      </c>
      <c r="G734" s="28">
        <v>82547.69</v>
      </c>
      <c r="H734" s="19">
        <v>15.467058272437699</v>
      </c>
      <c r="I734" s="33">
        <f>Table3[[#This Row],[Dollars]]/Table3[[#This Row],[Transactions]]</f>
        <v>15.467058272437699</v>
      </c>
    </row>
    <row r="735" spans="1:9" s="18" customFormat="1" x14ac:dyDescent="0.35">
      <c r="A735" s="21">
        <v>41757</v>
      </c>
      <c r="B735" s="20" t="s">
        <v>56</v>
      </c>
      <c r="C735" s="20" t="s">
        <v>44</v>
      </c>
      <c r="D735" s="20" t="s">
        <v>46</v>
      </c>
      <c r="E735" s="28">
        <v>294</v>
      </c>
      <c r="F735" s="28">
        <v>558</v>
      </c>
      <c r="G735" s="28">
        <v>12927.760000000002</v>
      </c>
      <c r="H735" s="19">
        <v>23.168028673835124</v>
      </c>
      <c r="I735" s="33">
        <f>Table3[[#This Row],[Dollars]]/Table3[[#This Row],[Transactions]]</f>
        <v>23.168028673835128</v>
      </c>
    </row>
    <row r="736" spans="1:9" s="18" customFormat="1" x14ac:dyDescent="0.35">
      <c r="A736" s="21">
        <v>41757</v>
      </c>
      <c r="B736" s="20" t="s">
        <v>56</v>
      </c>
      <c r="C736" s="20" t="s">
        <v>8</v>
      </c>
      <c r="D736" s="20" t="s">
        <v>9</v>
      </c>
      <c r="E736" s="28">
        <v>123</v>
      </c>
      <c r="F736" s="28">
        <v>241</v>
      </c>
      <c r="G736" s="28">
        <v>5063.46</v>
      </c>
      <c r="H736" s="19">
        <v>21.010207468879667</v>
      </c>
      <c r="I736" s="33">
        <f>Table3[[#This Row],[Dollars]]/Table3[[#This Row],[Transactions]]</f>
        <v>21.010207468879667</v>
      </c>
    </row>
    <row r="737" spans="1:9" s="18" customFormat="1" x14ac:dyDescent="0.35">
      <c r="A737" s="21">
        <v>41757</v>
      </c>
      <c r="B737" s="20" t="s">
        <v>56</v>
      </c>
      <c r="C737" s="20" t="s">
        <v>4</v>
      </c>
      <c r="D737" s="20" t="s">
        <v>5</v>
      </c>
      <c r="E737" s="28">
        <v>1298</v>
      </c>
      <c r="F737" s="28">
        <v>2879</v>
      </c>
      <c r="G737" s="28">
        <v>56287.55</v>
      </c>
      <c r="H737" s="19">
        <v>19.551076762764851</v>
      </c>
      <c r="I737" s="33">
        <f>Table3[[#This Row],[Dollars]]/Table3[[#This Row],[Transactions]]</f>
        <v>19.551076762764851</v>
      </c>
    </row>
    <row r="738" spans="1:9" s="18" customFormat="1" x14ac:dyDescent="0.35">
      <c r="A738" s="21">
        <v>41757</v>
      </c>
      <c r="B738" s="20" t="s">
        <v>56</v>
      </c>
      <c r="C738" s="20" t="s">
        <v>40</v>
      </c>
      <c r="D738" s="20" t="s">
        <v>41</v>
      </c>
      <c r="E738" s="28">
        <v>90</v>
      </c>
      <c r="F738" s="28">
        <v>220</v>
      </c>
      <c r="G738" s="28">
        <v>4686.28</v>
      </c>
      <c r="H738" s="19">
        <v>21.301272727272725</v>
      </c>
      <c r="I738" s="33">
        <f>Table3[[#This Row],[Dollars]]/Table3[[#This Row],[Transactions]]</f>
        <v>21.301272727272725</v>
      </c>
    </row>
    <row r="739" spans="1:9" s="18" customFormat="1" x14ac:dyDescent="0.35">
      <c r="A739" s="21">
        <v>41757</v>
      </c>
      <c r="B739" s="20" t="s">
        <v>56</v>
      </c>
      <c r="C739" s="20" t="s">
        <v>16</v>
      </c>
      <c r="D739" s="20" t="s">
        <v>17</v>
      </c>
      <c r="E739" s="28">
        <v>39.000000000000007</v>
      </c>
      <c r="F739" s="28">
        <v>69.999999999999986</v>
      </c>
      <c r="G739" s="28">
        <v>1052.51</v>
      </c>
      <c r="H739" s="19">
        <v>15.035857142857143</v>
      </c>
      <c r="I739" s="33">
        <f>Table3[[#This Row],[Dollars]]/Table3[[#This Row],[Transactions]]</f>
        <v>15.035857142857147</v>
      </c>
    </row>
    <row r="740" spans="1:9" s="18" customFormat="1" x14ac:dyDescent="0.35">
      <c r="A740" s="21">
        <v>41757</v>
      </c>
      <c r="B740" s="20" t="s">
        <v>56</v>
      </c>
      <c r="C740" s="20" t="s">
        <v>20</v>
      </c>
      <c r="D740" s="20" t="s">
        <v>27</v>
      </c>
      <c r="E740" s="28">
        <v>3799</v>
      </c>
      <c r="F740" s="28">
        <v>8664</v>
      </c>
      <c r="G740" s="28">
        <v>262118.28</v>
      </c>
      <c r="H740" s="19">
        <v>30.253725761772852</v>
      </c>
      <c r="I740" s="33">
        <f>Table3[[#This Row],[Dollars]]/Table3[[#This Row],[Transactions]]</f>
        <v>30.253725761772852</v>
      </c>
    </row>
    <row r="741" spans="1:9" s="18" customFormat="1" x14ac:dyDescent="0.35">
      <c r="A741" s="21">
        <v>41757</v>
      </c>
      <c r="B741" s="20" t="s">
        <v>56</v>
      </c>
      <c r="C741" s="20" t="s">
        <v>4</v>
      </c>
      <c r="D741" s="20" t="s">
        <v>47</v>
      </c>
      <c r="E741" s="28">
        <v>93</v>
      </c>
      <c r="F741" s="28">
        <v>169</v>
      </c>
      <c r="G741" s="28">
        <v>3890.77</v>
      </c>
      <c r="H741" s="19">
        <v>23.022307692307692</v>
      </c>
      <c r="I741" s="33">
        <f>Table3[[#This Row],[Dollars]]/Table3[[#This Row],[Transactions]]</f>
        <v>23.022307692307692</v>
      </c>
    </row>
    <row r="742" spans="1:9" s="18" customFormat="1" x14ac:dyDescent="0.35">
      <c r="A742" s="21">
        <v>41757</v>
      </c>
      <c r="B742" s="20" t="s">
        <v>56</v>
      </c>
      <c r="C742" s="20" t="s">
        <v>36</v>
      </c>
      <c r="D742" s="20" t="s">
        <v>37</v>
      </c>
      <c r="E742" s="28">
        <v>39.000000000000007</v>
      </c>
      <c r="F742" s="28">
        <v>66</v>
      </c>
      <c r="G742" s="28">
        <v>1291.56</v>
      </c>
      <c r="H742" s="19">
        <v>19.569090909090907</v>
      </c>
      <c r="I742" s="33">
        <f>Table3[[#This Row],[Dollars]]/Table3[[#This Row],[Transactions]]</f>
        <v>19.569090909090907</v>
      </c>
    </row>
    <row r="743" spans="1:9" s="18" customFormat="1" x14ac:dyDescent="0.35">
      <c r="A743" s="21">
        <v>41757</v>
      </c>
      <c r="B743" s="20" t="s">
        <v>56</v>
      </c>
      <c r="C743" s="20" t="s">
        <v>42</v>
      </c>
      <c r="D743" s="20" t="s">
        <v>43</v>
      </c>
      <c r="E743" s="28">
        <v>23</v>
      </c>
      <c r="F743" s="28">
        <v>36</v>
      </c>
      <c r="G743" s="28">
        <v>620.57000000000005</v>
      </c>
      <c r="H743" s="19">
        <v>17.238055555555558</v>
      </c>
      <c r="I743" s="33">
        <f>Table3[[#This Row],[Dollars]]/Table3[[#This Row],[Transactions]]</f>
        <v>17.238055555555558</v>
      </c>
    </row>
    <row r="744" spans="1:9" s="18" customFormat="1" x14ac:dyDescent="0.35">
      <c r="A744" s="21">
        <v>41757</v>
      </c>
      <c r="B744" s="20" t="s">
        <v>56</v>
      </c>
      <c r="C744" s="20" t="s">
        <v>4</v>
      </c>
      <c r="D744" s="20" t="s">
        <v>39</v>
      </c>
      <c r="E744" s="28">
        <v>41</v>
      </c>
      <c r="F744" s="28">
        <v>69.999999999999986</v>
      </c>
      <c r="G744" s="28">
        <v>1137.2699999999998</v>
      </c>
      <c r="H744" s="19">
        <v>16.246714285714287</v>
      </c>
      <c r="I744" s="33">
        <f>Table3[[#This Row],[Dollars]]/Table3[[#This Row],[Transactions]]</f>
        <v>16.246714285714287</v>
      </c>
    </row>
    <row r="745" spans="1:9" s="18" customFormat="1" x14ac:dyDescent="0.35">
      <c r="A745" s="21">
        <v>41757</v>
      </c>
      <c r="B745" s="20" t="s">
        <v>56</v>
      </c>
      <c r="C745" s="20" t="s">
        <v>4</v>
      </c>
      <c r="D745" s="20" t="s">
        <v>6</v>
      </c>
      <c r="E745" s="28">
        <v>507.99999999999994</v>
      </c>
      <c r="F745" s="28">
        <v>976</v>
      </c>
      <c r="G745" s="28">
        <v>17622.599999999999</v>
      </c>
      <c r="H745" s="19">
        <v>18.05594262295082</v>
      </c>
      <c r="I745" s="33">
        <f>Table3[[#This Row],[Dollars]]/Table3[[#This Row],[Transactions]]</f>
        <v>18.05594262295082</v>
      </c>
    </row>
    <row r="746" spans="1:9" s="18" customFormat="1" x14ac:dyDescent="0.35">
      <c r="A746" s="21">
        <v>41757</v>
      </c>
      <c r="B746" s="20" t="s">
        <v>56</v>
      </c>
      <c r="C746" s="20" t="s">
        <v>4</v>
      </c>
      <c r="D746" s="20" t="s">
        <v>7</v>
      </c>
      <c r="E746" s="28">
        <v>1971</v>
      </c>
      <c r="F746" s="28">
        <v>5440.9999999999991</v>
      </c>
      <c r="G746" s="28">
        <v>91890.42</v>
      </c>
      <c r="H746" s="19">
        <v>16.888516816761623</v>
      </c>
      <c r="I746" s="33">
        <f>Table3[[#This Row],[Dollars]]/Table3[[#This Row],[Transactions]]</f>
        <v>16.888516816761626</v>
      </c>
    </row>
    <row r="747" spans="1:9" s="18" customFormat="1" x14ac:dyDescent="0.35">
      <c r="A747" s="21">
        <v>41757</v>
      </c>
      <c r="B747" s="20" t="s">
        <v>56</v>
      </c>
      <c r="C747" s="20" t="s">
        <v>18</v>
      </c>
      <c r="D747" s="20" t="s">
        <v>19</v>
      </c>
      <c r="E747" s="28">
        <v>262</v>
      </c>
      <c r="F747" s="28">
        <v>523</v>
      </c>
      <c r="G747" s="28">
        <v>9079.5300000000007</v>
      </c>
      <c r="H747" s="19">
        <v>17.360478011472278</v>
      </c>
      <c r="I747" s="33">
        <f>Table3[[#This Row],[Dollars]]/Table3[[#This Row],[Transactions]]</f>
        <v>17.360478011472278</v>
      </c>
    </row>
    <row r="748" spans="1:9" s="18" customFormat="1" x14ac:dyDescent="0.35">
      <c r="A748" s="21">
        <v>41757</v>
      </c>
      <c r="B748" s="20" t="s">
        <v>56</v>
      </c>
      <c r="C748" s="20" t="s">
        <v>4</v>
      </c>
      <c r="D748" s="20" t="s">
        <v>48</v>
      </c>
      <c r="E748" s="28">
        <v>212</v>
      </c>
      <c r="F748" s="28">
        <v>461</v>
      </c>
      <c r="G748" s="28">
        <v>11106.84</v>
      </c>
      <c r="H748" s="19">
        <v>24.092928416485901</v>
      </c>
      <c r="I748" s="33">
        <f>Table3[[#This Row],[Dollars]]/Table3[[#This Row],[Transactions]]</f>
        <v>24.092928416485901</v>
      </c>
    </row>
    <row r="749" spans="1:9" s="18" customFormat="1" x14ac:dyDescent="0.35">
      <c r="A749" s="21">
        <v>41757</v>
      </c>
      <c r="B749" s="20" t="s">
        <v>56</v>
      </c>
      <c r="C749" s="20" t="s">
        <v>22</v>
      </c>
      <c r="D749" s="20" t="s">
        <v>22</v>
      </c>
      <c r="E749" s="28">
        <v>21177</v>
      </c>
      <c r="F749" s="28">
        <v>47522</v>
      </c>
      <c r="G749" s="28">
        <v>985717.98</v>
      </c>
      <c r="H749" s="19">
        <v>20.742350490299231</v>
      </c>
      <c r="I749" s="33">
        <f>Table3[[#This Row],[Dollars]]/Table3[[#This Row],[Transactions]]</f>
        <v>20.742350490299231</v>
      </c>
    </row>
    <row r="750" spans="1:9" s="18" customFormat="1" x14ac:dyDescent="0.35">
      <c r="A750" s="21">
        <v>41757</v>
      </c>
      <c r="B750" s="20" t="s">
        <v>56</v>
      </c>
      <c r="C750" s="20" t="s">
        <v>36</v>
      </c>
      <c r="D750" s="20" t="s">
        <v>38</v>
      </c>
      <c r="E750" s="28">
        <v>43</v>
      </c>
      <c r="F750" s="28">
        <v>83</v>
      </c>
      <c r="G750" s="28">
        <v>1366.1300000000003</v>
      </c>
      <c r="H750" s="19">
        <v>16.459397590361448</v>
      </c>
      <c r="I750" s="33">
        <f>Table3[[#This Row],[Dollars]]/Table3[[#This Row],[Transactions]]</f>
        <v>16.459397590361451</v>
      </c>
    </row>
    <row r="751" spans="1:9" s="18" customFormat="1" x14ac:dyDescent="0.35">
      <c r="A751" s="21">
        <v>41757</v>
      </c>
      <c r="B751" s="20" t="s">
        <v>56</v>
      </c>
      <c r="C751" s="20" t="s">
        <v>10</v>
      </c>
      <c r="D751" s="20" t="s">
        <v>11</v>
      </c>
      <c r="E751" s="28">
        <v>2148</v>
      </c>
      <c r="F751" s="28">
        <v>4985.9999999999991</v>
      </c>
      <c r="G751" s="28">
        <v>88886.440000000017</v>
      </c>
      <c r="H751" s="19">
        <v>17.827204171680705</v>
      </c>
      <c r="I751" s="33">
        <f>Table3[[#This Row],[Dollars]]/Table3[[#This Row],[Transactions]]</f>
        <v>17.827204171680712</v>
      </c>
    </row>
    <row r="752" spans="1:9" s="18" customFormat="1" x14ac:dyDescent="0.35">
      <c r="A752" s="21">
        <v>41764</v>
      </c>
      <c r="B752" s="20" t="s">
        <v>55</v>
      </c>
      <c r="C752" s="20" t="s">
        <v>12</v>
      </c>
      <c r="D752" s="20" t="s">
        <v>13</v>
      </c>
      <c r="E752" s="28">
        <v>105</v>
      </c>
      <c r="F752" s="28">
        <v>183</v>
      </c>
      <c r="G752" s="28">
        <v>2013</v>
      </c>
      <c r="H752" s="19">
        <v>11</v>
      </c>
      <c r="I752" s="33">
        <f>Table3[[#This Row],[Dollars]]/Table3[[#This Row],[Transactions]]</f>
        <v>11</v>
      </c>
    </row>
    <row r="753" spans="1:9" s="18" customFormat="1" x14ac:dyDescent="0.35">
      <c r="A753" s="21">
        <v>41764</v>
      </c>
      <c r="B753" s="20" t="s">
        <v>55</v>
      </c>
      <c r="C753" s="20" t="s">
        <v>44</v>
      </c>
      <c r="D753" s="20" t="s">
        <v>45</v>
      </c>
      <c r="E753" s="28">
        <v>42</v>
      </c>
      <c r="F753" s="28">
        <v>104.99999999999997</v>
      </c>
      <c r="G753" s="28">
        <v>1182</v>
      </c>
      <c r="H753" s="19">
        <v>11.257142857142858</v>
      </c>
      <c r="I753" s="33">
        <f>Table3[[#This Row],[Dollars]]/Table3[[#This Row],[Transactions]]</f>
        <v>11.25714285714286</v>
      </c>
    </row>
    <row r="754" spans="1:9" s="18" customFormat="1" x14ac:dyDescent="0.35">
      <c r="A754" s="21">
        <v>41764</v>
      </c>
      <c r="B754" s="20" t="s">
        <v>55</v>
      </c>
      <c r="C754" s="20" t="s">
        <v>14</v>
      </c>
      <c r="D754" s="20" t="s">
        <v>15</v>
      </c>
      <c r="E754" s="28">
        <v>239.99999999999994</v>
      </c>
      <c r="F754" s="28">
        <v>444</v>
      </c>
      <c r="G754" s="28">
        <v>4914</v>
      </c>
      <c r="H754" s="19">
        <v>11.067567567567568</v>
      </c>
      <c r="I754" s="33">
        <f>Table3[[#This Row],[Dollars]]/Table3[[#This Row],[Transactions]]</f>
        <v>11.067567567567568</v>
      </c>
    </row>
    <row r="755" spans="1:9" s="18" customFormat="1" x14ac:dyDescent="0.35">
      <c r="A755" s="21">
        <v>41764</v>
      </c>
      <c r="B755" s="20" t="s">
        <v>55</v>
      </c>
      <c r="C755" s="20" t="s">
        <v>25</v>
      </c>
      <c r="D755" s="20" t="s">
        <v>26</v>
      </c>
      <c r="E755" s="28">
        <v>396</v>
      </c>
      <c r="F755" s="28">
        <v>833.99999999999977</v>
      </c>
      <c r="G755" s="28">
        <v>9150</v>
      </c>
      <c r="H755" s="19">
        <v>10.971223021582734</v>
      </c>
      <c r="I755" s="33">
        <f>Table3[[#This Row],[Dollars]]/Table3[[#This Row],[Transactions]]</f>
        <v>10.971223021582738</v>
      </c>
    </row>
    <row r="756" spans="1:9" s="18" customFormat="1" x14ac:dyDescent="0.35">
      <c r="A756" s="21">
        <v>41764</v>
      </c>
      <c r="B756" s="20" t="s">
        <v>55</v>
      </c>
      <c r="C756" s="20" t="s">
        <v>44</v>
      </c>
      <c r="D756" s="20" t="s">
        <v>46</v>
      </c>
      <c r="E756" s="28">
        <v>57</v>
      </c>
      <c r="F756" s="28">
        <v>104.99999999999997</v>
      </c>
      <c r="G756" s="28">
        <v>881.99999999999977</v>
      </c>
      <c r="H756" s="19">
        <v>8.4</v>
      </c>
      <c r="I756" s="33">
        <f>Table3[[#This Row],[Dollars]]/Table3[[#This Row],[Transactions]]</f>
        <v>8.4</v>
      </c>
    </row>
    <row r="757" spans="1:9" s="18" customFormat="1" x14ac:dyDescent="0.35">
      <c r="A757" s="21">
        <v>41764</v>
      </c>
      <c r="B757" s="20" t="s">
        <v>55</v>
      </c>
      <c r="C757" s="20" t="s">
        <v>8</v>
      </c>
      <c r="D757" s="20" t="s">
        <v>9</v>
      </c>
      <c r="E757" s="28">
        <v>51</v>
      </c>
      <c r="F757" s="28">
        <v>126</v>
      </c>
      <c r="G757" s="28">
        <v>1382.9999999999998</v>
      </c>
      <c r="H757" s="19">
        <v>10.976190476190476</v>
      </c>
      <c r="I757" s="33">
        <f>Table3[[#This Row],[Dollars]]/Table3[[#This Row],[Transactions]]</f>
        <v>10.976190476190474</v>
      </c>
    </row>
    <row r="758" spans="1:9" s="18" customFormat="1" x14ac:dyDescent="0.35">
      <c r="A758" s="21">
        <v>41764</v>
      </c>
      <c r="B758" s="20" t="s">
        <v>55</v>
      </c>
      <c r="C758" s="20" t="s">
        <v>4</v>
      </c>
      <c r="D758" s="20" t="s">
        <v>5</v>
      </c>
      <c r="E758" s="28">
        <v>990</v>
      </c>
      <c r="F758" s="28">
        <v>2046</v>
      </c>
      <c r="G758" s="28">
        <v>23361</v>
      </c>
      <c r="H758" s="19">
        <v>11.417888563049853</v>
      </c>
      <c r="I758" s="33">
        <f>Table3[[#This Row],[Dollars]]/Table3[[#This Row],[Transactions]]</f>
        <v>11.417888563049853</v>
      </c>
    </row>
    <row r="759" spans="1:9" s="18" customFormat="1" x14ac:dyDescent="0.35">
      <c r="A759" s="21">
        <v>41764</v>
      </c>
      <c r="B759" s="20" t="s">
        <v>55</v>
      </c>
      <c r="C759" s="20" t="s">
        <v>40</v>
      </c>
      <c r="D759" s="20" t="s">
        <v>41</v>
      </c>
      <c r="E759" s="28">
        <v>21</v>
      </c>
      <c r="F759" s="28">
        <v>71.999999999999986</v>
      </c>
      <c r="G759" s="28">
        <v>636</v>
      </c>
      <c r="H759" s="19">
        <v>8.8333333333333339</v>
      </c>
      <c r="I759" s="33">
        <f>Table3[[#This Row],[Dollars]]/Table3[[#This Row],[Transactions]]</f>
        <v>8.8333333333333357</v>
      </c>
    </row>
    <row r="760" spans="1:9" s="18" customFormat="1" x14ac:dyDescent="0.35">
      <c r="A760" s="21">
        <v>41764</v>
      </c>
      <c r="B760" s="20" t="s">
        <v>55</v>
      </c>
      <c r="C760" s="20" t="s">
        <v>16</v>
      </c>
      <c r="D760" s="20" t="s">
        <v>17</v>
      </c>
      <c r="E760" s="28">
        <v>111</v>
      </c>
      <c r="F760" s="28">
        <v>216</v>
      </c>
      <c r="G760" s="28">
        <v>2247</v>
      </c>
      <c r="H760" s="19">
        <v>10.402777777777779</v>
      </c>
      <c r="I760" s="33">
        <f>Table3[[#This Row],[Dollars]]/Table3[[#This Row],[Transactions]]</f>
        <v>10.402777777777779</v>
      </c>
    </row>
    <row r="761" spans="1:9" s="18" customFormat="1" x14ac:dyDescent="0.35">
      <c r="A761" s="21">
        <v>41764</v>
      </c>
      <c r="B761" s="20" t="s">
        <v>55</v>
      </c>
      <c r="C761" s="20" t="s">
        <v>20</v>
      </c>
      <c r="D761" s="20" t="s">
        <v>27</v>
      </c>
      <c r="E761" s="28">
        <v>404.99999999999989</v>
      </c>
      <c r="F761" s="28">
        <v>777</v>
      </c>
      <c r="G761" s="28">
        <v>9225</v>
      </c>
      <c r="H761" s="19">
        <v>11.872586872586872</v>
      </c>
      <c r="I761" s="33">
        <f>Table3[[#This Row],[Dollars]]/Table3[[#This Row],[Transactions]]</f>
        <v>11.872586872586872</v>
      </c>
    </row>
    <row r="762" spans="1:9" s="18" customFormat="1" x14ac:dyDescent="0.35">
      <c r="A762" s="21">
        <v>41764</v>
      </c>
      <c r="B762" s="20" t="s">
        <v>55</v>
      </c>
      <c r="C762" s="20" t="s">
        <v>4</v>
      </c>
      <c r="D762" s="20" t="s">
        <v>47</v>
      </c>
      <c r="E762" s="28">
        <v>59.999999999999986</v>
      </c>
      <c r="F762" s="28">
        <v>71.999999999999986</v>
      </c>
      <c r="G762" s="28">
        <v>990</v>
      </c>
      <c r="H762" s="19">
        <v>13.75</v>
      </c>
      <c r="I762" s="33">
        <f>Table3[[#This Row],[Dollars]]/Table3[[#This Row],[Transactions]]</f>
        <v>13.750000000000004</v>
      </c>
    </row>
    <row r="763" spans="1:9" s="18" customFormat="1" x14ac:dyDescent="0.35">
      <c r="A763" s="21">
        <v>41764</v>
      </c>
      <c r="B763" s="20" t="s">
        <v>55</v>
      </c>
      <c r="C763" s="20" t="s">
        <v>36</v>
      </c>
      <c r="D763" s="20" t="s">
        <v>37</v>
      </c>
      <c r="E763" s="28">
        <v>36</v>
      </c>
      <c r="F763" s="28">
        <v>63</v>
      </c>
      <c r="G763" s="28">
        <v>863.99999999999977</v>
      </c>
      <c r="H763" s="19">
        <v>13.714285714285714</v>
      </c>
      <c r="I763" s="33">
        <f>Table3[[#This Row],[Dollars]]/Table3[[#This Row],[Transactions]]</f>
        <v>13.71428571428571</v>
      </c>
    </row>
    <row r="764" spans="1:9" s="18" customFormat="1" x14ac:dyDescent="0.35">
      <c r="A764" s="21">
        <v>41764</v>
      </c>
      <c r="B764" s="20" t="s">
        <v>55</v>
      </c>
      <c r="C764" s="20" t="s">
        <v>42</v>
      </c>
      <c r="D764" s="20" t="s">
        <v>43</v>
      </c>
      <c r="E764" s="28">
        <v>27</v>
      </c>
      <c r="F764" s="28">
        <v>54</v>
      </c>
      <c r="G764" s="28">
        <v>567</v>
      </c>
      <c r="H764" s="19">
        <v>10.5</v>
      </c>
      <c r="I764" s="33">
        <f>Table3[[#This Row],[Dollars]]/Table3[[#This Row],[Transactions]]</f>
        <v>10.5</v>
      </c>
    </row>
    <row r="765" spans="1:9" s="18" customFormat="1" x14ac:dyDescent="0.35">
      <c r="A765" s="21">
        <v>41764</v>
      </c>
      <c r="B765" s="20" t="s">
        <v>55</v>
      </c>
      <c r="C765" s="20" t="s">
        <v>4</v>
      </c>
      <c r="D765" s="20" t="s">
        <v>39</v>
      </c>
      <c r="E765" s="28">
        <v>78</v>
      </c>
      <c r="F765" s="28">
        <v>132</v>
      </c>
      <c r="G765" s="28">
        <v>1401</v>
      </c>
      <c r="H765" s="19">
        <v>10.613636363636363</v>
      </c>
      <c r="I765" s="33">
        <f>Table3[[#This Row],[Dollars]]/Table3[[#This Row],[Transactions]]</f>
        <v>10.613636363636363</v>
      </c>
    </row>
    <row r="766" spans="1:9" s="18" customFormat="1" x14ac:dyDescent="0.35">
      <c r="A766" s="21">
        <v>41764</v>
      </c>
      <c r="B766" s="20" t="s">
        <v>55</v>
      </c>
      <c r="C766" s="20" t="s">
        <v>4</v>
      </c>
      <c r="D766" s="20" t="s">
        <v>6</v>
      </c>
      <c r="E766" s="28">
        <v>561</v>
      </c>
      <c r="F766" s="28">
        <v>1104</v>
      </c>
      <c r="G766" s="28">
        <v>12981</v>
      </c>
      <c r="H766" s="19">
        <v>11.758152173913043</v>
      </c>
      <c r="I766" s="33">
        <f>Table3[[#This Row],[Dollars]]/Table3[[#This Row],[Transactions]]</f>
        <v>11.758152173913043</v>
      </c>
    </row>
    <row r="767" spans="1:9" s="18" customFormat="1" x14ac:dyDescent="0.35">
      <c r="A767" s="21">
        <v>41764</v>
      </c>
      <c r="B767" s="20" t="s">
        <v>55</v>
      </c>
      <c r="C767" s="20" t="s">
        <v>4</v>
      </c>
      <c r="D767" s="20" t="s">
        <v>7</v>
      </c>
      <c r="E767" s="28">
        <v>1839</v>
      </c>
      <c r="F767" s="28">
        <v>4128</v>
      </c>
      <c r="G767" s="28">
        <v>46461</v>
      </c>
      <c r="H767" s="19">
        <v>11.255087209302326</v>
      </c>
      <c r="I767" s="33">
        <f>Table3[[#This Row],[Dollars]]/Table3[[#This Row],[Transactions]]</f>
        <v>11.255087209302326</v>
      </c>
    </row>
    <row r="768" spans="1:9" s="18" customFormat="1" x14ac:dyDescent="0.35">
      <c r="A768" s="21">
        <v>41764</v>
      </c>
      <c r="B768" s="20" t="s">
        <v>55</v>
      </c>
      <c r="C768" s="20" t="s">
        <v>18</v>
      </c>
      <c r="D768" s="20" t="s">
        <v>19</v>
      </c>
      <c r="E768" s="28">
        <v>123</v>
      </c>
      <c r="F768" s="28">
        <v>246</v>
      </c>
      <c r="G768" s="28">
        <v>2715.0000000000005</v>
      </c>
      <c r="H768" s="19">
        <v>11.036585365853659</v>
      </c>
      <c r="I768" s="33">
        <f>Table3[[#This Row],[Dollars]]/Table3[[#This Row],[Transactions]]</f>
        <v>11.036585365853661</v>
      </c>
    </row>
    <row r="769" spans="1:9" s="18" customFormat="1" x14ac:dyDescent="0.35">
      <c r="A769" s="21">
        <v>41764</v>
      </c>
      <c r="B769" s="20" t="s">
        <v>55</v>
      </c>
      <c r="C769" s="20" t="s">
        <v>4</v>
      </c>
      <c r="D769" s="20" t="s">
        <v>48</v>
      </c>
      <c r="E769" s="28">
        <v>165</v>
      </c>
      <c r="F769" s="28">
        <v>279</v>
      </c>
      <c r="G769" s="28">
        <v>3564</v>
      </c>
      <c r="H769" s="19">
        <v>12.774193548387096</v>
      </c>
      <c r="I769" s="33">
        <f>Table3[[#This Row],[Dollars]]/Table3[[#This Row],[Transactions]]</f>
        <v>12.774193548387096</v>
      </c>
    </row>
    <row r="770" spans="1:9" s="18" customFormat="1" x14ac:dyDescent="0.35">
      <c r="A770" s="21">
        <v>41764</v>
      </c>
      <c r="B770" s="20" t="s">
        <v>55</v>
      </c>
      <c r="C770" s="20" t="s">
        <v>22</v>
      </c>
      <c r="D770" s="20" t="s">
        <v>22</v>
      </c>
      <c r="E770" s="28">
        <v>8232</v>
      </c>
      <c r="F770" s="28">
        <v>16203</v>
      </c>
      <c r="G770" s="28">
        <v>186021</v>
      </c>
      <c r="H770" s="19">
        <v>11.480651731160895</v>
      </c>
      <c r="I770" s="33">
        <f>Table3[[#This Row],[Dollars]]/Table3[[#This Row],[Transactions]]</f>
        <v>11.480651731160895</v>
      </c>
    </row>
    <row r="771" spans="1:9" s="18" customFormat="1" x14ac:dyDescent="0.35">
      <c r="A771" s="21">
        <v>41764</v>
      </c>
      <c r="B771" s="20" t="s">
        <v>55</v>
      </c>
      <c r="C771" s="20" t="s">
        <v>36</v>
      </c>
      <c r="D771" s="20" t="s">
        <v>38</v>
      </c>
      <c r="E771" s="28">
        <v>27</v>
      </c>
      <c r="F771" s="28">
        <v>30</v>
      </c>
      <c r="G771" s="28">
        <v>372.00000000000006</v>
      </c>
      <c r="H771" s="19">
        <v>12.4</v>
      </c>
      <c r="I771" s="33">
        <f>Table3[[#This Row],[Dollars]]/Table3[[#This Row],[Transactions]]</f>
        <v>12.400000000000002</v>
      </c>
    </row>
    <row r="772" spans="1:9" s="18" customFormat="1" x14ac:dyDescent="0.35">
      <c r="A772" s="21">
        <v>41764</v>
      </c>
      <c r="B772" s="20" t="s">
        <v>55</v>
      </c>
      <c r="C772" s="20" t="s">
        <v>10</v>
      </c>
      <c r="D772" s="20" t="s">
        <v>11</v>
      </c>
      <c r="E772" s="28">
        <v>195</v>
      </c>
      <c r="F772" s="28">
        <v>330</v>
      </c>
      <c r="G772" s="28">
        <v>3777</v>
      </c>
      <c r="H772" s="19">
        <v>11.445454545454545</v>
      </c>
      <c r="I772" s="33">
        <f>Table3[[#This Row],[Dollars]]/Table3[[#This Row],[Transactions]]</f>
        <v>11.445454545454545</v>
      </c>
    </row>
    <row r="773" spans="1:9" s="18" customFormat="1" x14ac:dyDescent="0.35">
      <c r="A773" s="21">
        <v>41764</v>
      </c>
      <c r="B773" s="20" t="s">
        <v>56</v>
      </c>
      <c r="C773" s="20" t="s">
        <v>12</v>
      </c>
      <c r="D773" s="20" t="s">
        <v>13</v>
      </c>
      <c r="E773" s="28">
        <v>300.99999999999994</v>
      </c>
      <c r="F773" s="28">
        <v>542</v>
      </c>
      <c r="G773" s="28">
        <v>10458.02</v>
      </c>
      <c r="H773" s="19">
        <v>19.295239852398524</v>
      </c>
      <c r="I773" s="33">
        <f>Table3[[#This Row],[Dollars]]/Table3[[#This Row],[Transactions]]</f>
        <v>19.295239852398524</v>
      </c>
    </row>
    <row r="774" spans="1:9" s="18" customFormat="1" x14ac:dyDescent="0.35">
      <c r="A774" s="21">
        <v>41764</v>
      </c>
      <c r="B774" s="20" t="s">
        <v>56</v>
      </c>
      <c r="C774" s="20" t="s">
        <v>44</v>
      </c>
      <c r="D774" s="20" t="s">
        <v>45</v>
      </c>
      <c r="E774" s="28">
        <v>68</v>
      </c>
      <c r="F774" s="28">
        <v>168</v>
      </c>
      <c r="G774" s="28">
        <v>3271.33</v>
      </c>
      <c r="H774" s="19">
        <v>19.472202380952382</v>
      </c>
      <c r="I774" s="33">
        <f>Table3[[#This Row],[Dollars]]/Table3[[#This Row],[Transactions]]</f>
        <v>19.472202380952382</v>
      </c>
    </row>
    <row r="775" spans="1:9" s="18" customFormat="1" x14ac:dyDescent="0.35">
      <c r="A775" s="21">
        <v>41764</v>
      </c>
      <c r="B775" s="20" t="s">
        <v>56</v>
      </c>
      <c r="C775" s="20" t="s">
        <v>14</v>
      </c>
      <c r="D775" s="20" t="s">
        <v>15</v>
      </c>
      <c r="E775" s="28">
        <v>1122.0000000000002</v>
      </c>
      <c r="F775" s="28">
        <v>2787</v>
      </c>
      <c r="G775" s="28">
        <v>43121.2</v>
      </c>
      <c r="H775" s="19">
        <v>15.47226408324363</v>
      </c>
      <c r="I775" s="33">
        <f>Table3[[#This Row],[Dollars]]/Table3[[#This Row],[Transactions]]</f>
        <v>15.47226408324363</v>
      </c>
    </row>
    <row r="776" spans="1:9" s="18" customFormat="1" x14ac:dyDescent="0.35">
      <c r="A776" s="21">
        <v>41764</v>
      </c>
      <c r="B776" s="20" t="s">
        <v>56</v>
      </c>
      <c r="C776" s="20" t="s">
        <v>25</v>
      </c>
      <c r="D776" s="20" t="s">
        <v>26</v>
      </c>
      <c r="E776" s="28">
        <v>2288.9999999999995</v>
      </c>
      <c r="F776" s="28">
        <v>5324</v>
      </c>
      <c r="G776" s="28">
        <v>81361.13</v>
      </c>
      <c r="H776" s="19">
        <v>15.281955296769347</v>
      </c>
      <c r="I776" s="33">
        <f>Table3[[#This Row],[Dollars]]/Table3[[#This Row],[Transactions]]</f>
        <v>15.281955296769347</v>
      </c>
    </row>
    <row r="777" spans="1:9" s="18" customFormat="1" x14ac:dyDescent="0.35">
      <c r="A777" s="21">
        <v>41764</v>
      </c>
      <c r="B777" s="20" t="s">
        <v>56</v>
      </c>
      <c r="C777" s="20" t="s">
        <v>44</v>
      </c>
      <c r="D777" s="20" t="s">
        <v>46</v>
      </c>
      <c r="E777" s="28">
        <v>280</v>
      </c>
      <c r="F777" s="28">
        <v>549</v>
      </c>
      <c r="G777" s="28">
        <v>13107.92</v>
      </c>
      <c r="H777" s="19">
        <v>23.8759927140255</v>
      </c>
      <c r="I777" s="33">
        <f>Table3[[#This Row],[Dollars]]/Table3[[#This Row],[Transactions]]</f>
        <v>23.8759927140255</v>
      </c>
    </row>
    <row r="778" spans="1:9" s="18" customFormat="1" x14ac:dyDescent="0.35">
      <c r="A778" s="21">
        <v>41764</v>
      </c>
      <c r="B778" s="20" t="s">
        <v>56</v>
      </c>
      <c r="C778" s="20" t="s">
        <v>8</v>
      </c>
      <c r="D778" s="20" t="s">
        <v>9</v>
      </c>
      <c r="E778" s="28">
        <v>119</v>
      </c>
      <c r="F778" s="28">
        <v>235</v>
      </c>
      <c r="G778" s="28">
        <v>4810.59</v>
      </c>
      <c r="H778" s="19">
        <v>20.470595744680853</v>
      </c>
      <c r="I778" s="33">
        <f>Table3[[#This Row],[Dollars]]/Table3[[#This Row],[Transactions]]</f>
        <v>20.470595744680853</v>
      </c>
    </row>
    <row r="779" spans="1:9" s="18" customFormat="1" x14ac:dyDescent="0.35">
      <c r="A779" s="21">
        <v>41764</v>
      </c>
      <c r="B779" s="20" t="s">
        <v>56</v>
      </c>
      <c r="C779" s="20" t="s">
        <v>4</v>
      </c>
      <c r="D779" s="20" t="s">
        <v>5</v>
      </c>
      <c r="E779" s="28">
        <v>1341</v>
      </c>
      <c r="F779" s="28">
        <v>3036</v>
      </c>
      <c r="G779" s="28">
        <v>54657.69000000001</v>
      </c>
      <c r="H779" s="19">
        <v>18.003191699604745</v>
      </c>
      <c r="I779" s="33">
        <f>Table3[[#This Row],[Dollars]]/Table3[[#This Row],[Transactions]]</f>
        <v>18.003191699604745</v>
      </c>
    </row>
    <row r="780" spans="1:9" s="18" customFormat="1" x14ac:dyDescent="0.35">
      <c r="A780" s="21">
        <v>41764</v>
      </c>
      <c r="B780" s="20" t="s">
        <v>56</v>
      </c>
      <c r="C780" s="20" t="s">
        <v>40</v>
      </c>
      <c r="D780" s="20" t="s">
        <v>41</v>
      </c>
      <c r="E780" s="28">
        <v>91</v>
      </c>
      <c r="F780" s="28">
        <v>264</v>
      </c>
      <c r="G780" s="28">
        <v>4956.7299999999996</v>
      </c>
      <c r="H780" s="19">
        <v>18.775492424242422</v>
      </c>
      <c r="I780" s="33">
        <f>Table3[[#This Row],[Dollars]]/Table3[[#This Row],[Transactions]]</f>
        <v>18.775492424242422</v>
      </c>
    </row>
    <row r="781" spans="1:9" s="18" customFormat="1" x14ac:dyDescent="0.35">
      <c r="A781" s="21">
        <v>41764</v>
      </c>
      <c r="B781" s="20" t="s">
        <v>56</v>
      </c>
      <c r="C781" s="20" t="s">
        <v>16</v>
      </c>
      <c r="D781" s="20" t="s">
        <v>17</v>
      </c>
      <c r="E781" s="28">
        <v>59.999999999999993</v>
      </c>
      <c r="F781" s="28">
        <v>121</v>
      </c>
      <c r="G781" s="28">
        <v>1782.8200000000004</v>
      </c>
      <c r="H781" s="19">
        <v>14.734049586776859</v>
      </c>
      <c r="I781" s="33">
        <f>Table3[[#This Row],[Dollars]]/Table3[[#This Row],[Transactions]]</f>
        <v>14.734049586776862</v>
      </c>
    </row>
    <row r="782" spans="1:9" s="18" customFormat="1" x14ac:dyDescent="0.35">
      <c r="A782" s="21">
        <v>41764</v>
      </c>
      <c r="B782" s="20" t="s">
        <v>56</v>
      </c>
      <c r="C782" s="20" t="s">
        <v>20</v>
      </c>
      <c r="D782" s="20" t="s">
        <v>27</v>
      </c>
      <c r="E782" s="28">
        <v>3550</v>
      </c>
      <c r="F782" s="28">
        <v>7824.9999999999991</v>
      </c>
      <c r="G782" s="28">
        <v>229198.54999999996</v>
      </c>
      <c r="H782" s="19">
        <v>29.290549520766771</v>
      </c>
      <c r="I782" s="33">
        <f>Table3[[#This Row],[Dollars]]/Table3[[#This Row],[Transactions]]</f>
        <v>29.290549520766771</v>
      </c>
    </row>
    <row r="783" spans="1:9" s="18" customFormat="1" x14ac:dyDescent="0.35">
      <c r="A783" s="21">
        <v>41764</v>
      </c>
      <c r="B783" s="20" t="s">
        <v>56</v>
      </c>
      <c r="C783" s="20" t="s">
        <v>4</v>
      </c>
      <c r="D783" s="20" t="s">
        <v>47</v>
      </c>
      <c r="E783" s="28">
        <v>88.999999999999986</v>
      </c>
      <c r="F783" s="28">
        <v>182</v>
      </c>
      <c r="G783" s="28">
        <v>3552.26</v>
      </c>
      <c r="H783" s="19">
        <v>19.517912087912091</v>
      </c>
      <c r="I783" s="33">
        <f>Table3[[#This Row],[Dollars]]/Table3[[#This Row],[Transactions]]</f>
        <v>19.517912087912091</v>
      </c>
    </row>
    <row r="784" spans="1:9" s="18" customFormat="1" x14ac:dyDescent="0.35">
      <c r="A784" s="21">
        <v>41764</v>
      </c>
      <c r="B784" s="20" t="s">
        <v>56</v>
      </c>
      <c r="C784" s="20" t="s">
        <v>36</v>
      </c>
      <c r="D784" s="20" t="s">
        <v>37</v>
      </c>
      <c r="E784" s="28">
        <v>57</v>
      </c>
      <c r="F784" s="28">
        <v>118.99999999999999</v>
      </c>
      <c r="G784" s="28">
        <v>2267.4</v>
      </c>
      <c r="H784" s="19">
        <v>19.053781512605042</v>
      </c>
      <c r="I784" s="33">
        <f>Table3[[#This Row],[Dollars]]/Table3[[#This Row],[Transactions]]</f>
        <v>19.053781512605045</v>
      </c>
    </row>
    <row r="785" spans="1:9" s="18" customFormat="1" x14ac:dyDescent="0.35">
      <c r="A785" s="21">
        <v>41764</v>
      </c>
      <c r="B785" s="20" t="s">
        <v>56</v>
      </c>
      <c r="C785" s="20" t="s">
        <v>42</v>
      </c>
      <c r="D785" s="20" t="s">
        <v>43</v>
      </c>
      <c r="E785" s="28">
        <v>27</v>
      </c>
      <c r="F785" s="28">
        <v>43</v>
      </c>
      <c r="G785" s="28">
        <v>490.03000000000009</v>
      </c>
      <c r="H785" s="19">
        <v>11.396046511627906</v>
      </c>
      <c r="I785" s="33">
        <f>Table3[[#This Row],[Dollars]]/Table3[[#This Row],[Transactions]]</f>
        <v>11.396046511627908</v>
      </c>
    </row>
    <row r="786" spans="1:9" s="18" customFormat="1" x14ac:dyDescent="0.35">
      <c r="A786" s="21">
        <v>41764</v>
      </c>
      <c r="B786" s="20" t="s">
        <v>56</v>
      </c>
      <c r="C786" s="20" t="s">
        <v>4</v>
      </c>
      <c r="D786" s="20" t="s">
        <v>39</v>
      </c>
      <c r="E786" s="28">
        <v>34</v>
      </c>
      <c r="F786" s="28">
        <v>77.999999999999986</v>
      </c>
      <c r="G786" s="28">
        <v>1177.95</v>
      </c>
      <c r="H786" s="19">
        <v>15.101923076923077</v>
      </c>
      <c r="I786" s="33">
        <f>Table3[[#This Row],[Dollars]]/Table3[[#This Row],[Transactions]]</f>
        <v>15.101923076923081</v>
      </c>
    </row>
    <row r="787" spans="1:9" s="18" customFormat="1" x14ac:dyDescent="0.35">
      <c r="A787" s="21">
        <v>41764</v>
      </c>
      <c r="B787" s="20" t="s">
        <v>56</v>
      </c>
      <c r="C787" s="20" t="s">
        <v>4</v>
      </c>
      <c r="D787" s="20" t="s">
        <v>6</v>
      </c>
      <c r="E787" s="28">
        <v>518</v>
      </c>
      <c r="F787" s="28">
        <v>1041</v>
      </c>
      <c r="G787" s="28">
        <v>18263.47</v>
      </c>
      <c r="H787" s="19">
        <v>17.544159462055717</v>
      </c>
      <c r="I787" s="33">
        <f>Table3[[#This Row],[Dollars]]/Table3[[#This Row],[Transactions]]</f>
        <v>17.544159462055717</v>
      </c>
    </row>
    <row r="788" spans="1:9" s="18" customFormat="1" x14ac:dyDescent="0.35">
      <c r="A788" s="21">
        <v>41764</v>
      </c>
      <c r="B788" s="20" t="s">
        <v>56</v>
      </c>
      <c r="C788" s="20" t="s">
        <v>4</v>
      </c>
      <c r="D788" s="20" t="s">
        <v>7</v>
      </c>
      <c r="E788" s="28">
        <v>1877</v>
      </c>
      <c r="F788" s="28">
        <v>5057</v>
      </c>
      <c r="G788" s="28">
        <v>81055.42</v>
      </c>
      <c r="H788" s="19">
        <v>16.028360688155033</v>
      </c>
      <c r="I788" s="33">
        <f>Table3[[#This Row],[Dollars]]/Table3[[#This Row],[Transactions]]</f>
        <v>16.028360688155033</v>
      </c>
    </row>
    <row r="789" spans="1:9" s="18" customFormat="1" x14ac:dyDescent="0.35">
      <c r="A789" s="21">
        <v>41764</v>
      </c>
      <c r="B789" s="20" t="s">
        <v>56</v>
      </c>
      <c r="C789" s="20" t="s">
        <v>18</v>
      </c>
      <c r="D789" s="20" t="s">
        <v>19</v>
      </c>
      <c r="E789" s="28">
        <v>272</v>
      </c>
      <c r="F789" s="28">
        <v>575.00000000000011</v>
      </c>
      <c r="G789" s="28">
        <v>9791.82</v>
      </c>
      <c r="H789" s="19">
        <v>17.029252173913044</v>
      </c>
      <c r="I789" s="33">
        <f>Table3[[#This Row],[Dollars]]/Table3[[#This Row],[Transactions]]</f>
        <v>17.02925217391304</v>
      </c>
    </row>
    <row r="790" spans="1:9" s="18" customFormat="1" x14ac:dyDescent="0.35">
      <c r="A790" s="21">
        <v>41764</v>
      </c>
      <c r="B790" s="20" t="s">
        <v>56</v>
      </c>
      <c r="C790" s="20" t="s">
        <v>4</v>
      </c>
      <c r="D790" s="20" t="s">
        <v>48</v>
      </c>
      <c r="E790" s="28">
        <v>220</v>
      </c>
      <c r="F790" s="28">
        <v>489.99999999999994</v>
      </c>
      <c r="G790" s="28">
        <v>10993.94</v>
      </c>
      <c r="H790" s="19">
        <v>22.436612244897962</v>
      </c>
      <c r="I790" s="33">
        <f>Table3[[#This Row],[Dollars]]/Table3[[#This Row],[Transactions]]</f>
        <v>22.436612244897962</v>
      </c>
    </row>
    <row r="791" spans="1:9" s="18" customFormat="1" x14ac:dyDescent="0.35">
      <c r="A791" s="21">
        <v>41764</v>
      </c>
      <c r="B791" s="20" t="s">
        <v>56</v>
      </c>
      <c r="C791" s="20" t="s">
        <v>22</v>
      </c>
      <c r="D791" s="20" t="s">
        <v>22</v>
      </c>
      <c r="E791" s="28">
        <v>20833</v>
      </c>
      <c r="F791" s="28">
        <v>46364</v>
      </c>
      <c r="G791" s="28">
        <v>923930.29000000015</v>
      </c>
      <c r="H791" s="19">
        <v>19.927751919592787</v>
      </c>
      <c r="I791" s="33">
        <f>Table3[[#This Row],[Dollars]]/Table3[[#This Row],[Transactions]]</f>
        <v>19.92775191959279</v>
      </c>
    </row>
    <row r="792" spans="1:9" s="18" customFormat="1" x14ac:dyDescent="0.35">
      <c r="A792" s="21">
        <v>41764</v>
      </c>
      <c r="B792" s="20" t="s">
        <v>56</v>
      </c>
      <c r="C792" s="20" t="s">
        <v>36</v>
      </c>
      <c r="D792" s="20" t="s">
        <v>38</v>
      </c>
      <c r="E792" s="28">
        <v>37</v>
      </c>
      <c r="F792" s="28">
        <v>84</v>
      </c>
      <c r="G792" s="28">
        <v>1194.58</v>
      </c>
      <c r="H792" s="19">
        <v>14.221190476190475</v>
      </c>
      <c r="I792" s="33">
        <f>Table3[[#This Row],[Dollars]]/Table3[[#This Row],[Transactions]]</f>
        <v>14.221190476190475</v>
      </c>
    </row>
    <row r="793" spans="1:9" s="18" customFormat="1" x14ac:dyDescent="0.35">
      <c r="A793" s="21">
        <v>41764</v>
      </c>
      <c r="B793" s="20" t="s">
        <v>56</v>
      </c>
      <c r="C793" s="20" t="s">
        <v>10</v>
      </c>
      <c r="D793" s="20" t="s">
        <v>11</v>
      </c>
      <c r="E793" s="28">
        <v>1978</v>
      </c>
      <c r="F793" s="28">
        <v>4596.9999999999991</v>
      </c>
      <c r="G793" s="28">
        <v>79302.559999999998</v>
      </c>
      <c r="H793" s="19">
        <v>17.250937567979115</v>
      </c>
      <c r="I793" s="33">
        <f>Table3[[#This Row],[Dollars]]/Table3[[#This Row],[Transactions]]</f>
        <v>17.250937567979118</v>
      </c>
    </row>
    <row r="794" spans="1:9" s="18" customFormat="1" x14ac:dyDescent="0.35">
      <c r="A794" s="21">
        <v>41771</v>
      </c>
      <c r="B794" s="20" t="s">
        <v>55</v>
      </c>
      <c r="C794" s="20" t="s">
        <v>12</v>
      </c>
      <c r="D794" s="20" t="s">
        <v>13</v>
      </c>
      <c r="E794" s="28">
        <v>84</v>
      </c>
      <c r="F794" s="28">
        <v>135</v>
      </c>
      <c r="G794" s="28">
        <v>1593</v>
      </c>
      <c r="H794" s="19">
        <v>11.8</v>
      </c>
      <c r="I794" s="33">
        <f>Table3[[#This Row],[Dollars]]/Table3[[#This Row],[Transactions]]</f>
        <v>11.8</v>
      </c>
    </row>
    <row r="795" spans="1:9" s="18" customFormat="1" x14ac:dyDescent="0.35">
      <c r="A795" s="21">
        <v>41771</v>
      </c>
      <c r="B795" s="20" t="s">
        <v>55</v>
      </c>
      <c r="C795" s="20" t="s">
        <v>44</v>
      </c>
      <c r="D795" s="20" t="s">
        <v>45</v>
      </c>
      <c r="E795" s="28">
        <v>39</v>
      </c>
      <c r="F795" s="28">
        <v>87.000000000000014</v>
      </c>
      <c r="G795" s="28">
        <v>810</v>
      </c>
      <c r="H795" s="19">
        <v>9.3103448275862064</v>
      </c>
      <c r="I795" s="33">
        <f>Table3[[#This Row],[Dollars]]/Table3[[#This Row],[Transactions]]</f>
        <v>9.3103448275862046</v>
      </c>
    </row>
    <row r="796" spans="1:9" s="18" customFormat="1" x14ac:dyDescent="0.35">
      <c r="A796" s="21">
        <v>41771</v>
      </c>
      <c r="B796" s="20" t="s">
        <v>55</v>
      </c>
      <c r="C796" s="20" t="s">
        <v>14</v>
      </c>
      <c r="D796" s="20" t="s">
        <v>15</v>
      </c>
      <c r="E796" s="28">
        <v>279</v>
      </c>
      <c r="F796" s="28">
        <v>561</v>
      </c>
      <c r="G796" s="28">
        <v>6138</v>
      </c>
      <c r="H796" s="19">
        <v>10.941176470588236</v>
      </c>
      <c r="I796" s="33">
        <f>Table3[[#This Row],[Dollars]]/Table3[[#This Row],[Transactions]]</f>
        <v>10.941176470588236</v>
      </c>
    </row>
    <row r="797" spans="1:9" s="18" customFormat="1" x14ac:dyDescent="0.35">
      <c r="A797" s="21">
        <v>41771</v>
      </c>
      <c r="B797" s="20" t="s">
        <v>55</v>
      </c>
      <c r="C797" s="20" t="s">
        <v>25</v>
      </c>
      <c r="D797" s="20" t="s">
        <v>26</v>
      </c>
      <c r="E797" s="28">
        <v>444</v>
      </c>
      <c r="F797" s="28">
        <v>827.99999999999977</v>
      </c>
      <c r="G797" s="28">
        <v>8934</v>
      </c>
      <c r="H797" s="19">
        <v>10.789855072463768</v>
      </c>
      <c r="I797" s="33">
        <f>Table3[[#This Row],[Dollars]]/Table3[[#This Row],[Transactions]]</f>
        <v>10.789855072463771</v>
      </c>
    </row>
    <row r="798" spans="1:9" s="18" customFormat="1" x14ac:dyDescent="0.35">
      <c r="A798" s="21">
        <v>41771</v>
      </c>
      <c r="B798" s="20" t="s">
        <v>55</v>
      </c>
      <c r="C798" s="20" t="s">
        <v>44</v>
      </c>
      <c r="D798" s="20" t="s">
        <v>46</v>
      </c>
      <c r="E798" s="28">
        <v>75</v>
      </c>
      <c r="F798" s="28">
        <v>153</v>
      </c>
      <c r="G798" s="28">
        <v>1497</v>
      </c>
      <c r="H798" s="19">
        <v>9.7843137254901968</v>
      </c>
      <c r="I798" s="33">
        <f>Table3[[#This Row],[Dollars]]/Table3[[#This Row],[Transactions]]</f>
        <v>9.7843137254901968</v>
      </c>
    </row>
    <row r="799" spans="1:9" s="18" customFormat="1" x14ac:dyDescent="0.35">
      <c r="A799" s="21">
        <v>41771</v>
      </c>
      <c r="B799" s="20" t="s">
        <v>55</v>
      </c>
      <c r="C799" s="20" t="s">
        <v>8</v>
      </c>
      <c r="D799" s="20" t="s">
        <v>9</v>
      </c>
      <c r="E799" s="28">
        <v>59.999999999999986</v>
      </c>
      <c r="F799" s="28">
        <v>108</v>
      </c>
      <c r="G799" s="28">
        <v>1182</v>
      </c>
      <c r="H799" s="19">
        <v>10.944444444444445</v>
      </c>
      <c r="I799" s="33">
        <f>Table3[[#This Row],[Dollars]]/Table3[[#This Row],[Transactions]]</f>
        <v>10.944444444444445</v>
      </c>
    </row>
    <row r="800" spans="1:9" s="18" customFormat="1" x14ac:dyDescent="0.35">
      <c r="A800" s="21">
        <v>41771</v>
      </c>
      <c r="B800" s="20" t="s">
        <v>55</v>
      </c>
      <c r="C800" s="20" t="s">
        <v>4</v>
      </c>
      <c r="D800" s="20" t="s">
        <v>5</v>
      </c>
      <c r="E800" s="28">
        <v>1119</v>
      </c>
      <c r="F800" s="28">
        <v>2256</v>
      </c>
      <c r="G800" s="28">
        <v>26727.000000000007</v>
      </c>
      <c r="H800" s="19">
        <v>11.847074468085106</v>
      </c>
      <c r="I800" s="33">
        <f>Table3[[#This Row],[Dollars]]/Table3[[#This Row],[Transactions]]</f>
        <v>11.847074468085109</v>
      </c>
    </row>
    <row r="801" spans="1:9" s="18" customFormat="1" x14ac:dyDescent="0.35">
      <c r="A801" s="21">
        <v>41771</v>
      </c>
      <c r="B801" s="20" t="s">
        <v>55</v>
      </c>
      <c r="C801" s="20" t="s">
        <v>40</v>
      </c>
      <c r="D801" s="20" t="s">
        <v>41</v>
      </c>
      <c r="E801" s="28">
        <v>24</v>
      </c>
      <c r="F801" s="28">
        <v>63</v>
      </c>
      <c r="G801" s="28">
        <v>651</v>
      </c>
      <c r="H801" s="19">
        <v>10.333333333333334</v>
      </c>
      <c r="I801" s="33">
        <f>Table3[[#This Row],[Dollars]]/Table3[[#This Row],[Transactions]]</f>
        <v>10.333333333333334</v>
      </c>
    </row>
    <row r="802" spans="1:9" s="18" customFormat="1" x14ac:dyDescent="0.35">
      <c r="A802" s="21">
        <v>41771</v>
      </c>
      <c r="B802" s="20" t="s">
        <v>55</v>
      </c>
      <c r="C802" s="20" t="s">
        <v>16</v>
      </c>
      <c r="D802" s="20" t="s">
        <v>17</v>
      </c>
      <c r="E802" s="28">
        <v>89.999999999999986</v>
      </c>
      <c r="F802" s="28">
        <v>252</v>
      </c>
      <c r="G802" s="28">
        <v>2286</v>
      </c>
      <c r="H802" s="19">
        <v>9.0714285714285712</v>
      </c>
      <c r="I802" s="33">
        <f>Table3[[#This Row],[Dollars]]/Table3[[#This Row],[Transactions]]</f>
        <v>9.0714285714285712</v>
      </c>
    </row>
    <row r="803" spans="1:9" s="18" customFormat="1" x14ac:dyDescent="0.35">
      <c r="A803" s="21">
        <v>41771</v>
      </c>
      <c r="B803" s="20" t="s">
        <v>55</v>
      </c>
      <c r="C803" s="20" t="s">
        <v>20</v>
      </c>
      <c r="D803" s="20" t="s">
        <v>27</v>
      </c>
      <c r="E803" s="28">
        <v>378</v>
      </c>
      <c r="F803" s="28">
        <v>798.00000000000023</v>
      </c>
      <c r="G803" s="28">
        <v>9963</v>
      </c>
      <c r="H803" s="19">
        <v>12.484962406015038</v>
      </c>
      <c r="I803" s="33">
        <f>Table3[[#This Row],[Dollars]]/Table3[[#This Row],[Transactions]]</f>
        <v>12.484962406015034</v>
      </c>
    </row>
    <row r="804" spans="1:9" s="18" customFormat="1" x14ac:dyDescent="0.35">
      <c r="A804" s="21">
        <v>41771</v>
      </c>
      <c r="B804" s="20" t="s">
        <v>55</v>
      </c>
      <c r="C804" s="20" t="s">
        <v>4</v>
      </c>
      <c r="D804" s="20" t="s">
        <v>47</v>
      </c>
      <c r="E804" s="28">
        <v>84</v>
      </c>
      <c r="F804" s="28">
        <v>135</v>
      </c>
      <c r="G804" s="28">
        <v>1563</v>
      </c>
      <c r="H804" s="19">
        <v>11.577777777777778</v>
      </c>
      <c r="I804" s="33">
        <f>Table3[[#This Row],[Dollars]]/Table3[[#This Row],[Transactions]]</f>
        <v>11.577777777777778</v>
      </c>
    </row>
    <row r="805" spans="1:9" s="18" customFormat="1" x14ac:dyDescent="0.35">
      <c r="A805" s="21">
        <v>41771</v>
      </c>
      <c r="B805" s="20" t="s">
        <v>55</v>
      </c>
      <c r="C805" s="20" t="s">
        <v>36</v>
      </c>
      <c r="D805" s="20" t="s">
        <v>37</v>
      </c>
      <c r="E805" s="28">
        <v>36</v>
      </c>
      <c r="F805" s="28">
        <v>66</v>
      </c>
      <c r="G805" s="28">
        <v>729</v>
      </c>
      <c r="H805" s="19">
        <v>11.045454545454545</v>
      </c>
      <c r="I805" s="33">
        <f>Table3[[#This Row],[Dollars]]/Table3[[#This Row],[Transactions]]</f>
        <v>11.045454545454545</v>
      </c>
    </row>
    <row r="806" spans="1:9" s="18" customFormat="1" x14ac:dyDescent="0.35">
      <c r="A806" s="21">
        <v>41771</v>
      </c>
      <c r="B806" s="20" t="s">
        <v>55</v>
      </c>
      <c r="C806" s="20" t="s">
        <v>42</v>
      </c>
      <c r="D806" s="20" t="s">
        <v>43</v>
      </c>
      <c r="E806" s="28">
        <v>29.999999999999993</v>
      </c>
      <c r="F806" s="28">
        <v>44.999999999999993</v>
      </c>
      <c r="G806" s="28">
        <v>471</v>
      </c>
      <c r="H806" s="19">
        <v>10.466666666666667</v>
      </c>
      <c r="I806" s="33">
        <f>Table3[[#This Row],[Dollars]]/Table3[[#This Row],[Transactions]]</f>
        <v>10.466666666666669</v>
      </c>
    </row>
    <row r="807" spans="1:9" s="18" customFormat="1" x14ac:dyDescent="0.35">
      <c r="A807" s="21">
        <v>41771</v>
      </c>
      <c r="B807" s="20" t="s">
        <v>55</v>
      </c>
      <c r="C807" s="20" t="s">
        <v>4</v>
      </c>
      <c r="D807" s="20" t="s">
        <v>39</v>
      </c>
      <c r="E807" s="28">
        <v>84</v>
      </c>
      <c r="F807" s="28">
        <v>126</v>
      </c>
      <c r="G807" s="28">
        <v>1506</v>
      </c>
      <c r="H807" s="19">
        <v>11.952380952380953</v>
      </c>
      <c r="I807" s="33">
        <f>Table3[[#This Row],[Dollars]]/Table3[[#This Row],[Transactions]]</f>
        <v>11.952380952380953</v>
      </c>
    </row>
    <row r="808" spans="1:9" s="18" customFormat="1" x14ac:dyDescent="0.35">
      <c r="A808" s="21">
        <v>41771</v>
      </c>
      <c r="B808" s="20" t="s">
        <v>55</v>
      </c>
      <c r="C808" s="20" t="s">
        <v>4</v>
      </c>
      <c r="D808" s="20" t="s">
        <v>6</v>
      </c>
      <c r="E808" s="28">
        <v>567</v>
      </c>
      <c r="F808" s="28">
        <v>941.99999999999977</v>
      </c>
      <c r="G808" s="28">
        <v>11673.000000000002</v>
      </c>
      <c r="H808" s="19">
        <v>12.391719745222931</v>
      </c>
      <c r="I808" s="33">
        <f>Table3[[#This Row],[Dollars]]/Table3[[#This Row],[Transactions]]</f>
        <v>12.391719745222934</v>
      </c>
    </row>
    <row r="809" spans="1:9" s="18" customFormat="1" x14ac:dyDescent="0.35">
      <c r="A809" s="21">
        <v>41771</v>
      </c>
      <c r="B809" s="20" t="s">
        <v>55</v>
      </c>
      <c r="C809" s="20" t="s">
        <v>4</v>
      </c>
      <c r="D809" s="20" t="s">
        <v>7</v>
      </c>
      <c r="E809" s="28">
        <v>1772.9999999999995</v>
      </c>
      <c r="F809" s="28">
        <v>4203</v>
      </c>
      <c r="G809" s="28">
        <v>46790.999999999993</v>
      </c>
      <c r="H809" s="19">
        <v>11.132762312633833</v>
      </c>
      <c r="I809" s="33">
        <f>Table3[[#This Row],[Dollars]]/Table3[[#This Row],[Transactions]]</f>
        <v>11.132762312633831</v>
      </c>
    </row>
    <row r="810" spans="1:9" s="18" customFormat="1" x14ac:dyDescent="0.35">
      <c r="A810" s="21">
        <v>41771</v>
      </c>
      <c r="B810" s="20" t="s">
        <v>55</v>
      </c>
      <c r="C810" s="20" t="s">
        <v>18</v>
      </c>
      <c r="D810" s="20" t="s">
        <v>19</v>
      </c>
      <c r="E810" s="28">
        <v>135</v>
      </c>
      <c r="F810" s="28">
        <v>236.99999999999994</v>
      </c>
      <c r="G810" s="28">
        <v>2828.9999999999995</v>
      </c>
      <c r="H810" s="19">
        <v>11.936708860759493</v>
      </c>
      <c r="I810" s="33">
        <f>Table3[[#This Row],[Dollars]]/Table3[[#This Row],[Transactions]]</f>
        <v>11.936708860759495</v>
      </c>
    </row>
    <row r="811" spans="1:9" s="18" customFormat="1" x14ac:dyDescent="0.35">
      <c r="A811" s="21">
        <v>41771</v>
      </c>
      <c r="B811" s="20" t="s">
        <v>55</v>
      </c>
      <c r="C811" s="20" t="s">
        <v>4</v>
      </c>
      <c r="D811" s="20" t="s">
        <v>48</v>
      </c>
      <c r="E811" s="28">
        <v>198</v>
      </c>
      <c r="F811" s="28">
        <v>345.00000000000006</v>
      </c>
      <c r="G811" s="28">
        <v>4242</v>
      </c>
      <c r="H811" s="19">
        <v>12.295652173913043</v>
      </c>
      <c r="I811" s="33">
        <f>Table3[[#This Row],[Dollars]]/Table3[[#This Row],[Transactions]]</f>
        <v>12.295652173913041</v>
      </c>
    </row>
    <row r="812" spans="1:9" s="18" customFormat="1" x14ac:dyDescent="0.35">
      <c r="A812" s="21">
        <v>41771</v>
      </c>
      <c r="B812" s="20" t="s">
        <v>55</v>
      </c>
      <c r="C812" s="20" t="s">
        <v>22</v>
      </c>
      <c r="D812" s="20" t="s">
        <v>22</v>
      </c>
      <c r="E812" s="28">
        <v>8451</v>
      </c>
      <c r="F812" s="28">
        <v>17028</v>
      </c>
      <c r="G812" s="28">
        <v>195651</v>
      </c>
      <c r="H812" s="19">
        <v>11.489957716701904</v>
      </c>
      <c r="I812" s="33">
        <f>Table3[[#This Row],[Dollars]]/Table3[[#This Row],[Transactions]]</f>
        <v>11.489957716701904</v>
      </c>
    </row>
    <row r="813" spans="1:9" s="18" customFormat="1" x14ac:dyDescent="0.35">
      <c r="A813" s="21">
        <v>41771</v>
      </c>
      <c r="B813" s="20" t="s">
        <v>55</v>
      </c>
      <c r="C813" s="20" t="s">
        <v>36</v>
      </c>
      <c r="D813" s="20" t="s">
        <v>38</v>
      </c>
      <c r="E813" s="28">
        <v>18</v>
      </c>
      <c r="F813" s="28">
        <v>44.999999999999993</v>
      </c>
      <c r="G813" s="28">
        <v>455.99999999999989</v>
      </c>
      <c r="H813" s="19">
        <v>10.133333333333333</v>
      </c>
      <c r="I813" s="33">
        <f>Table3[[#This Row],[Dollars]]/Table3[[#This Row],[Transactions]]</f>
        <v>10.133333333333333</v>
      </c>
    </row>
    <row r="814" spans="1:9" s="18" customFormat="1" x14ac:dyDescent="0.35">
      <c r="A814" s="21">
        <v>41771</v>
      </c>
      <c r="B814" s="20" t="s">
        <v>55</v>
      </c>
      <c r="C814" s="20" t="s">
        <v>10</v>
      </c>
      <c r="D814" s="20" t="s">
        <v>11</v>
      </c>
      <c r="E814" s="28">
        <v>219</v>
      </c>
      <c r="F814" s="28">
        <v>378</v>
      </c>
      <c r="G814" s="28">
        <v>4092</v>
      </c>
      <c r="H814" s="19">
        <v>10.825396825396826</v>
      </c>
      <c r="I814" s="33">
        <f>Table3[[#This Row],[Dollars]]/Table3[[#This Row],[Transactions]]</f>
        <v>10.825396825396826</v>
      </c>
    </row>
    <row r="815" spans="1:9" s="18" customFormat="1" x14ac:dyDescent="0.35">
      <c r="A815" s="21">
        <v>41771</v>
      </c>
      <c r="B815" s="20" t="s">
        <v>56</v>
      </c>
      <c r="C815" s="20" t="s">
        <v>12</v>
      </c>
      <c r="D815" s="20" t="s">
        <v>13</v>
      </c>
      <c r="E815" s="28">
        <v>282.99999999999994</v>
      </c>
      <c r="F815" s="28">
        <v>584.00000000000011</v>
      </c>
      <c r="G815" s="28">
        <v>11427.77</v>
      </c>
      <c r="H815" s="19">
        <v>19.568099315068494</v>
      </c>
      <c r="I815" s="33">
        <f>Table3[[#This Row],[Dollars]]/Table3[[#This Row],[Transactions]]</f>
        <v>19.568099315068491</v>
      </c>
    </row>
    <row r="816" spans="1:9" s="18" customFormat="1" x14ac:dyDescent="0.35">
      <c r="A816" s="21">
        <v>41771</v>
      </c>
      <c r="B816" s="20" t="s">
        <v>56</v>
      </c>
      <c r="C816" s="20" t="s">
        <v>44</v>
      </c>
      <c r="D816" s="20" t="s">
        <v>45</v>
      </c>
      <c r="E816" s="28">
        <v>71</v>
      </c>
      <c r="F816" s="28">
        <v>185</v>
      </c>
      <c r="G816" s="28">
        <v>4761.51</v>
      </c>
      <c r="H816" s="19">
        <v>25.737891891891891</v>
      </c>
      <c r="I816" s="33">
        <f>Table3[[#This Row],[Dollars]]/Table3[[#This Row],[Transactions]]</f>
        <v>25.737891891891891</v>
      </c>
    </row>
    <row r="817" spans="1:9" s="18" customFormat="1" x14ac:dyDescent="0.35">
      <c r="A817" s="21">
        <v>41771</v>
      </c>
      <c r="B817" s="20" t="s">
        <v>56</v>
      </c>
      <c r="C817" s="20" t="s">
        <v>14</v>
      </c>
      <c r="D817" s="20" t="s">
        <v>15</v>
      </c>
      <c r="E817" s="28">
        <v>1122.0000000000002</v>
      </c>
      <c r="F817" s="28">
        <v>2849</v>
      </c>
      <c r="G817" s="28">
        <v>44356.9</v>
      </c>
      <c r="H817" s="19">
        <v>15.56928746928747</v>
      </c>
      <c r="I817" s="33">
        <f>Table3[[#This Row],[Dollars]]/Table3[[#This Row],[Transactions]]</f>
        <v>15.56928746928747</v>
      </c>
    </row>
    <row r="818" spans="1:9" s="18" customFormat="1" x14ac:dyDescent="0.35">
      <c r="A818" s="21">
        <v>41771</v>
      </c>
      <c r="B818" s="20" t="s">
        <v>56</v>
      </c>
      <c r="C818" s="20" t="s">
        <v>25</v>
      </c>
      <c r="D818" s="20" t="s">
        <v>26</v>
      </c>
      <c r="E818" s="28">
        <v>2290</v>
      </c>
      <c r="F818" s="28">
        <v>5333</v>
      </c>
      <c r="G818" s="28">
        <v>82533.97</v>
      </c>
      <c r="H818" s="19">
        <v>15.4760866304144</v>
      </c>
      <c r="I818" s="33">
        <f>Table3[[#This Row],[Dollars]]/Table3[[#This Row],[Transactions]]</f>
        <v>15.4760866304144</v>
      </c>
    </row>
    <row r="819" spans="1:9" s="18" customFormat="1" x14ac:dyDescent="0.35">
      <c r="A819" s="21">
        <v>41771</v>
      </c>
      <c r="B819" s="20" t="s">
        <v>56</v>
      </c>
      <c r="C819" s="20" t="s">
        <v>44</v>
      </c>
      <c r="D819" s="20" t="s">
        <v>46</v>
      </c>
      <c r="E819" s="28">
        <v>295.00000000000006</v>
      </c>
      <c r="F819" s="28">
        <v>592.99999999999989</v>
      </c>
      <c r="G819" s="28">
        <v>13890.57</v>
      </c>
      <c r="H819" s="19">
        <v>23.424232715008433</v>
      </c>
      <c r="I819" s="33">
        <f>Table3[[#This Row],[Dollars]]/Table3[[#This Row],[Transactions]]</f>
        <v>23.424232715008436</v>
      </c>
    </row>
    <row r="820" spans="1:9" s="18" customFormat="1" x14ac:dyDescent="0.35">
      <c r="A820" s="21">
        <v>41771</v>
      </c>
      <c r="B820" s="20" t="s">
        <v>56</v>
      </c>
      <c r="C820" s="20" t="s">
        <v>8</v>
      </c>
      <c r="D820" s="20" t="s">
        <v>9</v>
      </c>
      <c r="E820" s="28">
        <v>129.00000000000003</v>
      </c>
      <c r="F820" s="28">
        <v>220</v>
      </c>
      <c r="G820" s="28">
        <v>5459.94</v>
      </c>
      <c r="H820" s="19">
        <v>24.81790909090909</v>
      </c>
      <c r="I820" s="33">
        <f>Table3[[#This Row],[Dollars]]/Table3[[#This Row],[Transactions]]</f>
        <v>24.81790909090909</v>
      </c>
    </row>
    <row r="821" spans="1:9" s="18" customFormat="1" x14ac:dyDescent="0.35">
      <c r="A821" s="21">
        <v>41771</v>
      </c>
      <c r="B821" s="20" t="s">
        <v>56</v>
      </c>
      <c r="C821" s="20" t="s">
        <v>4</v>
      </c>
      <c r="D821" s="20" t="s">
        <v>5</v>
      </c>
      <c r="E821" s="28">
        <v>1402</v>
      </c>
      <c r="F821" s="28">
        <v>3247</v>
      </c>
      <c r="G821" s="28">
        <v>63158.86</v>
      </c>
      <c r="H821" s="19">
        <v>19.451450569756698</v>
      </c>
      <c r="I821" s="33">
        <f>Table3[[#This Row],[Dollars]]/Table3[[#This Row],[Transactions]]</f>
        <v>19.451450569756698</v>
      </c>
    </row>
    <row r="822" spans="1:9" s="18" customFormat="1" x14ac:dyDescent="0.35">
      <c r="A822" s="21">
        <v>41771</v>
      </c>
      <c r="B822" s="20" t="s">
        <v>56</v>
      </c>
      <c r="C822" s="20" t="s">
        <v>40</v>
      </c>
      <c r="D822" s="20" t="s">
        <v>41</v>
      </c>
      <c r="E822" s="28">
        <v>103</v>
      </c>
      <c r="F822" s="28">
        <v>289</v>
      </c>
      <c r="G822" s="28">
        <v>6722.76</v>
      </c>
      <c r="H822" s="19">
        <v>23.262145328719726</v>
      </c>
      <c r="I822" s="33">
        <f>Table3[[#This Row],[Dollars]]/Table3[[#This Row],[Transactions]]</f>
        <v>23.262145328719726</v>
      </c>
    </row>
    <row r="823" spans="1:9" s="18" customFormat="1" x14ac:dyDescent="0.35">
      <c r="A823" s="21">
        <v>41771</v>
      </c>
      <c r="B823" s="20" t="s">
        <v>56</v>
      </c>
      <c r="C823" s="20" t="s">
        <v>16</v>
      </c>
      <c r="D823" s="20" t="s">
        <v>17</v>
      </c>
      <c r="E823" s="28">
        <v>49</v>
      </c>
      <c r="F823" s="28">
        <v>125</v>
      </c>
      <c r="G823" s="28">
        <v>1789.14</v>
      </c>
      <c r="H823" s="19">
        <v>14.313120000000001</v>
      </c>
      <c r="I823" s="33">
        <f>Table3[[#This Row],[Dollars]]/Table3[[#This Row],[Transactions]]</f>
        <v>14.313120000000001</v>
      </c>
    </row>
    <row r="824" spans="1:9" s="18" customFormat="1" x14ac:dyDescent="0.35">
      <c r="A824" s="21">
        <v>41771</v>
      </c>
      <c r="B824" s="20" t="s">
        <v>56</v>
      </c>
      <c r="C824" s="20" t="s">
        <v>20</v>
      </c>
      <c r="D824" s="20" t="s">
        <v>27</v>
      </c>
      <c r="E824" s="28">
        <v>3724</v>
      </c>
      <c r="F824" s="28">
        <v>8072.0000000000009</v>
      </c>
      <c r="G824" s="28">
        <v>233385.00000000003</v>
      </c>
      <c r="H824" s="19">
        <v>28.912908820614469</v>
      </c>
      <c r="I824" s="33">
        <f>Table3[[#This Row],[Dollars]]/Table3[[#This Row],[Transactions]]</f>
        <v>28.912908820614469</v>
      </c>
    </row>
    <row r="825" spans="1:9" s="18" customFormat="1" x14ac:dyDescent="0.35">
      <c r="A825" s="21">
        <v>41771</v>
      </c>
      <c r="B825" s="20" t="s">
        <v>56</v>
      </c>
      <c r="C825" s="20" t="s">
        <v>4</v>
      </c>
      <c r="D825" s="20" t="s">
        <v>47</v>
      </c>
      <c r="E825" s="28">
        <v>114</v>
      </c>
      <c r="F825" s="28">
        <v>218</v>
      </c>
      <c r="G825" s="28">
        <v>4519</v>
      </c>
      <c r="H825" s="19">
        <v>20.729357798165136</v>
      </c>
      <c r="I825" s="33">
        <f>Table3[[#This Row],[Dollars]]/Table3[[#This Row],[Transactions]]</f>
        <v>20.729357798165136</v>
      </c>
    </row>
    <row r="826" spans="1:9" s="18" customFormat="1" x14ac:dyDescent="0.35">
      <c r="A826" s="21">
        <v>41771</v>
      </c>
      <c r="B826" s="20" t="s">
        <v>56</v>
      </c>
      <c r="C826" s="20" t="s">
        <v>36</v>
      </c>
      <c r="D826" s="20" t="s">
        <v>37</v>
      </c>
      <c r="E826" s="28">
        <v>43</v>
      </c>
      <c r="F826" s="28">
        <v>83</v>
      </c>
      <c r="G826" s="28">
        <v>1703.94</v>
      </c>
      <c r="H826" s="19">
        <v>20.529397590361448</v>
      </c>
      <c r="I826" s="33">
        <f>Table3[[#This Row],[Dollars]]/Table3[[#This Row],[Transactions]]</f>
        <v>20.529397590361448</v>
      </c>
    </row>
    <row r="827" spans="1:9" s="18" customFormat="1" x14ac:dyDescent="0.35">
      <c r="A827" s="21">
        <v>41771</v>
      </c>
      <c r="B827" s="20" t="s">
        <v>56</v>
      </c>
      <c r="C827" s="20" t="s">
        <v>42</v>
      </c>
      <c r="D827" s="20" t="s">
        <v>43</v>
      </c>
      <c r="E827" s="28">
        <v>25</v>
      </c>
      <c r="F827" s="28">
        <v>40</v>
      </c>
      <c r="G827" s="28">
        <v>773.95</v>
      </c>
      <c r="H827" s="19">
        <v>19.348750000000003</v>
      </c>
      <c r="I827" s="33">
        <f>Table3[[#This Row],[Dollars]]/Table3[[#This Row],[Transactions]]</f>
        <v>19.348750000000003</v>
      </c>
    </row>
    <row r="828" spans="1:9" s="18" customFormat="1" x14ac:dyDescent="0.35">
      <c r="A828" s="21">
        <v>41771</v>
      </c>
      <c r="B828" s="20" t="s">
        <v>56</v>
      </c>
      <c r="C828" s="20" t="s">
        <v>4</v>
      </c>
      <c r="D828" s="20" t="s">
        <v>39</v>
      </c>
      <c r="E828" s="28">
        <v>46</v>
      </c>
      <c r="F828" s="28">
        <v>77</v>
      </c>
      <c r="G828" s="28">
        <v>1330.78</v>
      </c>
      <c r="H828" s="19">
        <v>17.282857142857143</v>
      </c>
      <c r="I828" s="33">
        <f>Table3[[#This Row],[Dollars]]/Table3[[#This Row],[Transactions]]</f>
        <v>17.282857142857143</v>
      </c>
    </row>
    <row r="829" spans="1:9" s="18" customFormat="1" x14ac:dyDescent="0.35">
      <c r="A829" s="21">
        <v>41771</v>
      </c>
      <c r="B829" s="20" t="s">
        <v>56</v>
      </c>
      <c r="C829" s="20" t="s">
        <v>4</v>
      </c>
      <c r="D829" s="20" t="s">
        <v>6</v>
      </c>
      <c r="E829" s="28">
        <v>468</v>
      </c>
      <c r="F829" s="28">
        <v>884.99999999999989</v>
      </c>
      <c r="G829" s="28">
        <v>15661.53</v>
      </c>
      <c r="H829" s="19">
        <v>17.696644067796612</v>
      </c>
      <c r="I829" s="33">
        <f>Table3[[#This Row],[Dollars]]/Table3[[#This Row],[Transactions]]</f>
        <v>17.696644067796612</v>
      </c>
    </row>
    <row r="830" spans="1:9" s="18" customFormat="1" x14ac:dyDescent="0.35">
      <c r="A830" s="21">
        <v>41771</v>
      </c>
      <c r="B830" s="20" t="s">
        <v>56</v>
      </c>
      <c r="C830" s="20" t="s">
        <v>4</v>
      </c>
      <c r="D830" s="20" t="s">
        <v>7</v>
      </c>
      <c r="E830" s="28">
        <v>2065</v>
      </c>
      <c r="F830" s="28">
        <v>5564</v>
      </c>
      <c r="G830" s="28">
        <v>93025.38</v>
      </c>
      <c r="H830" s="19">
        <v>16.719155283968369</v>
      </c>
      <c r="I830" s="33">
        <f>Table3[[#This Row],[Dollars]]/Table3[[#This Row],[Transactions]]</f>
        <v>16.719155283968369</v>
      </c>
    </row>
    <row r="831" spans="1:9" s="18" customFormat="1" x14ac:dyDescent="0.35">
      <c r="A831" s="21">
        <v>41771</v>
      </c>
      <c r="B831" s="20" t="s">
        <v>56</v>
      </c>
      <c r="C831" s="20" t="s">
        <v>18</v>
      </c>
      <c r="D831" s="20" t="s">
        <v>19</v>
      </c>
      <c r="E831" s="28">
        <v>249</v>
      </c>
      <c r="F831" s="28">
        <v>531</v>
      </c>
      <c r="G831" s="28">
        <v>9337.56</v>
      </c>
      <c r="H831" s="19">
        <v>17.584858757062147</v>
      </c>
      <c r="I831" s="33">
        <f>Table3[[#This Row],[Dollars]]/Table3[[#This Row],[Transactions]]</f>
        <v>17.584858757062147</v>
      </c>
    </row>
    <row r="832" spans="1:9" s="18" customFormat="1" x14ac:dyDescent="0.35">
      <c r="A832" s="21">
        <v>41771</v>
      </c>
      <c r="B832" s="20" t="s">
        <v>56</v>
      </c>
      <c r="C832" s="20" t="s">
        <v>4</v>
      </c>
      <c r="D832" s="20" t="s">
        <v>48</v>
      </c>
      <c r="E832" s="28">
        <v>245</v>
      </c>
      <c r="F832" s="28">
        <v>532.00000000000011</v>
      </c>
      <c r="G832" s="28">
        <v>11179.17</v>
      </c>
      <c r="H832" s="19">
        <v>21.013477443609023</v>
      </c>
      <c r="I832" s="33">
        <f>Table3[[#This Row],[Dollars]]/Table3[[#This Row],[Transactions]]</f>
        <v>21.01347744360902</v>
      </c>
    </row>
    <row r="833" spans="1:9" s="18" customFormat="1" x14ac:dyDescent="0.35">
      <c r="A833" s="21">
        <v>41771</v>
      </c>
      <c r="B833" s="20" t="s">
        <v>56</v>
      </c>
      <c r="C833" s="20" t="s">
        <v>22</v>
      </c>
      <c r="D833" s="20" t="s">
        <v>22</v>
      </c>
      <c r="E833" s="28">
        <v>21656</v>
      </c>
      <c r="F833" s="28">
        <v>48391.999999999993</v>
      </c>
      <c r="G833" s="28">
        <v>983959.75000000012</v>
      </c>
      <c r="H833" s="19">
        <v>20.333107745081833</v>
      </c>
      <c r="I833" s="33">
        <f>Table3[[#This Row],[Dollars]]/Table3[[#This Row],[Transactions]]</f>
        <v>20.333107745081836</v>
      </c>
    </row>
    <row r="834" spans="1:9" s="18" customFormat="1" x14ac:dyDescent="0.35">
      <c r="A834" s="21">
        <v>41771</v>
      </c>
      <c r="B834" s="20" t="s">
        <v>56</v>
      </c>
      <c r="C834" s="20" t="s">
        <v>36</v>
      </c>
      <c r="D834" s="20" t="s">
        <v>38</v>
      </c>
      <c r="E834" s="28">
        <v>53</v>
      </c>
      <c r="F834" s="28">
        <v>106</v>
      </c>
      <c r="G834" s="28">
        <v>1573.31</v>
      </c>
      <c r="H834" s="19">
        <v>14.84254716981132</v>
      </c>
      <c r="I834" s="33">
        <f>Table3[[#This Row],[Dollars]]/Table3[[#This Row],[Transactions]]</f>
        <v>14.84254716981132</v>
      </c>
    </row>
    <row r="835" spans="1:9" s="18" customFormat="1" x14ac:dyDescent="0.35">
      <c r="A835" s="21">
        <v>41771</v>
      </c>
      <c r="B835" s="20" t="s">
        <v>56</v>
      </c>
      <c r="C835" s="20" t="s">
        <v>10</v>
      </c>
      <c r="D835" s="20" t="s">
        <v>11</v>
      </c>
      <c r="E835" s="28">
        <v>2102</v>
      </c>
      <c r="F835" s="28">
        <v>4997</v>
      </c>
      <c r="G835" s="28">
        <v>87179.51</v>
      </c>
      <c r="H835" s="19">
        <v>17.446369821893136</v>
      </c>
      <c r="I835" s="33">
        <f>Table3[[#This Row],[Dollars]]/Table3[[#This Row],[Transactions]]</f>
        <v>17.446369821893136</v>
      </c>
    </row>
    <row r="836" spans="1:9" s="18" customFormat="1" x14ac:dyDescent="0.35">
      <c r="A836" s="21">
        <v>41778</v>
      </c>
      <c r="B836" s="20" t="s">
        <v>55</v>
      </c>
      <c r="C836" s="20" t="s">
        <v>12</v>
      </c>
      <c r="D836" s="20" t="s">
        <v>13</v>
      </c>
      <c r="E836" s="28">
        <v>87</v>
      </c>
      <c r="F836" s="28">
        <v>126</v>
      </c>
      <c r="G836" s="28">
        <v>1359</v>
      </c>
      <c r="H836" s="19">
        <v>10.785714285714286</v>
      </c>
      <c r="I836" s="33">
        <f>Table3[[#This Row],[Dollars]]/Table3[[#This Row],[Transactions]]</f>
        <v>10.785714285714286</v>
      </c>
    </row>
    <row r="837" spans="1:9" s="18" customFormat="1" x14ac:dyDescent="0.35">
      <c r="A837" s="21">
        <v>41778</v>
      </c>
      <c r="B837" s="20" t="s">
        <v>55</v>
      </c>
      <c r="C837" s="20" t="s">
        <v>44</v>
      </c>
      <c r="D837" s="20" t="s">
        <v>45</v>
      </c>
      <c r="E837" s="28">
        <v>42</v>
      </c>
      <c r="F837" s="28">
        <v>89.999999999999986</v>
      </c>
      <c r="G837" s="28">
        <v>1119.0000000000002</v>
      </c>
      <c r="H837" s="19">
        <v>12.433333333333334</v>
      </c>
      <c r="I837" s="33">
        <f>Table3[[#This Row],[Dollars]]/Table3[[#This Row],[Transactions]]</f>
        <v>12.433333333333337</v>
      </c>
    </row>
    <row r="838" spans="1:9" s="18" customFormat="1" x14ac:dyDescent="0.35">
      <c r="A838" s="21">
        <v>41778</v>
      </c>
      <c r="B838" s="20" t="s">
        <v>55</v>
      </c>
      <c r="C838" s="20" t="s">
        <v>14</v>
      </c>
      <c r="D838" s="20" t="s">
        <v>15</v>
      </c>
      <c r="E838" s="28">
        <v>222</v>
      </c>
      <c r="F838" s="28">
        <v>411</v>
      </c>
      <c r="G838" s="28">
        <v>4935</v>
      </c>
      <c r="H838" s="19">
        <v>12.007299270072993</v>
      </c>
      <c r="I838" s="33">
        <f>Table3[[#This Row],[Dollars]]/Table3[[#This Row],[Transactions]]</f>
        <v>12.007299270072993</v>
      </c>
    </row>
    <row r="839" spans="1:9" s="18" customFormat="1" x14ac:dyDescent="0.35">
      <c r="A839" s="21">
        <v>41778</v>
      </c>
      <c r="B839" s="20" t="s">
        <v>55</v>
      </c>
      <c r="C839" s="20" t="s">
        <v>25</v>
      </c>
      <c r="D839" s="20" t="s">
        <v>26</v>
      </c>
      <c r="E839" s="28">
        <v>456</v>
      </c>
      <c r="F839" s="28">
        <v>854.99999999999977</v>
      </c>
      <c r="G839" s="28">
        <v>9249</v>
      </c>
      <c r="H839" s="19">
        <v>10.817543859649122</v>
      </c>
      <c r="I839" s="33">
        <f>Table3[[#This Row],[Dollars]]/Table3[[#This Row],[Transactions]]</f>
        <v>10.817543859649126</v>
      </c>
    </row>
    <row r="840" spans="1:9" s="18" customFormat="1" x14ac:dyDescent="0.35">
      <c r="A840" s="21">
        <v>41778</v>
      </c>
      <c r="B840" s="20" t="s">
        <v>55</v>
      </c>
      <c r="C840" s="20" t="s">
        <v>44</v>
      </c>
      <c r="D840" s="20" t="s">
        <v>46</v>
      </c>
      <c r="E840" s="28">
        <v>65.999999999999986</v>
      </c>
      <c r="F840" s="28">
        <v>108</v>
      </c>
      <c r="G840" s="28">
        <v>1326</v>
      </c>
      <c r="H840" s="19">
        <v>12.277777777777779</v>
      </c>
      <c r="I840" s="33">
        <f>Table3[[#This Row],[Dollars]]/Table3[[#This Row],[Transactions]]</f>
        <v>12.277777777777779</v>
      </c>
    </row>
    <row r="841" spans="1:9" s="18" customFormat="1" x14ac:dyDescent="0.35">
      <c r="A841" s="21">
        <v>41778</v>
      </c>
      <c r="B841" s="20" t="s">
        <v>55</v>
      </c>
      <c r="C841" s="20" t="s">
        <v>8</v>
      </c>
      <c r="D841" s="20" t="s">
        <v>9</v>
      </c>
      <c r="E841" s="28">
        <v>65.999999999999986</v>
      </c>
      <c r="F841" s="28">
        <v>126</v>
      </c>
      <c r="G841" s="28">
        <v>1386.0000000000002</v>
      </c>
      <c r="H841" s="19">
        <v>11</v>
      </c>
      <c r="I841" s="33">
        <f>Table3[[#This Row],[Dollars]]/Table3[[#This Row],[Transactions]]</f>
        <v>11.000000000000002</v>
      </c>
    </row>
    <row r="842" spans="1:9" s="18" customFormat="1" x14ac:dyDescent="0.35">
      <c r="A842" s="21">
        <v>41778</v>
      </c>
      <c r="B842" s="20" t="s">
        <v>55</v>
      </c>
      <c r="C842" s="20" t="s">
        <v>4</v>
      </c>
      <c r="D842" s="20" t="s">
        <v>5</v>
      </c>
      <c r="E842" s="28">
        <v>1215</v>
      </c>
      <c r="F842" s="28">
        <v>2463</v>
      </c>
      <c r="G842" s="28">
        <v>28596.000000000007</v>
      </c>
      <c r="H842" s="19">
        <v>11.610231425091351</v>
      </c>
      <c r="I842" s="33">
        <f>Table3[[#This Row],[Dollars]]/Table3[[#This Row],[Transactions]]</f>
        <v>11.610231425091355</v>
      </c>
    </row>
    <row r="843" spans="1:9" s="18" customFormat="1" x14ac:dyDescent="0.35">
      <c r="A843" s="21">
        <v>41778</v>
      </c>
      <c r="B843" s="20" t="s">
        <v>55</v>
      </c>
      <c r="C843" s="20" t="s">
        <v>40</v>
      </c>
      <c r="D843" s="20" t="s">
        <v>41</v>
      </c>
      <c r="E843" s="28">
        <v>24</v>
      </c>
      <c r="F843" s="28">
        <v>89.999999999999986</v>
      </c>
      <c r="G843" s="28">
        <v>863.99999999999977</v>
      </c>
      <c r="H843" s="19">
        <v>9.6</v>
      </c>
      <c r="I843" s="33">
        <f>Table3[[#This Row],[Dollars]]/Table3[[#This Row],[Transactions]]</f>
        <v>9.6</v>
      </c>
    </row>
    <row r="844" spans="1:9" s="18" customFormat="1" x14ac:dyDescent="0.35">
      <c r="A844" s="21">
        <v>41778</v>
      </c>
      <c r="B844" s="20" t="s">
        <v>55</v>
      </c>
      <c r="C844" s="20" t="s">
        <v>16</v>
      </c>
      <c r="D844" s="20" t="s">
        <v>17</v>
      </c>
      <c r="E844" s="28">
        <v>89.999999999999986</v>
      </c>
      <c r="F844" s="28">
        <v>174.00000000000003</v>
      </c>
      <c r="G844" s="28">
        <v>1620</v>
      </c>
      <c r="H844" s="19">
        <v>9.3103448275862064</v>
      </c>
      <c r="I844" s="33">
        <f>Table3[[#This Row],[Dollars]]/Table3[[#This Row],[Transactions]]</f>
        <v>9.3103448275862046</v>
      </c>
    </row>
    <row r="845" spans="1:9" s="18" customFormat="1" x14ac:dyDescent="0.35">
      <c r="A845" s="21">
        <v>41778</v>
      </c>
      <c r="B845" s="20" t="s">
        <v>55</v>
      </c>
      <c r="C845" s="20" t="s">
        <v>20</v>
      </c>
      <c r="D845" s="20" t="s">
        <v>27</v>
      </c>
      <c r="E845" s="28">
        <v>435</v>
      </c>
      <c r="F845" s="28">
        <v>888</v>
      </c>
      <c r="G845" s="28">
        <v>10700.999999999998</v>
      </c>
      <c r="H845" s="19">
        <v>12.050675675675675</v>
      </c>
      <c r="I845" s="33">
        <f>Table3[[#This Row],[Dollars]]/Table3[[#This Row],[Transactions]]</f>
        <v>12.050675675675674</v>
      </c>
    </row>
    <row r="846" spans="1:9" s="18" customFormat="1" x14ac:dyDescent="0.35">
      <c r="A846" s="21">
        <v>41778</v>
      </c>
      <c r="B846" s="20" t="s">
        <v>55</v>
      </c>
      <c r="C846" s="20" t="s">
        <v>4</v>
      </c>
      <c r="D846" s="20" t="s">
        <v>47</v>
      </c>
      <c r="E846" s="28">
        <v>69</v>
      </c>
      <c r="F846" s="28">
        <v>99</v>
      </c>
      <c r="G846" s="28">
        <v>1110</v>
      </c>
      <c r="H846" s="19">
        <v>11.212121212121213</v>
      </c>
      <c r="I846" s="33">
        <f>Table3[[#This Row],[Dollars]]/Table3[[#This Row],[Transactions]]</f>
        <v>11.212121212121213</v>
      </c>
    </row>
    <row r="847" spans="1:9" s="18" customFormat="1" x14ac:dyDescent="0.35">
      <c r="A847" s="21">
        <v>41778</v>
      </c>
      <c r="B847" s="20" t="s">
        <v>55</v>
      </c>
      <c r="C847" s="20" t="s">
        <v>36</v>
      </c>
      <c r="D847" s="20" t="s">
        <v>37</v>
      </c>
      <c r="E847" s="28">
        <v>42</v>
      </c>
      <c r="F847" s="28">
        <v>60</v>
      </c>
      <c r="G847" s="28">
        <v>654</v>
      </c>
      <c r="H847" s="19">
        <v>10.9</v>
      </c>
      <c r="I847" s="33">
        <f>Table3[[#This Row],[Dollars]]/Table3[[#This Row],[Transactions]]</f>
        <v>10.9</v>
      </c>
    </row>
    <row r="848" spans="1:9" s="18" customFormat="1" x14ac:dyDescent="0.35">
      <c r="A848" s="21">
        <v>41778</v>
      </c>
      <c r="B848" s="20" t="s">
        <v>55</v>
      </c>
      <c r="C848" s="20" t="s">
        <v>42</v>
      </c>
      <c r="D848" s="20" t="s">
        <v>43</v>
      </c>
      <c r="E848" s="28">
        <v>39</v>
      </c>
      <c r="F848" s="28">
        <v>108</v>
      </c>
      <c r="G848" s="28">
        <v>1182</v>
      </c>
      <c r="H848" s="19">
        <v>10.944444444444445</v>
      </c>
      <c r="I848" s="33">
        <f>Table3[[#This Row],[Dollars]]/Table3[[#This Row],[Transactions]]</f>
        <v>10.944444444444445</v>
      </c>
    </row>
    <row r="849" spans="1:9" s="18" customFormat="1" x14ac:dyDescent="0.35">
      <c r="A849" s="21">
        <v>41778</v>
      </c>
      <c r="B849" s="20" t="s">
        <v>55</v>
      </c>
      <c r="C849" s="20" t="s">
        <v>4</v>
      </c>
      <c r="D849" s="20" t="s">
        <v>39</v>
      </c>
      <c r="E849" s="28">
        <v>78</v>
      </c>
      <c r="F849" s="28">
        <v>138</v>
      </c>
      <c r="G849" s="28">
        <v>1679.9999999999995</v>
      </c>
      <c r="H849" s="19">
        <v>12.173913043478262</v>
      </c>
      <c r="I849" s="33">
        <f>Table3[[#This Row],[Dollars]]/Table3[[#This Row],[Transactions]]</f>
        <v>12.173913043478258</v>
      </c>
    </row>
    <row r="850" spans="1:9" s="18" customFormat="1" x14ac:dyDescent="0.35">
      <c r="A850" s="21">
        <v>41778</v>
      </c>
      <c r="B850" s="20" t="s">
        <v>55</v>
      </c>
      <c r="C850" s="20" t="s">
        <v>4</v>
      </c>
      <c r="D850" s="20" t="s">
        <v>6</v>
      </c>
      <c r="E850" s="28">
        <v>618</v>
      </c>
      <c r="F850" s="28">
        <v>1179</v>
      </c>
      <c r="G850" s="28">
        <v>14832</v>
      </c>
      <c r="H850" s="19">
        <v>12.580152671755725</v>
      </c>
      <c r="I850" s="33">
        <f>Table3[[#This Row],[Dollars]]/Table3[[#This Row],[Transactions]]</f>
        <v>12.580152671755725</v>
      </c>
    </row>
    <row r="851" spans="1:9" s="18" customFormat="1" x14ac:dyDescent="0.35">
      <c r="A851" s="21">
        <v>41778</v>
      </c>
      <c r="B851" s="20" t="s">
        <v>55</v>
      </c>
      <c r="C851" s="20" t="s">
        <v>4</v>
      </c>
      <c r="D851" s="20" t="s">
        <v>7</v>
      </c>
      <c r="E851" s="28">
        <v>2013</v>
      </c>
      <c r="F851" s="28">
        <v>4374</v>
      </c>
      <c r="G851" s="28">
        <v>52329</v>
      </c>
      <c r="H851" s="19">
        <v>11.963648834019205</v>
      </c>
      <c r="I851" s="33">
        <f>Table3[[#This Row],[Dollars]]/Table3[[#This Row],[Transactions]]</f>
        <v>11.963648834019205</v>
      </c>
    </row>
    <row r="852" spans="1:9" s="18" customFormat="1" x14ac:dyDescent="0.35">
      <c r="A852" s="21">
        <v>41778</v>
      </c>
      <c r="B852" s="20" t="s">
        <v>55</v>
      </c>
      <c r="C852" s="20" t="s">
        <v>18</v>
      </c>
      <c r="D852" s="20" t="s">
        <v>19</v>
      </c>
      <c r="E852" s="28">
        <v>108</v>
      </c>
      <c r="F852" s="28">
        <v>174.00000000000003</v>
      </c>
      <c r="G852" s="28">
        <v>2175</v>
      </c>
      <c r="H852" s="19">
        <v>12.5</v>
      </c>
      <c r="I852" s="33">
        <f>Table3[[#This Row],[Dollars]]/Table3[[#This Row],[Transactions]]</f>
        <v>12.499999999999998</v>
      </c>
    </row>
    <row r="853" spans="1:9" s="18" customFormat="1" x14ac:dyDescent="0.35">
      <c r="A853" s="21">
        <v>41778</v>
      </c>
      <c r="B853" s="20" t="s">
        <v>55</v>
      </c>
      <c r="C853" s="20" t="s">
        <v>4</v>
      </c>
      <c r="D853" s="20" t="s">
        <v>48</v>
      </c>
      <c r="E853" s="28">
        <v>234.00000000000006</v>
      </c>
      <c r="F853" s="28">
        <v>456.00000000000011</v>
      </c>
      <c r="G853" s="28">
        <v>5727</v>
      </c>
      <c r="H853" s="19">
        <v>12.559210526315789</v>
      </c>
      <c r="I853" s="33">
        <f>Table3[[#This Row],[Dollars]]/Table3[[#This Row],[Transactions]]</f>
        <v>12.559210526315786</v>
      </c>
    </row>
    <row r="854" spans="1:9" s="18" customFormat="1" x14ac:dyDescent="0.35">
      <c r="A854" s="21">
        <v>41778</v>
      </c>
      <c r="B854" s="20" t="s">
        <v>55</v>
      </c>
      <c r="C854" s="20" t="s">
        <v>22</v>
      </c>
      <c r="D854" s="20" t="s">
        <v>22</v>
      </c>
      <c r="E854" s="28">
        <v>9297</v>
      </c>
      <c r="F854" s="28">
        <v>18291</v>
      </c>
      <c r="G854" s="28">
        <v>221010</v>
      </c>
      <c r="H854" s="19">
        <v>12.082991635230441</v>
      </c>
      <c r="I854" s="33">
        <f>Table3[[#This Row],[Dollars]]/Table3[[#This Row],[Transactions]]</f>
        <v>12.082991635230441</v>
      </c>
    </row>
    <row r="855" spans="1:9" s="18" customFormat="1" x14ac:dyDescent="0.35">
      <c r="A855" s="21">
        <v>41778</v>
      </c>
      <c r="B855" s="20" t="s">
        <v>55</v>
      </c>
      <c r="C855" s="20" t="s">
        <v>36</v>
      </c>
      <c r="D855" s="20" t="s">
        <v>38</v>
      </c>
      <c r="E855" s="28">
        <v>44.999999999999993</v>
      </c>
      <c r="F855" s="28">
        <v>63</v>
      </c>
      <c r="G855" s="28">
        <v>588</v>
      </c>
      <c r="H855" s="19">
        <v>9.3333333333333339</v>
      </c>
      <c r="I855" s="33">
        <f>Table3[[#This Row],[Dollars]]/Table3[[#This Row],[Transactions]]</f>
        <v>9.3333333333333339</v>
      </c>
    </row>
    <row r="856" spans="1:9" s="18" customFormat="1" x14ac:dyDescent="0.35">
      <c r="A856" s="21">
        <v>41778</v>
      </c>
      <c r="B856" s="20" t="s">
        <v>55</v>
      </c>
      <c r="C856" s="20" t="s">
        <v>10</v>
      </c>
      <c r="D856" s="20" t="s">
        <v>11</v>
      </c>
      <c r="E856" s="28">
        <v>179.99999999999997</v>
      </c>
      <c r="F856" s="28">
        <v>306</v>
      </c>
      <c r="G856" s="28">
        <v>3902.9999999999991</v>
      </c>
      <c r="H856" s="19">
        <v>12.754901960784315</v>
      </c>
      <c r="I856" s="33">
        <f>Table3[[#This Row],[Dollars]]/Table3[[#This Row],[Transactions]]</f>
        <v>12.754901960784311</v>
      </c>
    </row>
    <row r="857" spans="1:9" s="18" customFormat="1" x14ac:dyDescent="0.35">
      <c r="A857" s="21">
        <v>41778</v>
      </c>
      <c r="B857" s="20" t="s">
        <v>56</v>
      </c>
      <c r="C857" s="20" t="s">
        <v>12</v>
      </c>
      <c r="D857" s="20" t="s">
        <v>13</v>
      </c>
      <c r="E857" s="28">
        <v>273.99999999999994</v>
      </c>
      <c r="F857" s="28">
        <v>560.99999999999989</v>
      </c>
      <c r="G857" s="28">
        <v>11005.44</v>
      </c>
      <c r="H857" s="19">
        <v>19.617540106951871</v>
      </c>
      <c r="I857" s="33">
        <f>Table3[[#This Row],[Dollars]]/Table3[[#This Row],[Transactions]]</f>
        <v>19.617540106951875</v>
      </c>
    </row>
    <row r="858" spans="1:9" s="18" customFormat="1" x14ac:dyDescent="0.35">
      <c r="A858" s="21">
        <v>41778</v>
      </c>
      <c r="B858" s="20" t="s">
        <v>56</v>
      </c>
      <c r="C858" s="20" t="s">
        <v>44</v>
      </c>
      <c r="D858" s="20" t="s">
        <v>45</v>
      </c>
      <c r="E858" s="28">
        <v>87.999999999999986</v>
      </c>
      <c r="F858" s="28">
        <v>228</v>
      </c>
      <c r="G858" s="28">
        <v>5356.59</v>
      </c>
      <c r="H858" s="19">
        <v>23.493815789473686</v>
      </c>
      <c r="I858" s="33">
        <f>Table3[[#This Row],[Dollars]]/Table3[[#This Row],[Transactions]]</f>
        <v>23.493815789473686</v>
      </c>
    </row>
    <row r="859" spans="1:9" s="18" customFormat="1" x14ac:dyDescent="0.35">
      <c r="A859" s="21">
        <v>41778</v>
      </c>
      <c r="B859" s="20" t="s">
        <v>56</v>
      </c>
      <c r="C859" s="20" t="s">
        <v>14</v>
      </c>
      <c r="D859" s="20" t="s">
        <v>15</v>
      </c>
      <c r="E859" s="28">
        <v>1137</v>
      </c>
      <c r="F859" s="28">
        <v>3031</v>
      </c>
      <c r="G859" s="28">
        <v>49387.62000000001</v>
      </c>
      <c r="H859" s="19">
        <v>16.294166941603432</v>
      </c>
      <c r="I859" s="33">
        <f>Table3[[#This Row],[Dollars]]/Table3[[#This Row],[Transactions]]</f>
        <v>16.294166941603436</v>
      </c>
    </row>
    <row r="860" spans="1:9" s="18" customFormat="1" x14ac:dyDescent="0.35">
      <c r="A860" s="21">
        <v>41778</v>
      </c>
      <c r="B860" s="20" t="s">
        <v>56</v>
      </c>
      <c r="C860" s="20" t="s">
        <v>25</v>
      </c>
      <c r="D860" s="20" t="s">
        <v>26</v>
      </c>
      <c r="E860" s="28">
        <v>2400</v>
      </c>
      <c r="F860" s="28">
        <v>5469</v>
      </c>
      <c r="G860" s="28">
        <v>88341.020000000019</v>
      </c>
      <c r="H860" s="19">
        <v>16.153048089230207</v>
      </c>
      <c r="I860" s="33">
        <f>Table3[[#This Row],[Dollars]]/Table3[[#This Row],[Transactions]]</f>
        <v>16.153048089230211</v>
      </c>
    </row>
    <row r="861" spans="1:9" s="18" customFormat="1" x14ac:dyDescent="0.35">
      <c r="A861" s="21">
        <v>41778</v>
      </c>
      <c r="B861" s="20" t="s">
        <v>56</v>
      </c>
      <c r="C861" s="20" t="s">
        <v>44</v>
      </c>
      <c r="D861" s="20" t="s">
        <v>46</v>
      </c>
      <c r="E861" s="28">
        <v>304.99999999999994</v>
      </c>
      <c r="F861" s="28">
        <v>599.00000000000011</v>
      </c>
      <c r="G861" s="28">
        <v>14046.06</v>
      </c>
      <c r="H861" s="19">
        <v>23.449181969949915</v>
      </c>
      <c r="I861" s="33">
        <f>Table3[[#This Row],[Dollars]]/Table3[[#This Row],[Transactions]]</f>
        <v>23.449181969949912</v>
      </c>
    </row>
    <row r="862" spans="1:9" s="18" customFormat="1" x14ac:dyDescent="0.35">
      <c r="A862" s="21">
        <v>41778</v>
      </c>
      <c r="B862" s="20" t="s">
        <v>56</v>
      </c>
      <c r="C862" s="20" t="s">
        <v>8</v>
      </c>
      <c r="D862" s="20" t="s">
        <v>9</v>
      </c>
      <c r="E862" s="28">
        <v>121</v>
      </c>
      <c r="F862" s="28">
        <v>214</v>
      </c>
      <c r="G862" s="28">
        <v>4339.37</v>
      </c>
      <c r="H862" s="19">
        <v>20.277429906542057</v>
      </c>
      <c r="I862" s="33">
        <f>Table3[[#This Row],[Dollars]]/Table3[[#This Row],[Transactions]]</f>
        <v>20.277429906542057</v>
      </c>
    </row>
    <row r="863" spans="1:9" s="18" customFormat="1" x14ac:dyDescent="0.35">
      <c r="A863" s="21">
        <v>41778</v>
      </c>
      <c r="B863" s="20" t="s">
        <v>56</v>
      </c>
      <c r="C863" s="20" t="s">
        <v>4</v>
      </c>
      <c r="D863" s="20" t="s">
        <v>5</v>
      </c>
      <c r="E863" s="28">
        <v>1416</v>
      </c>
      <c r="F863" s="28">
        <v>3333</v>
      </c>
      <c r="G863" s="28">
        <v>64426.170000000013</v>
      </c>
      <c r="H863" s="19">
        <v>19.329783978397838</v>
      </c>
      <c r="I863" s="33">
        <f>Table3[[#This Row],[Dollars]]/Table3[[#This Row],[Transactions]]</f>
        <v>19.329783978397845</v>
      </c>
    </row>
    <row r="864" spans="1:9" s="18" customFormat="1" x14ac:dyDescent="0.35">
      <c r="A864" s="21">
        <v>41778</v>
      </c>
      <c r="B864" s="20" t="s">
        <v>56</v>
      </c>
      <c r="C864" s="20" t="s">
        <v>40</v>
      </c>
      <c r="D864" s="20" t="s">
        <v>41</v>
      </c>
      <c r="E864" s="28">
        <v>99</v>
      </c>
      <c r="F864" s="28">
        <v>255</v>
      </c>
      <c r="G864" s="28">
        <v>5362.81</v>
      </c>
      <c r="H864" s="19">
        <v>21.030627450980393</v>
      </c>
      <c r="I864" s="33">
        <f>Table3[[#This Row],[Dollars]]/Table3[[#This Row],[Transactions]]</f>
        <v>21.030627450980393</v>
      </c>
    </row>
    <row r="865" spans="1:9" s="18" customFormat="1" x14ac:dyDescent="0.35">
      <c r="A865" s="21">
        <v>41778</v>
      </c>
      <c r="B865" s="20" t="s">
        <v>56</v>
      </c>
      <c r="C865" s="20" t="s">
        <v>16</v>
      </c>
      <c r="D865" s="20" t="s">
        <v>17</v>
      </c>
      <c r="E865" s="28">
        <v>46</v>
      </c>
      <c r="F865" s="28">
        <v>99</v>
      </c>
      <c r="G865" s="28">
        <v>1667.34</v>
      </c>
      <c r="H865" s="19">
        <v>16.84181818181818</v>
      </c>
      <c r="I865" s="33">
        <f>Table3[[#This Row],[Dollars]]/Table3[[#This Row],[Transactions]]</f>
        <v>16.84181818181818</v>
      </c>
    </row>
    <row r="866" spans="1:9" s="18" customFormat="1" x14ac:dyDescent="0.35">
      <c r="A866" s="21">
        <v>41778</v>
      </c>
      <c r="B866" s="20" t="s">
        <v>56</v>
      </c>
      <c r="C866" s="20" t="s">
        <v>20</v>
      </c>
      <c r="D866" s="20" t="s">
        <v>27</v>
      </c>
      <c r="E866" s="28">
        <v>3799</v>
      </c>
      <c r="F866" s="28">
        <v>8190</v>
      </c>
      <c r="G866" s="28">
        <v>232197.07</v>
      </c>
      <c r="H866" s="19">
        <v>28.3512905982906</v>
      </c>
      <c r="I866" s="33">
        <f>Table3[[#This Row],[Dollars]]/Table3[[#This Row],[Transactions]]</f>
        <v>28.3512905982906</v>
      </c>
    </row>
    <row r="867" spans="1:9" s="18" customFormat="1" x14ac:dyDescent="0.35">
      <c r="A867" s="21">
        <v>41778</v>
      </c>
      <c r="B867" s="20" t="s">
        <v>56</v>
      </c>
      <c r="C867" s="20" t="s">
        <v>4</v>
      </c>
      <c r="D867" s="20" t="s">
        <v>47</v>
      </c>
      <c r="E867" s="28">
        <v>118</v>
      </c>
      <c r="F867" s="28">
        <v>227</v>
      </c>
      <c r="G867" s="28">
        <v>4706.18</v>
      </c>
      <c r="H867" s="19">
        <v>20.732070484581499</v>
      </c>
      <c r="I867" s="33">
        <f>Table3[[#This Row],[Dollars]]/Table3[[#This Row],[Transactions]]</f>
        <v>20.732070484581499</v>
      </c>
    </row>
    <row r="868" spans="1:9" s="18" customFormat="1" x14ac:dyDescent="0.35">
      <c r="A868" s="21">
        <v>41778</v>
      </c>
      <c r="B868" s="20" t="s">
        <v>56</v>
      </c>
      <c r="C868" s="20" t="s">
        <v>36</v>
      </c>
      <c r="D868" s="20" t="s">
        <v>37</v>
      </c>
      <c r="E868" s="28">
        <v>43</v>
      </c>
      <c r="F868" s="28">
        <v>93</v>
      </c>
      <c r="G868" s="28">
        <v>1859.96</v>
      </c>
      <c r="H868" s="19">
        <v>19.999569892473119</v>
      </c>
      <c r="I868" s="33">
        <f>Table3[[#This Row],[Dollars]]/Table3[[#This Row],[Transactions]]</f>
        <v>19.999569892473119</v>
      </c>
    </row>
    <row r="869" spans="1:9" s="18" customFormat="1" x14ac:dyDescent="0.35">
      <c r="A869" s="21">
        <v>41778</v>
      </c>
      <c r="B869" s="20" t="s">
        <v>56</v>
      </c>
      <c r="C869" s="20" t="s">
        <v>42</v>
      </c>
      <c r="D869" s="20" t="s">
        <v>43</v>
      </c>
      <c r="E869" s="28">
        <v>31.000000000000004</v>
      </c>
      <c r="F869" s="28">
        <v>53</v>
      </c>
      <c r="G869" s="28">
        <v>774.56</v>
      </c>
      <c r="H869" s="19">
        <v>14.614339622641509</v>
      </c>
      <c r="I869" s="33">
        <f>Table3[[#This Row],[Dollars]]/Table3[[#This Row],[Transactions]]</f>
        <v>14.614339622641509</v>
      </c>
    </row>
    <row r="870" spans="1:9" s="18" customFormat="1" x14ac:dyDescent="0.35">
      <c r="A870" s="21">
        <v>41778</v>
      </c>
      <c r="B870" s="20" t="s">
        <v>56</v>
      </c>
      <c r="C870" s="20" t="s">
        <v>4</v>
      </c>
      <c r="D870" s="20" t="s">
        <v>39</v>
      </c>
      <c r="E870" s="28">
        <v>35</v>
      </c>
      <c r="F870" s="28">
        <v>69.999999999999986</v>
      </c>
      <c r="G870" s="28">
        <v>1231.5</v>
      </c>
      <c r="H870" s="19">
        <v>17.592857142857142</v>
      </c>
      <c r="I870" s="33">
        <f>Table3[[#This Row],[Dollars]]/Table3[[#This Row],[Transactions]]</f>
        <v>17.592857142857145</v>
      </c>
    </row>
    <row r="871" spans="1:9" s="18" customFormat="1" x14ac:dyDescent="0.35">
      <c r="A871" s="21">
        <v>41778</v>
      </c>
      <c r="B871" s="20" t="s">
        <v>56</v>
      </c>
      <c r="C871" s="20" t="s">
        <v>4</v>
      </c>
      <c r="D871" s="20" t="s">
        <v>6</v>
      </c>
      <c r="E871" s="28">
        <v>564</v>
      </c>
      <c r="F871" s="28">
        <v>1089.9999999999998</v>
      </c>
      <c r="G871" s="28">
        <v>19531.05</v>
      </c>
      <c r="H871" s="19">
        <v>17.918394495412844</v>
      </c>
      <c r="I871" s="33">
        <f>Table3[[#This Row],[Dollars]]/Table3[[#This Row],[Transactions]]</f>
        <v>17.918394495412848</v>
      </c>
    </row>
    <row r="872" spans="1:9" s="18" customFormat="1" x14ac:dyDescent="0.35">
      <c r="A872" s="21">
        <v>41778</v>
      </c>
      <c r="B872" s="20" t="s">
        <v>56</v>
      </c>
      <c r="C872" s="20" t="s">
        <v>4</v>
      </c>
      <c r="D872" s="20" t="s">
        <v>7</v>
      </c>
      <c r="E872" s="28">
        <v>1974</v>
      </c>
      <c r="F872" s="28">
        <v>5317</v>
      </c>
      <c r="G872" s="28">
        <v>93889.279999999984</v>
      </c>
      <c r="H872" s="19">
        <v>17.65831860071469</v>
      </c>
      <c r="I872" s="33">
        <f>Table3[[#This Row],[Dollars]]/Table3[[#This Row],[Transactions]]</f>
        <v>17.658318600714686</v>
      </c>
    </row>
    <row r="873" spans="1:9" s="18" customFormat="1" x14ac:dyDescent="0.35">
      <c r="A873" s="21">
        <v>41778</v>
      </c>
      <c r="B873" s="20" t="s">
        <v>56</v>
      </c>
      <c r="C873" s="20" t="s">
        <v>18</v>
      </c>
      <c r="D873" s="20" t="s">
        <v>19</v>
      </c>
      <c r="E873" s="28">
        <v>248.00000000000003</v>
      </c>
      <c r="F873" s="28">
        <v>487</v>
      </c>
      <c r="G873" s="28">
        <v>8242.39</v>
      </c>
      <c r="H873" s="19">
        <v>16.924825462012318</v>
      </c>
      <c r="I873" s="33">
        <f>Table3[[#This Row],[Dollars]]/Table3[[#This Row],[Transactions]]</f>
        <v>16.924825462012318</v>
      </c>
    </row>
    <row r="874" spans="1:9" s="18" customFormat="1" x14ac:dyDescent="0.35">
      <c r="A874" s="21">
        <v>41778</v>
      </c>
      <c r="B874" s="20" t="s">
        <v>56</v>
      </c>
      <c r="C874" s="20" t="s">
        <v>4</v>
      </c>
      <c r="D874" s="20" t="s">
        <v>48</v>
      </c>
      <c r="E874" s="28">
        <v>261</v>
      </c>
      <c r="F874" s="28">
        <v>511</v>
      </c>
      <c r="G874" s="28">
        <v>12041.780000000002</v>
      </c>
      <c r="H874" s="19">
        <v>23.565127201565559</v>
      </c>
      <c r="I874" s="33">
        <f>Table3[[#This Row],[Dollars]]/Table3[[#This Row],[Transactions]]</f>
        <v>23.565127201565563</v>
      </c>
    </row>
    <row r="875" spans="1:9" s="18" customFormat="1" x14ac:dyDescent="0.35">
      <c r="A875" s="21">
        <v>41778</v>
      </c>
      <c r="B875" s="20" t="s">
        <v>56</v>
      </c>
      <c r="C875" s="20" t="s">
        <v>22</v>
      </c>
      <c r="D875" s="20" t="s">
        <v>22</v>
      </c>
      <c r="E875" s="28">
        <v>22203</v>
      </c>
      <c r="F875" s="28">
        <v>49272</v>
      </c>
      <c r="G875" s="28">
        <v>1014725.11</v>
      </c>
      <c r="H875" s="19">
        <v>20.594356023705146</v>
      </c>
      <c r="I875" s="33">
        <f>Table3[[#This Row],[Dollars]]/Table3[[#This Row],[Transactions]]</f>
        <v>20.594356023705146</v>
      </c>
    </row>
    <row r="876" spans="1:9" s="18" customFormat="1" x14ac:dyDescent="0.35">
      <c r="A876" s="21">
        <v>41778</v>
      </c>
      <c r="B876" s="20" t="s">
        <v>56</v>
      </c>
      <c r="C876" s="20" t="s">
        <v>36</v>
      </c>
      <c r="D876" s="20" t="s">
        <v>38</v>
      </c>
      <c r="E876" s="28">
        <v>46</v>
      </c>
      <c r="F876" s="28">
        <v>95</v>
      </c>
      <c r="G876" s="28">
        <v>1532.84</v>
      </c>
      <c r="H876" s="19">
        <v>16.135157894736842</v>
      </c>
      <c r="I876" s="33">
        <f>Table3[[#This Row],[Dollars]]/Table3[[#This Row],[Transactions]]</f>
        <v>16.135157894736842</v>
      </c>
    </row>
    <row r="877" spans="1:9" s="18" customFormat="1" x14ac:dyDescent="0.35">
      <c r="A877" s="21">
        <v>41778</v>
      </c>
      <c r="B877" s="20" t="s">
        <v>56</v>
      </c>
      <c r="C877" s="20" t="s">
        <v>10</v>
      </c>
      <c r="D877" s="20" t="s">
        <v>11</v>
      </c>
      <c r="E877" s="28">
        <v>2061.9999999999995</v>
      </c>
      <c r="F877" s="28">
        <v>4942</v>
      </c>
      <c r="G877" s="28">
        <v>86823.45</v>
      </c>
      <c r="H877" s="19">
        <v>17.568484419263456</v>
      </c>
      <c r="I877" s="33">
        <f>Table3[[#This Row],[Dollars]]/Table3[[#This Row],[Transactions]]</f>
        <v>17.568484419263456</v>
      </c>
    </row>
    <row r="878" spans="1:9" s="18" customFormat="1" x14ac:dyDescent="0.35">
      <c r="A878" s="21">
        <v>41785</v>
      </c>
      <c r="B878" s="20" t="s">
        <v>55</v>
      </c>
      <c r="C878" s="20" t="s">
        <v>12</v>
      </c>
      <c r="D878" s="20" t="s">
        <v>13</v>
      </c>
      <c r="E878" s="28">
        <v>123</v>
      </c>
      <c r="F878" s="28">
        <v>183</v>
      </c>
      <c r="G878" s="28">
        <v>1989</v>
      </c>
      <c r="H878" s="19">
        <v>10.868852459016393</v>
      </c>
      <c r="I878" s="33">
        <f>Table3[[#This Row],[Dollars]]/Table3[[#This Row],[Transactions]]</f>
        <v>10.868852459016393</v>
      </c>
    </row>
    <row r="879" spans="1:9" s="18" customFormat="1" x14ac:dyDescent="0.35">
      <c r="A879" s="21">
        <v>41785</v>
      </c>
      <c r="B879" s="20" t="s">
        <v>55</v>
      </c>
      <c r="C879" s="20" t="s">
        <v>44</v>
      </c>
      <c r="D879" s="20" t="s">
        <v>45</v>
      </c>
      <c r="E879" s="28">
        <v>48</v>
      </c>
      <c r="F879" s="28">
        <v>129</v>
      </c>
      <c r="G879" s="28">
        <v>1763.9999999999995</v>
      </c>
      <c r="H879" s="19">
        <v>13.674418604651162</v>
      </c>
      <c r="I879" s="33">
        <f>Table3[[#This Row],[Dollars]]/Table3[[#This Row],[Transactions]]</f>
        <v>13.674418604651159</v>
      </c>
    </row>
    <row r="880" spans="1:9" s="18" customFormat="1" x14ac:dyDescent="0.35">
      <c r="A880" s="21">
        <v>41785</v>
      </c>
      <c r="B880" s="20" t="s">
        <v>55</v>
      </c>
      <c r="C880" s="20" t="s">
        <v>14</v>
      </c>
      <c r="D880" s="20" t="s">
        <v>15</v>
      </c>
      <c r="E880" s="28">
        <v>219</v>
      </c>
      <c r="F880" s="28">
        <v>396</v>
      </c>
      <c r="G880" s="28">
        <v>4779</v>
      </c>
      <c r="H880" s="19">
        <v>12.068181818181818</v>
      </c>
      <c r="I880" s="33">
        <f>Table3[[#This Row],[Dollars]]/Table3[[#This Row],[Transactions]]</f>
        <v>12.068181818181818</v>
      </c>
    </row>
    <row r="881" spans="1:9" s="18" customFormat="1" x14ac:dyDescent="0.35">
      <c r="A881" s="21">
        <v>41785</v>
      </c>
      <c r="B881" s="20" t="s">
        <v>55</v>
      </c>
      <c r="C881" s="20" t="s">
        <v>25</v>
      </c>
      <c r="D881" s="20" t="s">
        <v>26</v>
      </c>
      <c r="E881" s="28">
        <v>393</v>
      </c>
      <c r="F881" s="28">
        <v>759</v>
      </c>
      <c r="G881" s="28">
        <v>8349</v>
      </c>
      <c r="H881" s="19">
        <v>11</v>
      </c>
      <c r="I881" s="33">
        <f>Table3[[#This Row],[Dollars]]/Table3[[#This Row],[Transactions]]</f>
        <v>11</v>
      </c>
    </row>
    <row r="882" spans="1:9" s="18" customFormat="1" x14ac:dyDescent="0.35">
      <c r="A882" s="21">
        <v>41785</v>
      </c>
      <c r="B882" s="20" t="s">
        <v>55</v>
      </c>
      <c r="C882" s="20" t="s">
        <v>44</v>
      </c>
      <c r="D882" s="20" t="s">
        <v>46</v>
      </c>
      <c r="E882" s="28">
        <v>65.999999999999986</v>
      </c>
      <c r="F882" s="28">
        <v>104.99999999999997</v>
      </c>
      <c r="G882" s="28">
        <v>1092.0000000000002</v>
      </c>
      <c r="H882" s="19">
        <v>10.4</v>
      </c>
      <c r="I882" s="33">
        <f>Table3[[#This Row],[Dollars]]/Table3[[#This Row],[Transactions]]</f>
        <v>10.400000000000006</v>
      </c>
    </row>
    <row r="883" spans="1:9" s="18" customFormat="1" x14ac:dyDescent="0.35">
      <c r="A883" s="21">
        <v>41785</v>
      </c>
      <c r="B883" s="20" t="s">
        <v>55</v>
      </c>
      <c r="C883" s="20" t="s">
        <v>8</v>
      </c>
      <c r="D883" s="20" t="s">
        <v>9</v>
      </c>
      <c r="E883" s="28">
        <v>87</v>
      </c>
      <c r="F883" s="28">
        <v>135</v>
      </c>
      <c r="G883" s="28">
        <v>1590.0000000000005</v>
      </c>
      <c r="H883" s="19">
        <v>11.777777777777779</v>
      </c>
      <c r="I883" s="33">
        <f>Table3[[#This Row],[Dollars]]/Table3[[#This Row],[Transactions]]</f>
        <v>11.77777777777778</v>
      </c>
    </row>
    <row r="884" spans="1:9" s="18" customFormat="1" x14ac:dyDescent="0.35">
      <c r="A884" s="21">
        <v>41785</v>
      </c>
      <c r="B884" s="20" t="s">
        <v>55</v>
      </c>
      <c r="C884" s="20" t="s">
        <v>4</v>
      </c>
      <c r="D884" s="20" t="s">
        <v>5</v>
      </c>
      <c r="E884" s="28">
        <v>1203</v>
      </c>
      <c r="F884" s="28">
        <v>2574</v>
      </c>
      <c r="G884" s="28">
        <v>30497.999999999993</v>
      </c>
      <c r="H884" s="19">
        <v>11.848484848484848</v>
      </c>
      <c r="I884" s="33">
        <f>Table3[[#This Row],[Dollars]]/Table3[[#This Row],[Transactions]]</f>
        <v>11.848484848484846</v>
      </c>
    </row>
    <row r="885" spans="1:9" s="18" customFormat="1" x14ac:dyDescent="0.35">
      <c r="A885" s="21">
        <v>41785</v>
      </c>
      <c r="B885" s="20" t="s">
        <v>55</v>
      </c>
      <c r="C885" s="20" t="s">
        <v>40</v>
      </c>
      <c r="D885" s="20" t="s">
        <v>41</v>
      </c>
      <c r="E885" s="28">
        <v>39</v>
      </c>
      <c r="F885" s="28">
        <v>87.000000000000014</v>
      </c>
      <c r="G885" s="28">
        <v>789.00000000000023</v>
      </c>
      <c r="H885" s="19">
        <v>9.068965517241379</v>
      </c>
      <c r="I885" s="33">
        <f>Table3[[#This Row],[Dollars]]/Table3[[#This Row],[Transactions]]</f>
        <v>9.0689655172413808</v>
      </c>
    </row>
    <row r="886" spans="1:9" s="18" customFormat="1" x14ac:dyDescent="0.35">
      <c r="A886" s="21">
        <v>41785</v>
      </c>
      <c r="B886" s="20" t="s">
        <v>55</v>
      </c>
      <c r="C886" s="20" t="s">
        <v>16</v>
      </c>
      <c r="D886" s="20" t="s">
        <v>17</v>
      </c>
      <c r="E886" s="28">
        <v>108</v>
      </c>
      <c r="F886" s="28">
        <v>195.00000000000006</v>
      </c>
      <c r="G886" s="28">
        <v>2220</v>
      </c>
      <c r="H886" s="19">
        <v>11.384615384615385</v>
      </c>
      <c r="I886" s="33">
        <f>Table3[[#This Row],[Dollars]]/Table3[[#This Row],[Transactions]]</f>
        <v>11.384615384615381</v>
      </c>
    </row>
    <row r="887" spans="1:9" s="18" customFormat="1" x14ac:dyDescent="0.35">
      <c r="A887" s="21">
        <v>41785</v>
      </c>
      <c r="B887" s="20" t="s">
        <v>55</v>
      </c>
      <c r="C887" s="20" t="s">
        <v>20</v>
      </c>
      <c r="D887" s="20" t="s">
        <v>27</v>
      </c>
      <c r="E887" s="28">
        <v>441</v>
      </c>
      <c r="F887" s="28">
        <v>891.00000000000023</v>
      </c>
      <c r="G887" s="28">
        <v>11067.000000000002</v>
      </c>
      <c r="H887" s="19">
        <v>12.42087542087542</v>
      </c>
      <c r="I887" s="33">
        <f>Table3[[#This Row],[Dollars]]/Table3[[#This Row],[Transactions]]</f>
        <v>12.42087542087542</v>
      </c>
    </row>
    <row r="888" spans="1:9" s="18" customFormat="1" x14ac:dyDescent="0.35">
      <c r="A888" s="21">
        <v>41785</v>
      </c>
      <c r="B888" s="20" t="s">
        <v>55</v>
      </c>
      <c r="C888" s="20" t="s">
        <v>4</v>
      </c>
      <c r="D888" s="20" t="s">
        <v>47</v>
      </c>
      <c r="E888" s="28">
        <v>63</v>
      </c>
      <c r="F888" s="28">
        <v>104.99999999999997</v>
      </c>
      <c r="G888" s="28">
        <v>1023</v>
      </c>
      <c r="H888" s="19">
        <v>9.742857142857142</v>
      </c>
      <c r="I888" s="33">
        <f>Table3[[#This Row],[Dollars]]/Table3[[#This Row],[Transactions]]</f>
        <v>9.7428571428571455</v>
      </c>
    </row>
    <row r="889" spans="1:9" s="18" customFormat="1" x14ac:dyDescent="0.35">
      <c r="A889" s="21">
        <v>41785</v>
      </c>
      <c r="B889" s="20" t="s">
        <v>55</v>
      </c>
      <c r="C889" s="20" t="s">
        <v>36</v>
      </c>
      <c r="D889" s="20" t="s">
        <v>37</v>
      </c>
      <c r="E889" s="28">
        <v>48</v>
      </c>
      <c r="F889" s="28">
        <v>89.999999999999986</v>
      </c>
      <c r="G889" s="28">
        <v>938.99999999999977</v>
      </c>
      <c r="H889" s="19">
        <v>10.433333333333334</v>
      </c>
      <c r="I889" s="33">
        <f>Table3[[#This Row],[Dollars]]/Table3[[#This Row],[Transactions]]</f>
        <v>10.433333333333332</v>
      </c>
    </row>
    <row r="890" spans="1:9" s="18" customFormat="1" x14ac:dyDescent="0.35">
      <c r="A890" s="21">
        <v>41785</v>
      </c>
      <c r="B890" s="20" t="s">
        <v>55</v>
      </c>
      <c r="C890" s="20" t="s">
        <v>42</v>
      </c>
      <c r="D890" s="20" t="s">
        <v>43</v>
      </c>
      <c r="E890" s="28">
        <v>36</v>
      </c>
      <c r="F890" s="28">
        <v>60</v>
      </c>
      <c r="G890" s="28">
        <v>723.00000000000011</v>
      </c>
      <c r="H890" s="19">
        <v>12.05</v>
      </c>
      <c r="I890" s="33">
        <f>Table3[[#This Row],[Dollars]]/Table3[[#This Row],[Transactions]]</f>
        <v>12.050000000000002</v>
      </c>
    </row>
    <row r="891" spans="1:9" s="18" customFormat="1" x14ac:dyDescent="0.35">
      <c r="A891" s="21">
        <v>41785</v>
      </c>
      <c r="B891" s="20" t="s">
        <v>55</v>
      </c>
      <c r="C891" s="20" t="s">
        <v>4</v>
      </c>
      <c r="D891" s="20" t="s">
        <v>39</v>
      </c>
      <c r="E891" s="28">
        <v>108</v>
      </c>
      <c r="F891" s="28">
        <v>192</v>
      </c>
      <c r="G891" s="28">
        <v>2484.0000000000005</v>
      </c>
      <c r="H891" s="19">
        <v>12.9375</v>
      </c>
      <c r="I891" s="33">
        <f>Table3[[#This Row],[Dollars]]/Table3[[#This Row],[Transactions]]</f>
        <v>12.937500000000002</v>
      </c>
    </row>
    <row r="892" spans="1:9" s="18" customFormat="1" x14ac:dyDescent="0.35">
      <c r="A892" s="21">
        <v>41785</v>
      </c>
      <c r="B892" s="20" t="s">
        <v>55</v>
      </c>
      <c r="C892" s="20" t="s">
        <v>4</v>
      </c>
      <c r="D892" s="20" t="s">
        <v>6</v>
      </c>
      <c r="E892" s="28">
        <v>677.99999999999989</v>
      </c>
      <c r="F892" s="28">
        <v>1332</v>
      </c>
      <c r="G892" s="28">
        <v>16104</v>
      </c>
      <c r="H892" s="19">
        <v>12.09009009009009</v>
      </c>
      <c r="I892" s="33">
        <f>Table3[[#This Row],[Dollars]]/Table3[[#This Row],[Transactions]]</f>
        <v>12.09009009009009</v>
      </c>
    </row>
    <row r="893" spans="1:9" s="18" customFormat="1" x14ac:dyDescent="0.35">
      <c r="A893" s="21">
        <v>41785</v>
      </c>
      <c r="B893" s="20" t="s">
        <v>55</v>
      </c>
      <c r="C893" s="20" t="s">
        <v>4</v>
      </c>
      <c r="D893" s="20" t="s">
        <v>7</v>
      </c>
      <c r="E893" s="28">
        <v>1767</v>
      </c>
      <c r="F893" s="28">
        <v>3735</v>
      </c>
      <c r="G893" s="28">
        <v>43638</v>
      </c>
      <c r="H893" s="19">
        <v>11.683534136546184</v>
      </c>
      <c r="I893" s="33">
        <f>Table3[[#This Row],[Dollars]]/Table3[[#This Row],[Transactions]]</f>
        <v>11.683534136546184</v>
      </c>
    </row>
    <row r="894" spans="1:9" s="18" customFormat="1" x14ac:dyDescent="0.35">
      <c r="A894" s="21">
        <v>41785</v>
      </c>
      <c r="B894" s="20" t="s">
        <v>55</v>
      </c>
      <c r="C894" s="20" t="s">
        <v>18</v>
      </c>
      <c r="D894" s="20" t="s">
        <v>19</v>
      </c>
      <c r="E894" s="28">
        <v>156</v>
      </c>
      <c r="F894" s="28">
        <v>291</v>
      </c>
      <c r="G894" s="28">
        <v>3144</v>
      </c>
      <c r="H894" s="19">
        <v>10.804123711340207</v>
      </c>
      <c r="I894" s="33">
        <f>Table3[[#This Row],[Dollars]]/Table3[[#This Row],[Transactions]]</f>
        <v>10.804123711340207</v>
      </c>
    </row>
    <row r="895" spans="1:9" s="18" customFormat="1" x14ac:dyDescent="0.35">
      <c r="A895" s="21">
        <v>41785</v>
      </c>
      <c r="B895" s="20" t="s">
        <v>55</v>
      </c>
      <c r="C895" s="20" t="s">
        <v>4</v>
      </c>
      <c r="D895" s="20" t="s">
        <v>48</v>
      </c>
      <c r="E895" s="28">
        <v>195</v>
      </c>
      <c r="F895" s="28">
        <v>408</v>
      </c>
      <c r="G895" s="28">
        <v>5241</v>
      </c>
      <c r="H895" s="19">
        <v>12.845588235294118</v>
      </c>
      <c r="I895" s="33">
        <f>Table3[[#This Row],[Dollars]]/Table3[[#This Row],[Transactions]]</f>
        <v>12.845588235294118</v>
      </c>
    </row>
    <row r="896" spans="1:9" s="18" customFormat="1" x14ac:dyDescent="0.35">
      <c r="A896" s="21">
        <v>41785</v>
      </c>
      <c r="B896" s="20" t="s">
        <v>55</v>
      </c>
      <c r="C896" s="20" t="s">
        <v>22</v>
      </c>
      <c r="D896" s="20" t="s">
        <v>22</v>
      </c>
      <c r="E896" s="28">
        <v>9240</v>
      </c>
      <c r="F896" s="28">
        <v>18126</v>
      </c>
      <c r="G896" s="28">
        <v>217296</v>
      </c>
      <c r="H896" s="19">
        <v>11.988083416087388</v>
      </c>
      <c r="I896" s="33">
        <f>Table3[[#This Row],[Dollars]]/Table3[[#This Row],[Transactions]]</f>
        <v>11.988083416087388</v>
      </c>
    </row>
    <row r="897" spans="1:9" s="18" customFormat="1" x14ac:dyDescent="0.35">
      <c r="A897" s="21">
        <v>41785</v>
      </c>
      <c r="B897" s="20" t="s">
        <v>55</v>
      </c>
      <c r="C897" s="20" t="s">
        <v>36</v>
      </c>
      <c r="D897" s="20" t="s">
        <v>38</v>
      </c>
      <c r="E897" s="28">
        <v>29.999999999999993</v>
      </c>
      <c r="F897" s="28">
        <v>69</v>
      </c>
      <c r="G897" s="28">
        <v>897</v>
      </c>
      <c r="H897" s="19">
        <v>13</v>
      </c>
      <c r="I897" s="33">
        <f>Table3[[#This Row],[Dollars]]/Table3[[#This Row],[Transactions]]</f>
        <v>13</v>
      </c>
    </row>
    <row r="898" spans="1:9" s="18" customFormat="1" x14ac:dyDescent="0.35">
      <c r="A898" s="21">
        <v>41785</v>
      </c>
      <c r="B898" s="20" t="s">
        <v>55</v>
      </c>
      <c r="C898" s="20" t="s">
        <v>10</v>
      </c>
      <c r="D898" s="20" t="s">
        <v>11</v>
      </c>
      <c r="E898" s="28">
        <v>195</v>
      </c>
      <c r="F898" s="28">
        <v>342</v>
      </c>
      <c r="G898" s="28">
        <v>3894</v>
      </c>
      <c r="H898" s="19">
        <v>11.385964912280702</v>
      </c>
      <c r="I898" s="33">
        <f>Table3[[#This Row],[Dollars]]/Table3[[#This Row],[Transactions]]</f>
        <v>11.385964912280702</v>
      </c>
    </row>
    <row r="899" spans="1:9" s="18" customFormat="1" x14ac:dyDescent="0.35">
      <c r="A899" s="21">
        <v>41785</v>
      </c>
      <c r="B899" s="20" t="s">
        <v>56</v>
      </c>
      <c r="C899" s="20" t="s">
        <v>12</v>
      </c>
      <c r="D899" s="20" t="s">
        <v>13</v>
      </c>
      <c r="E899" s="28">
        <v>304</v>
      </c>
      <c r="F899" s="28">
        <v>578.99999999999989</v>
      </c>
      <c r="G899" s="28">
        <v>10826.139999999998</v>
      </c>
      <c r="H899" s="19">
        <v>18.697996545768564</v>
      </c>
      <c r="I899" s="33">
        <f>Table3[[#This Row],[Dollars]]/Table3[[#This Row],[Transactions]]</f>
        <v>18.697996545768564</v>
      </c>
    </row>
    <row r="900" spans="1:9" s="18" customFormat="1" x14ac:dyDescent="0.35">
      <c r="A900" s="21">
        <v>41785</v>
      </c>
      <c r="B900" s="20" t="s">
        <v>56</v>
      </c>
      <c r="C900" s="20" t="s">
        <v>44</v>
      </c>
      <c r="D900" s="20" t="s">
        <v>45</v>
      </c>
      <c r="E900" s="28">
        <v>82</v>
      </c>
      <c r="F900" s="28">
        <v>183</v>
      </c>
      <c r="G900" s="28">
        <v>4258.619999999999</v>
      </c>
      <c r="H900" s="19">
        <v>23.271147540983605</v>
      </c>
      <c r="I900" s="33">
        <f>Table3[[#This Row],[Dollars]]/Table3[[#This Row],[Transactions]]</f>
        <v>23.271147540983602</v>
      </c>
    </row>
    <row r="901" spans="1:9" s="18" customFormat="1" x14ac:dyDescent="0.35">
      <c r="A901" s="21">
        <v>41785</v>
      </c>
      <c r="B901" s="20" t="s">
        <v>56</v>
      </c>
      <c r="C901" s="20" t="s">
        <v>14</v>
      </c>
      <c r="D901" s="20" t="s">
        <v>15</v>
      </c>
      <c r="E901" s="28">
        <v>1078.0000000000002</v>
      </c>
      <c r="F901" s="28">
        <v>2725</v>
      </c>
      <c r="G901" s="28">
        <v>42674.67</v>
      </c>
      <c r="H901" s="19">
        <v>15.660429357798165</v>
      </c>
      <c r="I901" s="33">
        <f>Table3[[#This Row],[Dollars]]/Table3[[#This Row],[Transactions]]</f>
        <v>15.660429357798165</v>
      </c>
    </row>
    <row r="902" spans="1:9" s="18" customFormat="1" x14ac:dyDescent="0.35">
      <c r="A902" s="21">
        <v>41785</v>
      </c>
      <c r="B902" s="20" t="s">
        <v>56</v>
      </c>
      <c r="C902" s="20" t="s">
        <v>25</v>
      </c>
      <c r="D902" s="20" t="s">
        <v>26</v>
      </c>
      <c r="E902" s="28">
        <v>2275</v>
      </c>
      <c r="F902" s="28">
        <v>5118.9999999999991</v>
      </c>
      <c r="G902" s="28">
        <v>78826.7</v>
      </c>
      <c r="H902" s="19">
        <v>15.398847431138893</v>
      </c>
      <c r="I902" s="33">
        <f>Table3[[#This Row],[Dollars]]/Table3[[#This Row],[Transactions]]</f>
        <v>15.398847431138897</v>
      </c>
    </row>
    <row r="903" spans="1:9" s="18" customFormat="1" x14ac:dyDescent="0.35">
      <c r="A903" s="21">
        <v>41785</v>
      </c>
      <c r="B903" s="20" t="s">
        <v>56</v>
      </c>
      <c r="C903" s="20" t="s">
        <v>44</v>
      </c>
      <c r="D903" s="20" t="s">
        <v>46</v>
      </c>
      <c r="E903" s="28">
        <v>296</v>
      </c>
      <c r="F903" s="28">
        <v>586</v>
      </c>
      <c r="G903" s="28">
        <v>12813.64</v>
      </c>
      <c r="H903" s="19">
        <v>21.866279863481228</v>
      </c>
      <c r="I903" s="33">
        <f>Table3[[#This Row],[Dollars]]/Table3[[#This Row],[Transactions]]</f>
        <v>21.866279863481228</v>
      </c>
    </row>
    <row r="904" spans="1:9" s="18" customFormat="1" x14ac:dyDescent="0.35">
      <c r="A904" s="21">
        <v>41785</v>
      </c>
      <c r="B904" s="20" t="s">
        <v>56</v>
      </c>
      <c r="C904" s="20" t="s">
        <v>8</v>
      </c>
      <c r="D904" s="20" t="s">
        <v>9</v>
      </c>
      <c r="E904" s="28">
        <v>102</v>
      </c>
      <c r="F904" s="28">
        <v>213</v>
      </c>
      <c r="G904" s="28">
        <v>3540.5400000000004</v>
      </c>
      <c r="H904" s="19">
        <v>16.622253521126762</v>
      </c>
      <c r="I904" s="33">
        <f>Table3[[#This Row],[Dollars]]/Table3[[#This Row],[Transactions]]</f>
        <v>16.622253521126762</v>
      </c>
    </row>
    <row r="905" spans="1:9" s="18" customFormat="1" x14ac:dyDescent="0.35">
      <c r="A905" s="21">
        <v>41785</v>
      </c>
      <c r="B905" s="20" t="s">
        <v>56</v>
      </c>
      <c r="C905" s="20" t="s">
        <v>4</v>
      </c>
      <c r="D905" s="20" t="s">
        <v>5</v>
      </c>
      <c r="E905" s="28">
        <v>1423.9999999999998</v>
      </c>
      <c r="F905" s="28">
        <v>3283</v>
      </c>
      <c r="G905" s="28">
        <v>60132.94</v>
      </c>
      <c r="H905" s="19">
        <v>18.316460554371002</v>
      </c>
      <c r="I905" s="33">
        <f>Table3[[#This Row],[Dollars]]/Table3[[#This Row],[Transactions]]</f>
        <v>18.316460554371002</v>
      </c>
    </row>
    <row r="906" spans="1:9" s="18" customFormat="1" x14ac:dyDescent="0.35">
      <c r="A906" s="21">
        <v>41785</v>
      </c>
      <c r="B906" s="20" t="s">
        <v>56</v>
      </c>
      <c r="C906" s="20" t="s">
        <v>40</v>
      </c>
      <c r="D906" s="20" t="s">
        <v>41</v>
      </c>
      <c r="E906" s="28">
        <v>75</v>
      </c>
      <c r="F906" s="28">
        <v>166</v>
      </c>
      <c r="G906" s="28">
        <v>3170.01</v>
      </c>
      <c r="H906" s="19">
        <v>19.09644578313253</v>
      </c>
      <c r="I906" s="33">
        <f>Table3[[#This Row],[Dollars]]/Table3[[#This Row],[Transactions]]</f>
        <v>19.09644578313253</v>
      </c>
    </row>
    <row r="907" spans="1:9" s="18" customFormat="1" x14ac:dyDescent="0.35">
      <c r="A907" s="21">
        <v>41785</v>
      </c>
      <c r="B907" s="20" t="s">
        <v>56</v>
      </c>
      <c r="C907" s="20" t="s">
        <v>16</v>
      </c>
      <c r="D907" s="20" t="s">
        <v>17</v>
      </c>
      <c r="E907" s="28">
        <v>55</v>
      </c>
      <c r="F907" s="28">
        <v>122</v>
      </c>
      <c r="G907" s="28">
        <v>2035.55</v>
      </c>
      <c r="H907" s="19">
        <v>16.684836065573769</v>
      </c>
      <c r="I907" s="33">
        <f>Table3[[#This Row],[Dollars]]/Table3[[#This Row],[Transactions]]</f>
        <v>16.684836065573769</v>
      </c>
    </row>
    <row r="908" spans="1:9" s="18" customFormat="1" x14ac:dyDescent="0.35">
      <c r="A908" s="21">
        <v>41785</v>
      </c>
      <c r="B908" s="20" t="s">
        <v>56</v>
      </c>
      <c r="C908" s="20" t="s">
        <v>20</v>
      </c>
      <c r="D908" s="20" t="s">
        <v>27</v>
      </c>
      <c r="E908" s="28">
        <v>3727</v>
      </c>
      <c r="F908" s="28">
        <v>7565</v>
      </c>
      <c r="G908" s="28">
        <v>209807.71</v>
      </c>
      <c r="H908" s="19">
        <v>27.733999999999998</v>
      </c>
      <c r="I908" s="33">
        <f>Table3[[#This Row],[Dollars]]/Table3[[#This Row],[Transactions]]</f>
        <v>27.733999999999998</v>
      </c>
    </row>
    <row r="909" spans="1:9" s="18" customFormat="1" x14ac:dyDescent="0.35">
      <c r="A909" s="21">
        <v>41785</v>
      </c>
      <c r="B909" s="20" t="s">
        <v>56</v>
      </c>
      <c r="C909" s="20" t="s">
        <v>4</v>
      </c>
      <c r="D909" s="20" t="s">
        <v>47</v>
      </c>
      <c r="E909" s="28">
        <v>128</v>
      </c>
      <c r="F909" s="28">
        <v>274</v>
      </c>
      <c r="G909" s="28">
        <v>5665.8100000000013</v>
      </c>
      <c r="H909" s="19">
        <v>20.678138686131387</v>
      </c>
      <c r="I909" s="33">
        <f>Table3[[#This Row],[Dollars]]/Table3[[#This Row],[Transactions]]</f>
        <v>20.678138686131391</v>
      </c>
    </row>
    <row r="910" spans="1:9" s="18" customFormat="1" x14ac:dyDescent="0.35">
      <c r="A910" s="21">
        <v>41785</v>
      </c>
      <c r="B910" s="20" t="s">
        <v>56</v>
      </c>
      <c r="C910" s="20" t="s">
        <v>36</v>
      </c>
      <c r="D910" s="20" t="s">
        <v>37</v>
      </c>
      <c r="E910" s="28">
        <v>61.000000000000007</v>
      </c>
      <c r="F910" s="28">
        <v>130.00000000000003</v>
      </c>
      <c r="G910" s="28">
        <v>2718.94</v>
      </c>
      <c r="H910" s="19">
        <v>20.914923076923078</v>
      </c>
      <c r="I910" s="33">
        <f>Table3[[#This Row],[Dollars]]/Table3[[#This Row],[Transactions]]</f>
        <v>20.914923076923074</v>
      </c>
    </row>
    <row r="911" spans="1:9" s="18" customFormat="1" x14ac:dyDescent="0.35">
      <c r="A911" s="21">
        <v>41785</v>
      </c>
      <c r="B911" s="20" t="s">
        <v>56</v>
      </c>
      <c r="C911" s="20" t="s">
        <v>42</v>
      </c>
      <c r="D911" s="20" t="s">
        <v>43</v>
      </c>
      <c r="E911" s="28">
        <v>24</v>
      </c>
      <c r="F911" s="28">
        <v>44</v>
      </c>
      <c r="G911" s="28">
        <v>515.66999999999996</v>
      </c>
      <c r="H911" s="19">
        <v>11.719772727272726</v>
      </c>
      <c r="I911" s="33">
        <f>Table3[[#This Row],[Dollars]]/Table3[[#This Row],[Transactions]]</f>
        <v>11.719772727272726</v>
      </c>
    </row>
    <row r="912" spans="1:9" s="18" customFormat="1" x14ac:dyDescent="0.35">
      <c r="A912" s="21">
        <v>41785</v>
      </c>
      <c r="B912" s="20" t="s">
        <v>56</v>
      </c>
      <c r="C912" s="20" t="s">
        <v>4</v>
      </c>
      <c r="D912" s="20" t="s">
        <v>39</v>
      </c>
      <c r="E912" s="28">
        <v>39.000000000000007</v>
      </c>
      <c r="F912" s="28">
        <v>78.999999999999986</v>
      </c>
      <c r="G912" s="28">
        <v>1295.6199999999999</v>
      </c>
      <c r="H912" s="19">
        <v>16.400253164556961</v>
      </c>
      <c r="I912" s="33">
        <f>Table3[[#This Row],[Dollars]]/Table3[[#This Row],[Transactions]]</f>
        <v>16.400253164556965</v>
      </c>
    </row>
    <row r="913" spans="1:9" s="18" customFormat="1" x14ac:dyDescent="0.35">
      <c r="A913" s="21">
        <v>41785</v>
      </c>
      <c r="B913" s="20" t="s">
        <v>56</v>
      </c>
      <c r="C913" s="20" t="s">
        <v>4</v>
      </c>
      <c r="D913" s="20" t="s">
        <v>6</v>
      </c>
      <c r="E913" s="28">
        <v>618</v>
      </c>
      <c r="F913" s="28">
        <v>1214.0000000000002</v>
      </c>
      <c r="G913" s="28">
        <v>22331.41</v>
      </c>
      <c r="H913" s="19">
        <v>18.394901153212519</v>
      </c>
      <c r="I913" s="33">
        <f>Table3[[#This Row],[Dollars]]/Table3[[#This Row],[Transactions]]</f>
        <v>18.394901153212516</v>
      </c>
    </row>
    <row r="914" spans="1:9" s="18" customFormat="1" x14ac:dyDescent="0.35">
      <c r="A914" s="21">
        <v>41785</v>
      </c>
      <c r="B914" s="20" t="s">
        <v>56</v>
      </c>
      <c r="C914" s="20" t="s">
        <v>4</v>
      </c>
      <c r="D914" s="20" t="s">
        <v>7</v>
      </c>
      <c r="E914" s="28">
        <v>1919.9999999999998</v>
      </c>
      <c r="F914" s="28">
        <v>4957</v>
      </c>
      <c r="G914" s="28">
        <v>81819.149999999994</v>
      </c>
      <c r="H914" s="19">
        <v>16.505779705467017</v>
      </c>
      <c r="I914" s="33">
        <f>Table3[[#This Row],[Dollars]]/Table3[[#This Row],[Transactions]]</f>
        <v>16.505779705467017</v>
      </c>
    </row>
    <row r="915" spans="1:9" s="18" customFormat="1" x14ac:dyDescent="0.35">
      <c r="A915" s="21">
        <v>41785</v>
      </c>
      <c r="B915" s="20" t="s">
        <v>56</v>
      </c>
      <c r="C915" s="20" t="s">
        <v>18</v>
      </c>
      <c r="D915" s="20" t="s">
        <v>19</v>
      </c>
      <c r="E915" s="28">
        <v>273.99999999999994</v>
      </c>
      <c r="F915" s="28">
        <v>537.00000000000011</v>
      </c>
      <c r="G915" s="28">
        <v>9516.1200000000008</v>
      </c>
      <c r="H915" s="19">
        <v>17.720893854748606</v>
      </c>
      <c r="I915" s="33">
        <f>Table3[[#This Row],[Dollars]]/Table3[[#This Row],[Transactions]]</f>
        <v>17.720893854748603</v>
      </c>
    </row>
    <row r="916" spans="1:9" s="18" customFormat="1" x14ac:dyDescent="0.35">
      <c r="A916" s="21">
        <v>41785</v>
      </c>
      <c r="B916" s="20" t="s">
        <v>56</v>
      </c>
      <c r="C916" s="20" t="s">
        <v>4</v>
      </c>
      <c r="D916" s="20" t="s">
        <v>48</v>
      </c>
      <c r="E916" s="28">
        <v>215</v>
      </c>
      <c r="F916" s="28">
        <v>495</v>
      </c>
      <c r="G916" s="28">
        <v>10837.25</v>
      </c>
      <c r="H916" s="19">
        <v>21.893434343434343</v>
      </c>
      <c r="I916" s="33">
        <f>Table3[[#This Row],[Dollars]]/Table3[[#This Row],[Transactions]]</f>
        <v>21.893434343434343</v>
      </c>
    </row>
    <row r="917" spans="1:9" s="18" customFormat="1" x14ac:dyDescent="0.35">
      <c r="A917" s="21">
        <v>41785</v>
      </c>
      <c r="B917" s="20" t="s">
        <v>56</v>
      </c>
      <c r="C917" s="20" t="s">
        <v>22</v>
      </c>
      <c r="D917" s="20" t="s">
        <v>22</v>
      </c>
      <c r="E917" s="28">
        <v>21738</v>
      </c>
      <c r="F917" s="28">
        <v>47072</v>
      </c>
      <c r="G917" s="28">
        <v>925090.79000000015</v>
      </c>
      <c r="H917" s="19">
        <v>19.65267653806934</v>
      </c>
      <c r="I917" s="33">
        <f>Table3[[#This Row],[Dollars]]/Table3[[#This Row],[Transactions]]</f>
        <v>19.652676538069343</v>
      </c>
    </row>
    <row r="918" spans="1:9" s="18" customFormat="1" x14ac:dyDescent="0.35">
      <c r="A918" s="21">
        <v>41785</v>
      </c>
      <c r="B918" s="20" t="s">
        <v>56</v>
      </c>
      <c r="C918" s="20" t="s">
        <v>36</v>
      </c>
      <c r="D918" s="20" t="s">
        <v>38</v>
      </c>
      <c r="E918" s="28">
        <v>49</v>
      </c>
      <c r="F918" s="28">
        <v>124</v>
      </c>
      <c r="G918" s="28">
        <v>1892.5999999999997</v>
      </c>
      <c r="H918" s="19">
        <v>15.262903225806451</v>
      </c>
      <c r="I918" s="33">
        <f>Table3[[#This Row],[Dollars]]/Table3[[#This Row],[Transactions]]</f>
        <v>15.262903225806449</v>
      </c>
    </row>
    <row r="919" spans="1:9" s="18" customFormat="1" x14ac:dyDescent="0.35">
      <c r="A919" s="21">
        <v>41785</v>
      </c>
      <c r="B919" s="20" t="s">
        <v>56</v>
      </c>
      <c r="C919" s="20" t="s">
        <v>10</v>
      </c>
      <c r="D919" s="20" t="s">
        <v>11</v>
      </c>
      <c r="E919" s="28">
        <v>1947</v>
      </c>
      <c r="F919" s="28">
        <v>4354</v>
      </c>
      <c r="G919" s="28">
        <v>73285.610000000015</v>
      </c>
      <c r="H919" s="19">
        <v>16.831789159393661</v>
      </c>
      <c r="I919" s="33">
        <f>Table3[[#This Row],[Dollars]]/Table3[[#This Row],[Transactions]]</f>
        <v>16.831789159393665</v>
      </c>
    </row>
    <row r="920" spans="1:9" s="18" customFormat="1" x14ac:dyDescent="0.35">
      <c r="A920" s="21">
        <v>41792</v>
      </c>
      <c r="B920" s="20" t="s">
        <v>55</v>
      </c>
      <c r="C920" s="20" t="s">
        <v>12</v>
      </c>
      <c r="D920" s="20" t="s">
        <v>13</v>
      </c>
      <c r="E920" s="28">
        <v>117.00000000000003</v>
      </c>
      <c r="F920" s="28">
        <v>189</v>
      </c>
      <c r="G920" s="28">
        <v>2106</v>
      </c>
      <c r="H920" s="19">
        <v>11.142857142857142</v>
      </c>
      <c r="I920" s="33">
        <f>Table3[[#This Row],[Dollars]]/Table3[[#This Row],[Transactions]]</f>
        <v>11.142857142857142</v>
      </c>
    </row>
    <row r="921" spans="1:9" s="18" customFormat="1" x14ac:dyDescent="0.35">
      <c r="A921" s="21">
        <v>41792</v>
      </c>
      <c r="B921" s="20" t="s">
        <v>55</v>
      </c>
      <c r="C921" s="20" t="s">
        <v>44</v>
      </c>
      <c r="D921" s="20" t="s">
        <v>45</v>
      </c>
      <c r="E921" s="28">
        <v>78</v>
      </c>
      <c r="F921" s="28">
        <v>129</v>
      </c>
      <c r="G921" s="28">
        <v>1586.9999999999995</v>
      </c>
      <c r="H921" s="19">
        <v>12.302325581395349</v>
      </c>
      <c r="I921" s="33">
        <f>Table3[[#This Row],[Dollars]]/Table3[[#This Row],[Transactions]]</f>
        <v>12.302325581395346</v>
      </c>
    </row>
    <row r="922" spans="1:9" s="18" customFormat="1" x14ac:dyDescent="0.35">
      <c r="A922" s="21">
        <v>41792</v>
      </c>
      <c r="B922" s="20" t="s">
        <v>55</v>
      </c>
      <c r="C922" s="20" t="s">
        <v>14</v>
      </c>
      <c r="D922" s="20" t="s">
        <v>15</v>
      </c>
      <c r="E922" s="28">
        <v>279</v>
      </c>
      <c r="F922" s="28">
        <v>513.00000000000011</v>
      </c>
      <c r="G922" s="28">
        <v>5763</v>
      </c>
      <c r="H922" s="19">
        <v>11.23391812865497</v>
      </c>
      <c r="I922" s="33">
        <f>Table3[[#This Row],[Dollars]]/Table3[[#This Row],[Transactions]]</f>
        <v>11.233918128654969</v>
      </c>
    </row>
    <row r="923" spans="1:9" s="18" customFormat="1" x14ac:dyDescent="0.35">
      <c r="A923" s="21">
        <v>41792</v>
      </c>
      <c r="B923" s="20" t="s">
        <v>55</v>
      </c>
      <c r="C923" s="20" t="s">
        <v>25</v>
      </c>
      <c r="D923" s="20" t="s">
        <v>26</v>
      </c>
      <c r="E923" s="28">
        <v>485.99999999999989</v>
      </c>
      <c r="F923" s="28">
        <v>966</v>
      </c>
      <c r="G923" s="28">
        <v>11247.000000000002</v>
      </c>
      <c r="H923" s="19">
        <v>11.642857142857142</v>
      </c>
      <c r="I923" s="33">
        <f>Table3[[#This Row],[Dollars]]/Table3[[#This Row],[Transactions]]</f>
        <v>11.642857142857144</v>
      </c>
    </row>
    <row r="924" spans="1:9" s="18" customFormat="1" x14ac:dyDescent="0.35">
      <c r="A924" s="21">
        <v>41792</v>
      </c>
      <c r="B924" s="20" t="s">
        <v>55</v>
      </c>
      <c r="C924" s="20" t="s">
        <v>44</v>
      </c>
      <c r="D924" s="20" t="s">
        <v>46</v>
      </c>
      <c r="E924" s="28">
        <v>75</v>
      </c>
      <c r="F924" s="28">
        <v>129</v>
      </c>
      <c r="G924" s="28">
        <v>1038</v>
      </c>
      <c r="H924" s="19">
        <v>8.0465116279069768</v>
      </c>
      <c r="I924" s="33">
        <f>Table3[[#This Row],[Dollars]]/Table3[[#This Row],[Transactions]]</f>
        <v>8.0465116279069768</v>
      </c>
    </row>
    <row r="925" spans="1:9" s="18" customFormat="1" x14ac:dyDescent="0.35">
      <c r="A925" s="21">
        <v>41792</v>
      </c>
      <c r="B925" s="20" t="s">
        <v>55</v>
      </c>
      <c r="C925" s="20" t="s">
        <v>8</v>
      </c>
      <c r="D925" s="20" t="s">
        <v>9</v>
      </c>
      <c r="E925" s="28">
        <v>75</v>
      </c>
      <c r="F925" s="28">
        <v>116.99999999999997</v>
      </c>
      <c r="G925" s="28">
        <v>1436.9999999999998</v>
      </c>
      <c r="H925" s="19">
        <v>12.282051282051283</v>
      </c>
      <c r="I925" s="33">
        <f>Table3[[#This Row],[Dollars]]/Table3[[#This Row],[Transactions]]</f>
        <v>12.282051282051283</v>
      </c>
    </row>
    <row r="926" spans="1:9" s="18" customFormat="1" x14ac:dyDescent="0.35">
      <c r="A926" s="21">
        <v>41792</v>
      </c>
      <c r="B926" s="20" t="s">
        <v>55</v>
      </c>
      <c r="C926" s="20" t="s">
        <v>4</v>
      </c>
      <c r="D926" s="20" t="s">
        <v>5</v>
      </c>
      <c r="E926" s="28">
        <v>1161</v>
      </c>
      <c r="F926" s="28">
        <v>2499.0000000000005</v>
      </c>
      <c r="G926" s="28">
        <v>27366</v>
      </c>
      <c r="H926" s="19">
        <v>10.95078031212485</v>
      </c>
      <c r="I926" s="33">
        <f>Table3[[#This Row],[Dollars]]/Table3[[#This Row],[Transactions]]</f>
        <v>10.950780312124849</v>
      </c>
    </row>
    <row r="927" spans="1:9" s="18" customFormat="1" x14ac:dyDescent="0.35">
      <c r="A927" s="21">
        <v>41792</v>
      </c>
      <c r="B927" s="20" t="s">
        <v>55</v>
      </c>
      <c r="C927" s="20" t="s">
        <v>40</v>
      </c>
      <c r="D927" s="20" t="s">
        <v>41</v>
      </c>
      <c r="E927" s="28">
        <v>29.999999999999993</v>
      </c>
      <c r="F927" s="28">
        <v>99</v>
      </c>
      <c r="G927" s="28">
        <v>870</v>
      </c>
      <c r="H927" s="19">
        <v>8.7878787878787872</v>
      </c>
      <c r="I927" s="33">
        <f>Table3[[#This Row],[Dollars]]/Table3[[#This Row],[Transactions]]</f>
        <v>8.7878787878787872</v>
      </c>
    </row>
    <row r="928" spans="1:9" s="18" customFormat="1" x14ac:dyDescent="0.35">
      <c r="A928" s="21">
        <v>41792</v>
      </c>
      <c r="B928" s="20" t="s">
        <v>55</v>
      </c>
      <c r="C928" s="20" t="s">
        <v>16</v>
      </c>
      <c r="D928" s="20" t="s">
        <v>17</v>
      </c>
      <c r="E928" s="28">
        <v>117.00000000000003</v>
      </c>
      <c r="F928" s="28">
        <v>309.00000000000006</v>
      </c>
      <c r="G928" s="28">
        <v>2918.9999999999995</v>
      </c>
      <c r="H928" s="19">
        <v>9.4466019417475735</v>
      </c>
      <c r="I928" s="33">
        <f>Table3[[#This Row],[Dollars]]/Table3[[#This Row],[Transactions]]</f>
        <v>9.44660194174757</v>
      </c>
    </row>
    <row r="929" spans="1:9" s="18" customFormat="1" x14ac:dyDescent="0.35">
      <c r="A929" s="21">
        <v>41792</v>
      </c>
      <c r="B929" s="20" t="s">
        <v>55</v>
      </c>
      <c r="C929" s="20" t="s">
        <v>20</v>
      </c>
      <c r="D929" s="20" t="s">
        <v>27</v>
      </c>
      <c r="E929" s="28">
        <v>456</v>
      </c>
      <c r="F929" s="28">
        <v>1065</v>
      </c>
      <c r="G929" s="28">
        <v>12330.000000000004</v>
      </c>
      <c r="H929" s="19">
        <v>11.577464788732394</v>
      </c>
      <c r="I929" s="33">
        <f>Table3[[#This Row],[Dollars]]/Table3[[#This Row],[Transactions]]</f>
        <v>11.577464788732398</v>
      </c>
    </row>
    <row r="930" spans="1:9" s="18" customFormat="1" x14ac:dyDescent="0.35">
      <c r="A930" s="21">
        <v>41792</v>
      </c>
      <c r="B930" s="20" t="s">
        <v>55</v>
      </c>
      <c r="C930" s="20" t="s">
        <v>4</v>
      </c>
      <c r="D930" s="20" t="s">
        <v>47</v>
      </c>
      <c r="E930" s="28">
        <v>75</v>
      </c>
      <c r="F930" s="28">
        <v>108</v>
      </c>
      <c r="G930" s="28">
        <v>1590.0000000000005</v>
      </c>
      <c r="H930" s="19">
        <v>14.722222222222221</v>
      </c>
      <c r="I930" s="33">
        <f>Table3[[#This Row],[Dollars]]/Table3[[#This Row],[Transactions]]</f>
        <v>14.722222222222227</v>
      </c>
    </row>
    <row r="931" spans="1:9" s="18" customFormat="1" x14ac:dyDescent="0.35">
      <c r="A931" s="21">
        <v>41792</v>
      </c>
      <c r="B931" s="20" t="s">
        <v>55</v>
      </c>
      <c r="C931" s="20" t="s">
        <v>36</v>
      </c>
      <c r="D931" s="20" t="s">
        <v>37</v>
      </c>
      <c r="E931" s="28">
        <v>44.999999999999993</v>
      </c>
      <c r="F931" s="28">
        <v>71.999999999999986</v>
      </c>
      <c r="G931" s="28">
        <v>870</v>
      </c>
      <c r="H931" s="19">
        <v>12.083333333333334</v>
      </c>
      <c r="I931" s="33">
        <f>Table3[[#This Row],[Dollars]]/Table3[[#This Row],[Transactions]]</f>
        <v>12.083333333333336</v>
      </c>
    </row>
    <row r="932" spans="1:9" s="18" customFormat="1" x14ac:dyDescent="0.35">
      <c r="A932" s="21">
        <v>41792</v>
      </c>
      <c r="B932" s="20" t="s">
        <v>55</v>
      </c>
      <c r="C932" s="20" t="s">
        <v>42</v>
      </c>
      <c r="D932" s="20" t="s">
        <v>43</v>
      </c>
      <c r="E932" s="28">
        <v>51</v>
      </c>
      <c r="F932" s="28">
        <v>78</v>
      </c>
      <c r="G932" s="28">
        <v>786</v>
      </c>
      <c r="H932" s="19">
        <v>10.076923076923077</v>
      </c>
      <c r="I932" s="33">
        <f>Table3[[#This Row],[Dollars]]/Table3[[#This Row],[Transactions]]</f>
        <v>10.076923076923077</v>
      </c>
    </row>
    <row r="933" spans="1:9" s="18" customFormat="1" x14ac:dyDescent="0.35">
      <c r="A933" s="21">
        <v>41792</v>
      </c>
      <c r="B933" s="20" t="s">
        <v>55</v>
      </c>
      <c r="C933" s="20" t="s">
        <v>4</v>
      </c>
      <c r="D933" s="20" t="s">
        <v>39</v>
      </c>
      <c r="E933" s="28">
        <v>96</v>
      </c>
      <c r="F933" s="28">
        <v>162</v>
      </c>
      <c r="G933" s="28">
        <v>2040</v>
      </c>
      <c r="H933" s="19">
        <v>12.592592592592593</v>
      </c>
      <c r="I933" s="33">
        <f>Table3[[#This Row],[Dollars]]/Table3[[#This Row],[Transactions]]</f>
        <v>12.592592592592593</v>
      </c>
    </row>
    <row r="934" spans="1:9" s="18" customFormat="1" x14ac:dyDescent="0.35">
      <c r="A934" s="21">
        <v>41792</v>
      </c>
      <c r="B934" s="20" t="s">
        <v>55</v>
      </c>
      <c r="C934" s="20" t="s">
        <v>4</v>
      </c>
      <c r="D934" s="20" t="s">
        <v>6</v>
      </c>
      <c r="E934" s="28">
        <v>627.00000000000011</v>
      </c>
      <c r="F934" s="28">
        <v>1182</v>
      </c>
      <c r="G934" s="28">
        <v>14250</v>
      </c>
      <c r="H934" s="19">
        <v>12.055837563451776</v>
      </c>
      <c r="I934" s="33">
        <f>Table3[[#This Row],[Dollars]]/Table3[[#This Row],[Transactions]]</f>
        <v>12.055837563451776</v>
      </c>
    </row>
    <row r="935" spans="1:9" s="18" customFormat="1" x14ac:dyDescent="0.35">
      <c r="A935" s="21">
        <v>41792</v>
      </c>
      <c r="B935" s="20" t="s">
        <v>55</v>
      </c>
      <c r="C935" s="20" t="s">
        <v>4</v>
      </c>
      <c r="D935" s="20" t="s">
        <v>7</v>
      </c>
      <c r="E935" s="28">
        <v>1980</v>
      </c>
      <c r="F935" s="28">
        <v>4674</v>
      </c>
      <c r="G935" s="28">
        <v>52296</v>
      </c>
      <c r="H935" s="19">
        <v>11.188703465982028</v>
      </c>
      <c r="I935" s="33">
        <f>Table3[[#This Row],[Dollars]]/Table3[[#This Row],[Transactions]]</f>
        <v>11.188703465982028</v>
      </c>
    </row>
    <row r="936" spans="1:9" s="18" customFormat="1" x14ac:dyDescent="0.35">
      <c r="A936" s="21">
        <v>41792</v>
      </c>
      <c r="B936" s="20" t="s">
        <v>55</v>
      </c>
      <c r="C936" s="20" t="s">
        <v>18</v>
      </c>
      <c r="D936" s="20" t="s">
        <v>19</v>
      </c>
      <c r="E936" s="28">
        <v>179.99999999999997</v>
      </c>
      <c r="F936" s="28">
        <v>348.00000000000006</v>
      </c>
      <c r="G936" s="28">
        <v>3504</v>
      </c>
      <c r="H936" s="19">
        <v>10.068965517241379</v>
      </c>
      <c r="I936" s="33">
        <f>Table3[[#This Row],[Dollars]]/Table3[[#This Row],[Transactions]]</f>
        <v>10.068965517241377</v>
      </c>
    </row>
    <row r="937" spans="1:9" s="18" customFormat="1" x14ac:dyDescent="0.35">
      <c r="A937" s="21">
        <v>41792</v>
      </c>
      <c r="B937" s="20" t="s">
        <v>55</v>
      </c>
      <c r="C937" s="20" t="s">
        <v>4</v>
      </c>
      <c r="D937" s="20" t="s">
        <v>48</v>
      </c>
      <c r="E937" s="28">
        <v>204</v>
      </c>
      <c r="F937" s="28">
        <v>390.00000000000011</v>
      </c>
      <c r="G937" s="28">
        <v>4617</v>
      </c>
      <c r="H937" s="19">
        <v>11.838461538461539</v>
      </c>
      <c r="I937" s="33">
        <f>Table3[[#This Row],[Dollars]]/Table3[[#This Row],[Transactions]]</f>
        <v>11.838461538461535</v>
      </c>
    </row>
    <row r="938" spans="1:9" s="18" customFormat="1" x14ac:dyDescent="0.35">
      <c r="A938" s="21">
        <v>41792</v>
      </c>
      <c r="B938" s="20" t="s">
        <v>55</v>
      </c>
      <c r="C938" s="20" t="s">
        <v>22</v>
      </c>
      <c r="D938" s="20" t="s">
        <v>22</v>
      </c>
      <c r="E938" s="28">
        <v>9681</v>
      </c>
      <c r="F938" s="28">
        <v>19707.000000000004</v>
      </c>
      <c r="G938" s="28">
        <v>227697</v>
      </c>
      <c r="H938" s="19">
        <v>11.554117826153144</v>
      </c>
      <c r="I938" s="33">
        <f>Table3[[#This Row],[Dollars]]/Table3[[#This Row],[Transactions]]</f>
        <v>11.554117826153142</v>
      </c>
    </row>
    <row r="939" spans="1:9" s="18" customFormat="1" x14ac:dyDescent="0.35">
      <c r="A939" s="21">
        <v>41792</v>
      </c>
      <c r="B939" s="20" t="s">
        <v>55</v>
      </c>
      <c r="C939" s="20" t="s">
        <v>36</v>
      </c>
      <c r="D939" s="20" t="s">
        <v>38</v>
      </c>
      <c r="E939" s="28">
        <v>42</v>
      </c>
      <c r="F939" s="28">
        <v>57.000000000000014</v>
      </c>
      <c r="G939" s="28">
        <v>645.00000000000011</v>
      </c>
      <c r="H939" s="19">
        <v>11.315789473684211</v>
      </c>
      <c r="I939" s="33">
        <f>Table3[[#This Row],[Dollars]]/Table3[[#This Row],[Transactions]]</f>
        <v>11.315789473684209</v>
      </c>
    </row>
    <row r="940" spans="1:9" s="18" customFormat="1" x14ac:dyDescent="0.35">
      <c r="A940" s="21">
        <v>41792</v>
      </c>
      <c r="B940" s="20" t="s">
        <v>55</v>
      </c>
      <c r="C940" s="20" t="s">
        <v>10</v>
      </c>
      <c r="D940" s="20" t="s">
        <v>11</v>
      </c>
      <c r="E940" s="28">
        <v>204</v>
      </c>
      <c r="F940" s="28">
        <v>393</v>
      </c>
      <c r="G940" s="28">
        <v>4887</v>
      </c>
      <c r="H940" s="19">
        <v>12.435114503816793</v>
      </c>
      <c r="I940" s="33">
        <f>Table3[[#This Row],[Dollars]]/Table3[[#This Row],[Transactions]]</f>
        <v>12.435114503816793</v>
      </c>
    </row>
    <row r="941" spans="1:9" s="18" customFormat="1" x14ac:dyDescent="0.35">
      <c r="A941" s="21">
        <v>41792</v>
      </c>
      <c r="B941" s="20" t="s">
        <v>56</v>
      </c>
      <c r="C941" s="20" t="s">
        <v>12</v>
      </c>
      <c r="D941" s="20" t="s">
        <v>13</v>
      </c>
      <c r="E941" s="28">
        <v>292</v>
      </c>
      <c r="F941" s="28">
        <v>559</v>
      </c>
      <c r="G941" s="28">
        <v>10317.269999999999</v>
      </c>
      <c r="H941" s="19">
        <v>18.456654740608229</v>
      </c>
      <c r="I941" s="33">
        <f>Table3[[#This Row],[Dollars]]/Table3[[#This Row],[Transactions]]</f>
        <v>18.456654740608226</v>
      </c>
    </row>
    <row r="942" spans="1:9" s="18" customFormat="1" x14ac:dyDescent="0.35">
      <c r="A942" s="21">
        <v>41792</v>
      </c>
      <c r="B942" s="20" t="s">
        <v>56</v>
      </c>
      <c r="C942" s="20" t="s">
        <v>44</v>
      </c>
      <c r="D942" s="20" t="s">
        <v>45</v>
      </c>
      <c r="E942" s="28">
        <v>87.999999999999986</v>
      </c>
      <c r="F942" s="28">
        <v>190</v>
      </c>
      <c r="G942" s="28">
        <v>3501.72</v>
      </c>
      <c r="H942" s="19">
        <v>18.430105263157895</v>
      </c>
      <c r="I942" s="33">
        <f>Table3[[#This Row],[Dollars]]/Table3[[#This Row],[Transactions]]</f>
        <v>18.430105263157895</v>
      </c>
    </row>
    <row r="943" spans="1:9" s="18" customFormat="1" x14ac:dyDescent="0.35">
      <c r="A943" s="21">
        <v>41792</v>
      </c>
      <c r="B943" s="20" t="s">
        <v>56</v>
      </c>
      <c r="C943" s="20" t="s">
        <v>14</v>
      </c>
      <c r="D943" s="20" t="s">
        <v>15</v>
      </c>
      <c r="E943" s="28">
        <v>1068</v>
      </c>
      <c r="F943" s="28">
        <v>2613.0000000000005</v>
      </c>
      <c r="G943" s="28">
        <v>39525.800000000003</v>
      </c>
      <c r="H943" s="19">
        <v>15.126597780329124</v>
      </c>
      <c r="I943" s="33">
        <f>Table3[[#This Row],[Dollars]]/Table3[[#This Row],[Transactions]]</f>
        <v>15.126597780329123</v>
      </c>
    </row>
    <row r="944" spans="1:9" s="18" customFormat="1" x14ac:dyDescent="0.35">
      <c r="A944" s="21">
        <v>41792</v>
      </c>
      <c r="B944" s="20" t="s">
        <v>56</v>
      </c>
      <c r="C944" s="20" t="s">
        <v>25</v>
      </c>
      <c r="D944" s="20" t="s">
        <v>26</v>
      </c>
      <c r="E944" s="28">
        <v>2348.0000000000005</v>
      </c>
      <c r="F944" s="28">
        <v>5414</v>
      </c>
      <c r="G944" s="28">
        <v>85416.33</v>
      </c>
      <c r="H944" s="19">
        <v>15.776935722201699</v>
      </c>
      <c r="I944" s="33">
        <f>Table3[[#This Row],[Dollars]]/Table3[[#This Row],[Transactions]]</f>
        <v>15.776935722201699</v>
      </c>
    </row>
    <row r="945" spans="1:9" s="18" customFormat="1" x14ac:dyDescent="0.35">
      <c r="A945" s="21">
        <v>41792</v>
      </c>
      <c r="B945" s="20" t="s">
        <v>56</v>
      </c>
      <c r="C945" s="20" t="s">
        <v>44</v>
      </c>
      <c r="D945" s="20" t="s">
        <v>46</v>
      </c>
      <c r="E945" s="28">
        <v>290</v>
      </c>
      <c r="F945" s="28">
        <v>589.00000000000011</v>
      </c>
      <c r="G945" s="28">
        <v>14329.62</v>
      </c>
      <c r="H945" s="19">
        <v>24.328726655348049</v>
      </c>
      <c r="I945" s="33">
        <f>Table3[[#This Row],[Dollars]]/Table3[[#This Row],[Transactions]]</f>
        <v>24.328726655348046</v>
      </c>
    </row>
    <row r="946" spans="1:9" s="18" customFormat="1" x14ac:dyDescent="0.35">
      <c r="A946" s="21">
        <v>41792</v>
      </c>
      <c r="B946" s="20" t="s">
        <v>56</v>
      </c>
      <c r="C946" s="20" t="s">
        <v>8</v>
      </c>
      <c r="D946" s="20" t="s">
        <v>9</v>
      </c>
      <c r="E946" s="28">
        <v>121</v>
      </c>
      <c r="F946" s="28">
        <v>213</v>
      </c>
      <c r="G946" s="28">
        <v>3736.22</v>
      </c>
      <c r="H946" s="19">
        <v>17.54093896713615</v>
      </c>
      <c r="I946" s="33">
        <f>Table3[[#This Row],[Dollars]]/Table3[[#This Row],[Transactions]]</f>
        <v>17.54093896713615</v>
      </c>
    </row>
    <row r="947" spans="1:9" s="18" customFormat="1" x14ac:dyDescent="0.35">
      <c r="A947" s="21">
        <v>41792</v>
      </c>
      <c r="B947" s="20" t="s">
        <v>56</v>
      </c>
      <c r="C947" s="20" t="s">
        <v>4</v>
      </c>
      <c r="D947" s="20" t="s">
        <v>5</v>
      </c>
      <c r="E947" s="28">
        <v>1405</v>
      </c>
      <c r="F947" s="28">
        <v>3067</v>
      </c>
      <c r="G947" s="28">
        <v>56199.44</v>
      </c>
      <c r="H947" s="19">
        <v>18.323912618193674</v>
      </c>
      <c r="I947" s="33">
        <f>Table3[[#This Row],[Dollars]]/Table3[[#This Row],[Transactions]]</f>
        <v>18.323912618193674</v>
      </c>
    </row>
    <row r="948" spans="1:9" s="18" customFormat="1" x14ac:dyDescent="0.35">
      <c r="A948" s="21">
        <v>41792</v>
      </c>
      <c r="B948" s="20" t="s">
        <v>56</v>
      </c>
      <c r="C948" s="20" t="s">
        <v>40</v>
      </c>
      <c r="D948" s="20" t="s">
        <v>41</v>
      </c>
      <c r="E948" s="28">
        <v>93</v>
      </c>
      <c r="F948" s="28">
        <v>203</v>
      </c>
      <c r="G948" s="28">
        <v>4847.83</v>
      </c>
      <c r="H948" s="19">
        <v>23.880935960591131</v>
      </c>
      <c r="I948" s="33">
        <f>Table3[[#This Row],[Dollars]]/Table3[[#This Row],[Transactions]]</f>
        <v>23.880935960591131</v>
      </c>
    </row>
    <row r="949" spans="1:9" s="18" customFormat="1" x14ac:dyDescent="0.35">
      <c r="A949" s="21">
        <v>41792</v>
      </c>
      <c r="B949" s="20" t="s">
        <v>56</v>
      </c>
      <c r="C949" s="20" t="s">
        <v>16</v>
      </c>
      <c r="D949" s="20" t="s">
        <v>17</v>
      </c>
      <c r="E949" s="28">
        <v>46</v>
      </c>
      <c r="F949" s="28">
        <v>99</v>
      </c>
      <c r="G949" s="28">
        <v>1713.7</v>
      </c>
      <c r="H949" s="19">
        <v>17.310101010101011</v>
      </c>
      <c r="I949" s="33">
        <f>Table3[[#This Row],[Dollars]]/Table3[[#This Row],[Transactions]]</f>
        <v>17.310101010101011</v>
      </c>
    </row>
    <row r="950" spans="1:9" s="18" customFormat="1" x14ac:dyDescent="0.35">
      <c r="A950" s="21">
        <v>41792</v>
      </c>
      <c r="B950" s="20" t="s">
        <v>56</v>
      </c>
      <c r="C950" s="20" t="s">
        <v>20</v>
      </c>
      <c r="D950" s="20" t="s">
        <v>27</v>
      </c>
      <c r="E950" s="28">
        <v>3665.9999999999995</v>
      </c>
      <c r="F950" s="28">
        <v>7912</v>
      </c>
      <c r="G950" s="28">
        <v>222571.79999999996</v>
      </c>
      <c r="H950" s="19">
        <v>28.130915065722952</v>
      </c>
      <c r="I950" s="33">
        <f>Table3[[#This Row],[Dollars]]/Table3[[#This Row],[Transactions]]</f>
        <v>28.130915065722949</v>
      </c>
    </row>
    <row r="951" spans="1:9" s="18" customFormat="1" x14ac:dyDescent="0.35">
      <c r="A951" s="21">
        <v>41792</v>
      </c>
      <c r="B951" s="20" t="s">
        <v>56</v>
      </c>
      <c r="C951" s="20" t="s">
        <v>4</v>
      </c>
      <c r="D951" s="20" t="s">
        <v>47</v>
      </c>
      <c r="E951" s="28">
        <v>124.00000000000001</v>
      </c>
      <c r="F951" s="28">
        <v>243</v>
      </c>
      <c r="G951" s="28">
        <v>5113.16</v>
      </c>
      <c r="H951" s="19">
        <v>21.041810699588478</v>
      </c>
      <c r="I951" s="33">
        <f>Table3[[#This Row],[Dollars]]/Table3[[#This Row],[Transactions]]</f>
        <v>21.041810699588478</v>
      </c>
    </row>
    <row r="952" spans="1:9" s="18" customFormat="1" x14ac:dyDescent="0.35">
      <c r="A952" s="21">
        <v>41792</v>
      </c>
      <c r="B952" s="20" t="s">
        <v>56</v>
      </c>
      <c r="C952" s="20" t="s">
        <v>36</v>
      </c>
      <c r="D952" s="20" t="s">
        <v>37</v>
      </c>
      <c r="E952" s="28">
        <v>63</v>
      </c>
      <c r="F952" s="28">
        <v>122</v>
      </c>
      <c r="G952" s="28">
        <v>2468.8000000000002</v>
      </c>
      <c r="H952" s="19">
        <v>20.236065573770492</v>
      </c>
      <c r="I952" s="33">
        <f>Table3[[#This Row],[Dollars]]/Table3[[#This Row],[Transactions]]</f>
        <v>20.236065573770492</v>
      </c>
    </row>
    <row r="953" spans="1:9" s="18" customFormat="1" x14ac:dyDescent="0.35">
      <c r="A953" s="21">
        <v>41792</v>
      </c>
      <c r="B953" s="20" t="s">
        <v>56</v>
      </c>
      <c r="C953" s="20" t="s">
        <v>42</v>
      </c>
      <c r="D953" s="20" t="s">
        <v>43</v>
      </c>
      <c r="E953" s="28">
        <v>28</v>
      </c>
      <c r="F953" s="28">
        <v>58.000000000000007</v>
      </c>
      <c r="G953" s="28">
        <v>729.79</v>
      </c>
      <c r="H953" s="19">
        <v>12.582586206896551</v>
      </c>
      <c r="I953" s="33">
        <f>Table3[[#This Row],[Dollars]]/Table3[[#This Row],[Transactions]]</f>
        <v>12.582586206896549</v>
      </c>
    </row>
    <row r="954" spans="1:9" s="18" customFormat="1" x14ac:dyDescent="0.35">
      <c r="A954" s="21">
        <v>41792</v>
      </c>
      <c r="B954" s="20" t="s">
        <v>56</v>
      </c>
      <c r="C954" s="20" t="s">
        <v>4</v>
      </c>
      <c r="D954" s="20" t="s">
        <v>39</v>
      </c>
      <c r="E954" s="28">
        <v>36</v>
      </c>
      <c r="F954" s="28">
        <v>66</v>
      </c>
      <c r="G954" s="28">
        <v>1220.8499999999999</v>
      </c>
      <c r="H954" s="19">
        <v>18.497727272727271</v>
      </c>
      <c r="I954" s="33">
        <f>Table3[[#This Row],[Dollars]]/Table3[[#This Row],[Transactions]]</f>
        <v>18.497727272727271</v>
      </c>
    </row>
    <row r="955" spans="1:9" s="18" customFormat="1" x14ac:dyDescent="0.35">
      <c r="A955" s="21">
        <v>41792</v>
      </c>
      <c r="B955" s="20" t="s">
        <v>56</v>
      </c>
      <c r="C955" s="20" t="s">
        <v>4</v>
      </c>
      <c r="D955" s="20" t="s">
        <v>6</v>
      </c>
      <c r="E955" s="28">
        <v>539.00000000000011</v>
      </c>
      <c r="F955" s="28">
        <v>1044</v>
      </c>
      <c r="G955" s="28">
        <v>19187.849999999999</v>
      </c>
      <c r="H955" s="19">
        <v>18.379166666666666</v>
      </c>
      <c r="I955" s="33">
        <f>Table3[[#This Row],[Dollars]]/Table3[[#This Row],[Transactions]]</f>
        <v>18.379166666666666</v>
      </c>
    </row>
    <row r="956" spans="1:9" s="18" customFormat="1" x14ac:dyDescent="0.35">
      <c r="A956" s="21">
        <v>41792</v>
      </c>
      <c r="B956" s="20" t="s">
        <v>56</v>
      </c>
      <c r="C956" s="20" t="s">
        <v>4</v>
      </c>
      <c r="D956" s="20" t="s">
        <v>7</v>
      </c>
      <c r="E956" s="28">
        <v>2016</v>
      </c>
      <c r="F956" s="28">
        <v>5552</v>
      </c>
      <c r="G956" s="28">
        <v>94394.070000000022</v>
      </c>
      <c r="H956" s="19">
        <v>17.001813760806918</v>
      </c>
      <c r="I956" s="33">
        <f>Table3[[#This Row],[Dollars]]/Table3[[#This Row],[Transactions]]</f>
        <v>17.001813760806922</v>
      </c>
    </row>
    <row r="957" spans="1:9" s="18" customFormat="1" x14ac:dyDescent="0.35">
      <c r="A957" s="21">
        <v>41792</v>
      </c>
      <c r="B957" s="20" t="s">
        <v>56</v>
      </c>
      <c r="C957" s="20" t="s">
        <v>18</v>
      </c>
      <c r="D957" s="20" t="s">
        <v>19</v>
      </c>
      <c r="E957" s="28">
        <v>268</v>
      </c>
      <c r="F957" s="28">
        <v>601</v>
      </c>
      <c r="G957" s="28">
        <v>10424.129999999999</v>
      </c>
      <c r="H957" s="19">
        <v>17.344642262895174</v>
      </c>
      <c r="I957" s="33">
        <f>Table3[[#This Row],[Dollars]]/Table3[[#This Row],[Transactions]]</f>
        <v>17.344642262895174</v>
      </c>
    </row>
    <row r="958" spans="1:9" s="18" customFormat="1" x14ac:dyDescent="0.35">
      <c r="A958" s="21">
        <v>41792</v>
      </c>
      <c r="B958" s="20" t="s">
        <v>56</v>
      </c>
      <c r="C958" s="20" t="s">
        <v>4</v>
      </c>
      <c r="D958" s="20" t="s">
        <v>48</v>
      </c>
      <c r="E958" s="28">
        <v>222.99999999999997</v>
      </c>
      <c r="F958" s="28">
        <v>513.00000000000011</v>
      </c>
      <c r="G958" s="28">
        <v>10060.829999999998</v>
      </c>
      <c r="H958" s="19">
        <v>19.611754385964911</v>
      </c>
      <c r="I958" s="33">
        <f>Table3[[#This Row],[Dollars]]/Table3[[#This Row],[Transactions]]</f>
        <v>19.611754385964904</v>
      </c>
    </row>
    <row r="959" spans="1:9" s="18" customFormat="1" x14ac:dyDescent="0.35">
      <c r="A959" s="21">
        <v>41792</v>
      </c>
      <c r="B959" s="20" t="s">
        <v>56</v>
      </c>
      <c r="C959" s="20" t="s">
        <v>22</v>
      </c>
      <c r="D959" s="20" t="s">
        <v>22</v>
      </c>
      <c r="E959" s="28">
        <v>21802.999999999996</v>
      </c>
      <c r="F959" s="28">
        <v>48003</v>
      </c>
      <c r="G959" s="28">
        <v>952310.9</v>
      </c>
      <c r="H959" s="19">
        <v>19.83857050601004</v>
      </c>
      <c r="I959" s="33">
        <f>Table3[[#This Row],[Dollars]]/Table3[[#This Row],[Transactions]]</f>
        <v>19.83857050601004</v>
      </c>
    </row>
    <row r="960" spans="1:9" s="18" customFormat="1" x14ac:dyDescent="0.35">
      <c r="A960" s="21">
        <v>41792</v>
      </c>
      <c r="B960" s="20" t="s">
        <v>56</v>
      </c>
      <c r="C960" s="20" t="s">
        <v>36</v>
      </c>
      <c r="D960" s="20" t="s">
        <v>38</v>
      </c>
      <c r="E960" s="28">
        <v>45</v>
      </c>
      <c r="F960" s="28">
        <v>107</v>
      </c>
      <c r="G960" s="28">
        <v>1551.1099999999997</v>
      </c>
      <c r="H960" s="19">
        <v>14.496355140186916</v>
      </c>
      <c r="I960" s="33">
        <f>Table3[[#This Row],[Dollars]]/Table3[[#This Row],[Transactions]]</f>
        <v>14.496355140186912</v>
      </c>
    </row>
    <row r="961" spans="1:9" s="18" customFormat="1" x14ac:dyDescent="0.35">
      <c r="A961" s="21">
        <v>41792</v>
      </c>
      <c r="B961" s="20" t="s">
        <v>56</v>
      </c>
      <c r="C961" s="20" t="s">
        <v>10</v>
      </c>
      <c r="D961" s="20" t="s">
        <v>11</v>
      </c>
      <c r="E961" s="28">
        <v>1905</v>
      </c>
      <c r="F961" s="28">
        <v>4363</v>
      </c>
      <c r="G961" s="28">
        <v>71688.820000000007</v>
      </c>
      <c r="H961" s="19">
        <v>16.431084116433649</v>
      </c>
      <c r="I961" s="33">
        <f>Table3[[#This Row],[Dollars]]/Table3[[#This Row],[Transactions]]</f>
        <v>16.431084116433649</v>
      </c>
    </row>
    <row r="962" spans="1:9" s="18" customFormat="1" x14ac:dyDescent="0.35">
      <c r="A962" s="21">
        <v>41799</v>
      </c>
      <c r="B962" s="20" t="s">
        <v>55</v>
      </c>
      <c r="C962" s="20" t="s">
        <v>12</v>
      </c>
      <c r="D962" s="20" t="s">
        <v>13</v>
      </c>
      <c r="E962" s="28">
        <v>87</v>
      </c>
      <c r="F962" s="28">
        <v>183</v>
      </c>
      <c r="G962" s="28">
        <v>2070</v>
      </c>
      <c r="H962" s="19">
        <v>11.311475409836065</v>
      </c>
      <c r="I962" s="33">
        <f>Table3[[#This Row],[Dollars]]/Table3[[#This Row],[Transactions]]</f>
        <v>11.311475409836065</v>
      </c>
    </row>
    <row r="963" spans="1:9" s="18" customFormat="1" x14ac:dyDescent="0.35">
      <c r="A963" s="21">
        <v>41799</v>
      </c>
      <c r="B963" s="20" t="s">
        <v>55</v>
      </c>
      <c r="C963" s="20" t="s">
        <v>44</v>
      </c>
      <c r="D963" s="20" t="s">
        <v>45</v>
      </c>
      <c r="E963" s="28">
        <v>75</v>
      </c>
      <c r="F963" s="28">
        <v>162</v>
      </c>
      <c r="G963" s="28">
        <v>1769.9999999999995</v>
      </c>
      <c r="H963" s="19">
        <v>10.925925925925926</v>
      </c>
      <c r="I963" s="33">
        <f>Table3[[#This Row],[Dollars]]/Table3[[#This Row],[Transactions]]</f>
        <v>10.925925925925924</v>
      </c>
    </row>
    <row r="964" spans="1:9" s="18" customFormat="1" x14ac:dyDescent="0.35">
      <c r="A964" s="21">
        <v>41799</v>
      </c>
      <c r="B964" s="20" t="s">
        <v>55</v>
      </c>
      <c r="C964" s="20" t="s">
        <v>14</v>
      </c>
      <c r="D964" s="20" t="s">
        <v>15</v>
      </c>
      <c r="E964" s="28">
        <v>258</v>
      </c>
      <c r="F964" s="28">
        <v>516</v>
      </c>
      <c r="G964" s="28">
        <v>5727</v>
      </c>
      <c r="H964" s="19">
        <v>11.098837209302326</v>
      </c>
      <c r="I964" s="33">
        <f>Table3[[#This Row],[Dollars]]/Table3[[#This Row],[Transactions]]</f>
        <v>11.098837209302326</v>
      </c>
    </row>
    <row r="965" spans="1:9" s="18" customFormat="1" x14ac:dyDescent="0.35">
      <c r="A965" s="21">
        <v>41799</v>
      </c>
      <c r="B965" s="20" t="s">
        <v>55</v>
      </c>
      <c r="C965" s="20" t="s">
        <v>25</v>
      </c>
      <c r="D965" s="20" t="s">
        <v>26</v>
      </c>
      <c r="E965" s="28">
        <v>482.99999999999989</v>
      </c>
      <c r="F965" s="28">
        <v>996</v>
      </c>
      <c r="G965" s="28">
        <v>11232</v>
      </c>
      <c r="H965" s="19">
        <v>11.27710843373494</v>
      </c>
      <c r="I965" s="33">
        <f>Table3[[#This Row],[Dollars]]/Table3[[#This Row],[Transactions]]</f>
        <v>11.27710843373494</v>
      </c>
    </row>
    <row r="966" spans="1:9" s="18" customFormat="1" x14ac:dyDescent="0.35">
      <c r="A966" s="21">
        <v>41799</v>
      </c>
      <c r="B966" s="20" t="s">
        <v>55</v>
      </c>
      <c r="C966" s="20" t="s">
        <v>44</v>
      </c>
      <c r="D966" s="20" t="s">
        <v>46</v>
      </c>
      <c r="E966" s="28">
        <v>63</v>
      </c>
      <c r="F966" s="28">
        <v>138</v>
      </c>
      <c r="G966" s="28">
        <v>1236.0000000000002</v>
      </c>
      <c r="H966" s="19">
        <v>8.9565217391304355</v>
      </c>
      <c r="I966" s="33">
        <f>Table3[[#This Row],[Dollars]]/Table3[[#This Row],[Transactions]]</f>
        <v>8.9565217391304373</v>
      </c>
    </row>
    <row r="967" spans="1:9" s="18" customFormat="1" x14ac:dyDescent="0.35">
      <c r="A967" s="21">
        <v>41799</v>
      </c>
      <c r="B967" s="20" t="s">
        <v>55</v>
      </c>
      <c r="C967" s="20" t="s">
        <v>8</v>
      </c>
      <c r="D967" s="20" t="s">
        <v>9</v>
      </c>
      <c r="E967" s="28">
        <v>51</v>
      </c>
      <c r="F967" s="28">
        <v>96</v>
      </c>
      <c r="G967" s="28">
        <v>1017</v>
      </c>
      <c r="H967" s="19">
        <v>10.59375</v>
      </c>
      <c r="I967" s="33">
        <f>Table3[[#This Row],[Dollars]]/Table3[[#This Row],[Transactions]]</f>
        <v>10.59375</v>
      </c>
    </row>
    <row r="968" spans="1:9" s="18" customFormat="1" x14ac:dyDescent="0.35">
      <c r="A968" s="21">
        <v>41799</v>
      </c>
      <c r="B968" s="20" t="s">
        <v>55</v>
      </c>
      <c r="C968" s="20" t="s">
        <v>4</v>
      </c>
      <c r="D968" s="20" t="s">
        <v>5</v>
      </c>
      <c r="E968" s="28">
        <v>1176</v>
      </c>
      <c r="F968" s="28">
        <v>2541</v>
      </c>
      <c r="G968" s="28">
        <v>32106</v>
      </c>
      <c r="H968" s="19">
        <v>12.635182998819362</v>
      </c>
      <c r="I968" s="33">
        <f>Table3[[#This Row],[Dollars]]/Table3[[#This Row],[Transactions]]</f>
        <v>12.635182998819362</v>
      </c>
    </row>
    <row r="969" spans="1:9" s="18" customFormat="1" x14ac:dyDescent="0.35">
      <c r="A969" s="21">
        <v>41799</v>
      </c>
      <c r="B969" s="20" t="s">
        <v>55</v>
      </c>
      <c r="C969" s="20" t="s">
        <v>40</v>
      </c>
      <c r="D969" s="20" t="s">
        <v>41</v>
      </c>
      <c r="E969" s="28">
        <v>39</v>
      </c>
      <c r="F969" s="28">
        <v>102</v>
      </c>
      <c r="G969" s="28">
        <v>980.99999999999977</v>
      </c>
      <c r="H969" s="19">
        <v>9.617647058823529</v>
      </c>
      <c r="I969" s="33">
        <f>Table3[[#This Row],[Dollars]]/Table3[[#This Row],[Transactions]]</f>
        <v>9.6176470588235272</v>
      </c>
    </row>
    <row r="970" spans="1:9" s="18" customFormat="1" x14ac:dyDescent="0.35">
      <c r="A970" s="21">
        <v>41799</v>
      </c>
      <c r="B970" s="20" t="s">
        <v>55</v>
      </c>
      <c r="C970" s="20" t="s">
        <v>16</v>
      </c>
      <c r="D970" s="20" t="s">
        <v>17</v>
      </c>
      <c r="E970" s="28">
        <v>105</v>
      </c>
      <c r="F970" s="28">
        <v>209.99999999999994</v>
      </c>
      <c r="G970" s="28">
        <v>2061</v>
      </c>
      <c r="H970" s="19">
        <v>9.8142857142857149</v>
      </c>
      <c r="I970" s="33">
        <f>Table3[[#This Row],[Dollars]]/Table3[[#This Row],[Transactions]]</f>
        <v>9.8142857142857167</v>
      </c>
    </row>
    <row r="971" spans="1:9" s="18" customFormat="1" x14ac:dyDescent="0.35">
      <c r="A971" s="21">
        <v>41799</v>
      </c>
      <c r="B971" s="20" t="s">
        <v>55</v>
      </c>
      <c r="C971" s="20" t="s">
        <v>20</v>
      </c>
      <c r="D971" s="20" t="s">
        <v>27</v>
      </c>
      <c r="E971" s="28">
        <v>474.00000000000011</v>
      </c>
      <c r="F971" s="28">
        <v>1074</v>
      </c>
      <c r="G971" s="28">
        <v>12555.000000000004</v>
      </c>
      <c r="H971" s="19">
        <v>11.689944134078212</v>
      </c>
      <c r="I971" s="33">
        <f>Table3[[#This Row],[Dollars]]/Table3[[#This Row],[Transactions]]</f>
        <v>11.689944134078216</v>
      </c>
    </row>
    <row r="972" spans="1:9" s="18" customFormat="1" x14ac:dyDescent="0.35">
      <c r="A972" s="21">
        <v>41799</v>
      </c>
      <c r="B972" s="20" t="s">
        <v>55</v>
      </c>
      <c r="C972" s="20" t="s">
        <v>4</v>
      </c>
      <c r="D972" s="20" t="s">
        <v>47</v>
      </c>
      <c r="E972" s="28">
        <v>65.999999999999986</v>
      </c>
      <c r="F972" s="28">
        <v>120</v>
      </c>
      <c r="G972" s="28">
        <v>1506</v>
      </c>
      <c r="H972" s="19">
        <v>12.55</v>
      </c>
      <c r="I972" s="33">
        <f>Table3[[#This Row],[Dollars]]/Table3[[#This Row],[Transactions]]</f>
        <v>12.55</v>
      </c>
    </row>
    <row r="973" spans="1:9" s="18" customFormat="1" x14ac:dyDescent="0.35">
      <c r="A973" s="21">
        <v>41799</v>
      </c>
      <c r="B973" s="20" t="s">
        <v>55</v>
      </c>
      <c r="C973" s="20" t="s">
        <v>36</v>
      </c>
      <c r="D973" s="20" t="s">
        <v>37</v>
      </c>
      <c r="E973" s="28">
        <v>48</v>
      </c>
      <c r="F973" s="28">
        <v>81</v>
      </c>
      <c r="G973" s="28">
        <v>887.99999999999977</v>
      </c>
      <c r="H973" s="19">
        <v>10.962962962962964</v>
      </c>
      <c r="I973" s="33">
        <f>Table3[[#This Row],[Dollars]]/Table3[[#This Row],[Transactions]]</f>
        <v>10.96296296296296</v>
      </c>
    </row>
    <row r="974" spans="1:9" s="18" customFormat="1" x14ac:dyDescent="0.35">
      <c r="A974" s="21">
        <v>41799</v>
      </c>
      <c r="B974" s="20" t="s">
        <v>55</v>
      </c>
      <c r="C974" s="20" t="s">
        <v>42</v>
      </c>
      <c r="D974" s="20" t="s">
        <v>43</v>
      </c>
      <c r="E974" s="28">
        <v>39</v>
      </c>
      <c r="F974" s="28">
        <v>63</v>
      </c>
      <c r="G974" s="28">
        <v>798</v>
      </c>
      <c r="H974" s="19">
        <v>12.666666666666666</v>
      </c>
      <c r="I974" s="33">
        <f>Table3[[#This Row],[Dollars]]/Table3[[#This Row],[Transactions]]</f>
        <v>12.666666666666666</v>
      </c>
    </row>
    <row r="975" spans="1:9" s="18" customFormat="1" x14ac:dyDescent="0.35">
      <c r="A975" s="21">
        <v>41799</v>
      </c>
      <c r="B975" s="20" t="s">
        <v>55</v>
      </c>
      <c r="C975" s="20" t="s">
        <v>4</v>
      </c>
      <c r="D975" s="20" t="s">
        <v>39</v>
      </c>
      <c r="E975" s="28">
        <v>84</v>
      </c>
      <c r="F975" s="28">
        <v>174.00000000000003</v>
      </c>
      <c r="G975" s="28">
        <v>2085</v>
      </c>
      <c r="H975" s="19">
        <v>11.982758620689655</v>
      </c>
      <c r="I975" s="33">
        <f>Table3[[#This Row],[Dollars]]/Table3[[#This Row],[Transactions]]</f>
        <v>11.982758620689653</v>
      </c>
    </row>
    <row r="976" spans="1:9" s="18" customFormat="1" x14ac:dyDescent="0.35">
      <c r="A976" s="21">
        <v>41799</v>
      </c>
      <c r="B976" s="20" t="s">
        <v>55</v>
      </c>
      <c r="C976" s="20" t="s">
        <v>4</v>
      </c>
      <c r="D976" s="20" t="s">
        <v>6</v>
      </c>
      <c r="E976" s="28">
        <v>677.99999999999989</v>
      </c>
      <c r="F976" s="28">
        <v>1227</v>
      </c>
      <c r="G976" s="28">
        <v>14964</v>
      </c>
      <c r="H976" s="19">
        <v>12.19559902200489</v>
      </c>
      <c r="I976" s="33">
        <f>Table3[[#This Row],[Dollars]]/Table3[[#This Row],[Transactions]]</f>
        <v>12.19559902200489</v>
      </c>
    </row>
    <row r="977" spans="1:9" s="18" customFormat="1" x14ac:dyDescent="0.35">
      <c r="A977" s="21">
        <v>41799</v>
      </c>
      <c r="B977" s="20" t="s">
        <v>55</v>
      </c>
      <c r="C977" s="20" t="s">
        <v>4</v>
      </c>
      <c r="D977" s="20" t="s">
        <v>7</v>
      </c>
      <c r="E977" s="28">
        <v>1931.9999999999995</v>
      </c>
      <c r="F977" s="28">
        <v>4398</v>
      </c>
      <c r="G977" s="28">
        <v>51402</v>
      </c>
      <c r="H977" s="19">
        <v>11.687585266030014</v>
      </c>
      <c r="I977" s="33">
        <f>Table3[[#This Row],[Dollars]]/Table3[[#This Row],[Transactions]]</f>
        <v>11.687585266030014</v>
      </c>
    </row>
    <row r="978" spans="1:9" s="18" customFormat="1" x14ac:dyDescent="0.35">
      <c r="A978" s="21">
        <v>41799</v>
      </c>
      <c r="B978" s="20" t="s">
        <v>55</v>
      </c>
      <c r="C978" s="20" t="s">
        <v>18</v>
      </c>
      <c r="D978" s="20" t="s">
        <v>19</v>
      </c>
      <c r="E978" s="28">
        <v>171</v>
      </c>
      <c r="F978" s="28">
        <v>300</v>
      </c>
      <c r="G978" s="28">
        <v>3359.9999999999991</v>
      </c>
      <c r="H978" s="19">
        <v>11.2</v>
      </c>
      <c r="I978" s="33">
        <f>Table3[[#This Row],[Dollars]]/Table3[[#This Row],[Transactions]]</f>
        <v>11.199999999999998</v>
      </c>
    </row>
    <row r="979" spans="1:9" s="18" customFormat="1" x14ac:dyDescent="0.35">
      <c r="A979" s="21">
        <v>41799</v>
      </c>
      <c r="B979" s="20" t="s">
        <v>55</v>
      </c>
      <c r="C979" s="20" t="s">
        <v>4</v>
      </c>
      <c r="D979" s="20" t="s">
        <v>48</v>
      </c>
      <c r="E979" s="28">
        <v>204</v>
      </c>
      <c r="F979" s="28">
        <v>413.99999999999989</v>
      </c>
      <c r="G979" s="28">
        <v>5025</v>
      </c>
      <c r="H979" s="19">
        <v>12.137681159420289</v>
      </c>
      <c r="I979" s="33">
        <f>Table3[[#This Row],[Dollars]]/Table3[[#This Row],[Transactions]]</f>
        <v>12.137681159420293</v>
      </c>
    </row>
    <row r="980" spans="1:9" s="18" customFormat="1" x14ac:dyDescent="0.35">
      <c r="A980" s="21">
        <v>41799</v>
      </c>
      <c r="B980" s="20" t="s">
        <v>55</v>
      </c>
      <c r="C980" s="20" t="s">
        <v>22</v>
      </c>
      <c r="D980" s="20" t="s">
        <v>22</v>
      </c>
      <c r="E980" s="28">
        <v>9579</v>
      </c>
      <c r="F980" s="28">
        <v>19461</v>
      </c>
      <c r="G980" s="28">
        <v>233769.00000000006</v>
      </c>
      <c r="H980" s="19">
        <v>12.012178202558964</v>
      </c>
      <c r="I980" s="33">
        <f>Table3[[#This Row],[Dollars]]/Table3[[#This Row],[Transactions]]</f>
        <v>12.012178202558967</v>
      </c>
    </row>
    <row r="981" spans="1:9" s="18" customFormat="1" x14ac:dyDescent="0.35">
      <c r="A981" s="21">
        <v>41799</v>
      </c>
      <c r="B981" s="20" t="s">
        <v>55</v>
      </c>
      <c r="C981" s="20" t="s">
        <v>36</v>
      </c>
      <c r="D981" s="20" t="s">
        <v>38</v>
      </c>
      <c r="E981" s="28">
        <v>32.999999999999993</v>
      </c>
      <c r="F981" s="28">
        <v>60</v>
      </c>
      <c r="G981" s="28">
        <v>645.00000000000011</v>
      </c>
      <c r="H981" s="19">
        <v>10.75</v>
      </c>
      <c r="I981" s="33">
        <f>Table3[[#This Row],[Dollars]]/Table3[[#This Row],[Transactions]]</f>
        <v>10.750000000000002</v>
      </c>
    </row>
    <row r="982" spans="1:9" s="18" customFormat="1" x14ac:dyDescent="0.35">
      <c r="A982" s="21">
        <v>41799</v>
      </c>
      <c r="B982" s="20" t="s">
        <v>55</v>
      </c>
      <c r="C982" s="20" t="s">
        <v>10</v>
      </c>
      <c r="D982" s="20" t="s">
        <v>11</v>
      </c>
      <c r="E982" s="28">
        <v>207</v>
      </c>
      <c r="F982" s="28">
        <v>342</v>
      </c>
      <c r="G982" s="28">
        <v>4244.9999999999991</v>
      </c>
      <c r="H982" s="19">
        <v>12.412280701754385</v>
      </c>
      <c r="I982" s="33">
        <f>Table3[[#This Row],[Dollars]]/Table3[[#This Row],[Transactions]]</f>
        <v>12.412280701754383</v>
      </c>
    </row>
    <row r="983" spans="1:9" s="18" customFormat="1" x14ac:dyDescent="0.35">
      <c r="A983" s="21">
        <v>41799</v>
      </c>
      <c r="B983" s="20" t="s">
        <v>56</v>
      </c>
      <c r="C983" s="20" t="s">
        <v>12</v>
      </c>
      <c r="D983" s="20" t="s">
        <v>13</v>
      </c>
      <c r="E983" s="28">
        <v>282.99999999999994</v>
      </c>
      <c r="F983" s="28">
        <v>596</v>
      </c>
      <c r="G983" s="28">
        <v>12074.249999999998</v>
      </c>
      <c r="H983" s="19">
        <v>20.258808724832214</v>
      </c>
      <c r="I983" s="33">
        <f>Table3[[#This Row],[Dollars]]/Table3[[#This Row],[Transactions]]</f>
        <v>20.25880872483221</v>
      </c>
    </row>
    <row r="984" spans="1:9" s="18" customFormat="1" x14ac:dyDescent="0.35">
      <c r="A984" s="21">
        <v>41799</v>
      </c>
      <c r="B984" s="20" t="s">
        <v>56</v>
      </c>
      <c r="C984" s="20" t="s">
        <v>44</v>
      </c>
      <c r="D984" s="20" t="s">
        <v>45</v>
      </c>
      <c r="E984" s="28">
        <v>92</v>
      </c>
      <c r="F984" s="28">
        <v>216</v>
      </c>
      <c r="G984" s="28">
        <v>4449.91</v>
      </c>
      <c r="H984" s="19">
        <v>20.601435185185185</v>
      </c>
      <c r="I984" s="33">
        <f>Table3[[#This Row],[Dollars]]/Table3[[#This Row],[Transactions]]</f>
        <v>20.601435185185185</v>
      </c>
    </row>
    <row r="985" spans="1:9" s="18" customFormat="1" x14ac:dyDescent="0.35">
      <c r="A985" s="21">
        <v>41799</v>
      </c>
      <c r="B985" s="20" t="s">
        <v>56</v>
      </c>
      <c r="C985" s="20" t="s">
        <v>14</v>
      </c>
      <c r="D985" s="20" t="s">
        <v>15</v>
      </c>
      <c r="E985" s="28">
        <v>1030</v>
      </c>
      <c r="F985" s="28">
        <v>2453</v>
      </c>
      <c r="G985" s="28">
        <v>36014.030000000006</v>
      </c>
      <c r="H985" s="19">
        <v>14.681626579698328</v>
      </c>
      <c r="I985" s="33">
        <f>Table3[[#This Row],[Dollars]]/Table3[[#This Row],[Transactions]]</f>
        <v>14.681626579698332</v>
      </c>
    </row>
    <row r="986" spans="1:9" s="18" customFormat="1" x14ac:dyDescent="0.35">
      <c r="A986" s="21">
        <v>41799</v>
      </c>
      <c r="B986" s="20" t="s">
        <v>56</v>
      </c>
      <c r="C986" s="20" t="s">
        <v>25</v>
      </c>
      <c r="D986" s="20" t="s">
        <v>26</v>
      </c>
      <c r="E986" s="28">
        <v>2360.0000000000005</v>
      </c>
      <c r="F986" s="28">
        <v>5384</v>
      </c>
      <c r="G986" s="28">
        <v>89455.71</v>
      </c>
      <c r="H986" s="19">
        <v>16.615102154531947</v>
      </c>
      <c r="I986" s="33">
        <f>Table3[[#This Row],[Dollars]]/Table3[[#This Row],[Transactions]]</f>
        <v>16.615102154531947</v>
      </c>
    </row>
    <row r="987" spans="1:9" s="18" customFormat="1" x14ac:dyDescent="0.35">
      <c r="A987" s="21">
        <v>41799</v>
      </c>
      <c r="B987" s="20" t="s">
        <v>56</v>
      </c>
      <c r="C987" s="20" t="s">
        <v>44</v>
      </c>
      <c r="D987" s="20" t="s">
        <v>46</v>
      </c>
      <c r="E987" s="28">
        <v>290</v>
      </c>
      <c r="F987" s="28">
        <v>599.00000000000011</v>
      </c>
      <c r="G987" s="28">
        <v>12969.94</v>
      </c>
      <c r="H987" s="19">
        <v>21.652654424040069</v>
      </c>
      <c r="I987" s="33">
        <f>Table3[[#This Row],[Dollars]]/Table3[[#This Row],[Transactions]]</f>
        <v>21.652654424040062</v>
      </c>
    </row>
    <row r="988" spans="1:9" s="18" customFormat="1" x14ac:dyDescent="0.35">
      <c r="A988" s="21">
        <v>41799</v>
      </c>
      <c r="B988" s="20" t="s">
        <v>56</v>
      </c>
      <c r="C988" s="20" t="s">
        <v>8</v>
      </c>
      <c r="D988" s="20" t="s">
        <v>9</v>
      </c>
      <c r="E988" s="28">
        <v>117</v>
      </c>
      <c r="F988" s="28">
        <v>225.00000000000003</v>
      </c>
      <c r="G988" s="28">
        <v>4081.89</v>
      </c>
      <c r="H988" s="19">
        <v>18.141733333333331</v>
      </c>
      <c r="I988" s="33">
        <f>Table3[[#This Row],[Dollars]]/Table3[[#This Row],[Transactions]]</f>
        <v>18.141733333333331</v>
      </c>
    </row>
    <row r="989" spans="1:9" s="18" customFormat="1" x14ac:dyDescent="0.35">
      <c r="A989" s="21">
        <v>41799</v>
      </c>
      <c r="B989" s="20" t="s">
        <v>56</v>
      </c>
      <c r="C989" s="20" t="s">
        <v>4</v>
      </c>
      <c r="D989" s="20" t="s">
        <v>5</v>
      </c>
      <c r="E989" s="28">
        <v>1472</v>
      </c>
      <c r="F989" s="28">
        <v>3440</v>
      </c>
      <c r="G989" s="28">
        <v>63083.24</v>
      </c>
      <c r="H989" s="19">
        <v>18.338151162790698</v>
      </c>
      <c r="I989" s="33">
        <f>Table3[[#This Row],[Dollars]]/Table3[[#This Row],[Transactions]]</f>
        <v>18.338151162790698</v>
      </c>
    </row>
    <row r="990" spans="1:9" s="18" customFormat="1" x14ac:dyDescent="0.35">
      <c r="A990" s="21">
        <v>41799</v>
      </c>
      <c r="B990" s="20" t="s">
        <v>56</v>
      </c>
      <c r="C990" s="20" t="s">
        <v>40</v>
      </c>
      <c r="D990" s="20" t="s">
        <v>41</v>
      </c>
      <c r="E990" s="28">
        <v>93</v>
      </c>
      <c r="F990" s="28">
        <v>244</v>
      </c>
      <c r="G990" s="28">
        <v>4947.0600000000004</v>
      </c>
      <c r="H990" s="19">
        <v>20.274836065573773</v>
      </c>
      <c r="I990" s="33">
        <f>Table3[[#This Row],[Dollars]]/Table3[[#This Row],[Transactions]]</f>
        <v>20.274836065573773</v>
      </c>
    </row>
    <row r="991" spans="1:9" s="18" customFormat="1" x14ac:dyDescent="0.35">
      <c r="A991" s="21">
        <v>41799</v>
      </c>
      <c r="B991" s="20" t="s">
        <v>56</v>
      </c>
      <c r="C991" s="20" t="s">
        <v>16</v>
      </c>
      <c r="D991" s="20" t="s">
        <v>17</v>
      </c>
      <c r="E991" s="28">
        <v>54</v>
      </c>
      <c r="F991" s="28">
        <v>103.00000000000001</v>
      </c>
      <c r="G991" s="28">
        <v>1732.27</v>
      </c>
      <c r="H991" s="19">
        <v>16.818155339805823</v>
      </c>
      <c r="I991" s="33">
        <f>Table3[[#This Row],[Dollars]]/Table3[[#This Row],[Transactions]]</f>
        <v>16.818155339805823</v>
      </c>
    </row>
    <row r="992" spans="1:9" s="18" customFormat="1" x14ac:dyDescent="0.35">
      <c r="A992" s="21">
        <v>41799</v>
      </c>
      <c r="B992" s="20" t="s">
        <v>56</v>
      </c>
      <c r="C992" s="20" t="s">
        <v>20</v>
      </c>
      <c r="D992" s="20" t="s">
        <v>27</v>
      </c>
      <c r="E992" s="28">
        <v>3836</v>
      </c>
      <c r="F992" s="28">
        <v>8145</v>
      </c>
      <c r="G992" s="28">
        <v>235768.50000000003</v>
      </c>
      <c r="H992" s="19">
        <v>28.946408839779007</v>
      </c>
      <c r="I992" s="33">
        <f>Table3[[#This Row],[Dollars]]/Table3[[#This Row],[Transactions]]</f>
        <v>28.946408839779011</v>
      </c>
    </row>
    <row r="993" spans="1:9" s="18" customFormat="1" x14ac:dyDescent="0.35">
      <c r="A993" s="21">
        <v>41799</v>
      </c>
      <c r="B993" s="20" t="s">
        <v>56</v>
      </c>
      <c r="C993" s="20" t="s">
        <v>4</v>
      </c>
      <c r="D993" s="20" t="s">
        <v>47</v>
      </c>
      <c r="E993" s="28">
        <v>118</v>
      </c>
      <c r="F993" s="28">
        <v>226</v>
      </c>
      <c r="G993" s="28">
        <v>4215.1400000000003</v>
      </c>
      <c r="H993" s="19">
        <v>18.651061946902658</v>
      </c>
      <c r="I993" s="33">
        <f>Table3[[#This Row],[Dollars]]/Table3[[#This Row],[Transactions]]</f>
        <v>18.651061946902658</v>
      </c>
    </row>
    <row r="994" spans="1:9" s="18" customFormat="1" x14ac:dyDescent="0.35">
      <c r="A994" s="21">
        <v>41799</v>
      </c>
      <c r="B994" s="20" t="s">
        <v>56</v>
      </c>
      <c r="C994" s="20" t="s">
        <v>36</v>
      </c>
      <c r="D994" s="20" t="s">
        <v>37</v>
      </c>
      <c r="E994" s="28">
        <v>50</v>
      </c>
      <c r="F994" s="28">
        <v>95.999999999999986</v>
      </c>
      <c r="G994" s="28">
        <v>1562.9</v>
      </c>
      <c r="H994" s="19">
        <v>16.280208333333334</v>
      </c>
      <c r="I994" s="33">
        <f>Table3[[#This Row],[Dollars]]/Table3[[#This Row],[Transactions]]</f>
        <v>16.280208333333338</v>
      </c>
    </row>
    <row r="995" spans="1:9" s="18" customFormat="1" x14ac:dyDescent="0.35">
      <c r="A995" s="21">
        <v>41799</v>
      </c>
      <c r="B995" s="20" t="s">
        <v>56</v>
      </c>
      <c r="C995" s="20" t="s">
        <v>42</v>
      </c>
      <c r="D995" s="20" t="s">
        <v>43</v>
      </c>
      <c r="E995" s="28">
        <v>37</v>
      </c>
      <c r="F995" s="28">
        <v>71</v>
      </c>
      <c r="G995" s="28">
        <v>1280.58</v>
      </c>
      <c r="H995" s="19">
        <v>18.036338028169013</v>
      </c>
      <c r="I995" s="33">
        <f>Table3[[#This Row],[Dollars]]/Table3[[#This Row],[Transactions]]</f>
        <v>18.036338028169013</v>
      </c>
    </row>
    <row r="996" spans="1:9" s="18" customFormat="1" x14ac:dyDescent="0.35">
      <c r="A996" s="21">
        <v>41799</v>
      </c>
      <c r="B996" s="20" t="s">
        <v>56</v>
      </c>
      <c r="C996" s="20" t="s">
        <v>4</v>
      </c>
      <c r="D996" s="20" t="s">
        <v>39</v>
      </c>
      <c r="E996" s="28">
        <v>41</v>
      </c>
      <c r="F996" s="28">
        <v>77</v>
      </c>
      <c r="G996" s="28">
        <v>1097.7399999999998</v>
      </c>
      <c r="H996" s="19">
        <v>14.256363636363636</v>
      </c>
      <c r="I996" s="33">
        <f>Table3[[#This Row],[Dollars]]/Table3[[#This Row],[Transactions]]</f>
        <v>14.256363636363634</v>
      </c>
    </row>
    <row r="997" spans="1:9" s="18" customFormat="1" x14ac:dyDescent="0.35">
      <c r="A997" s="21">
        <v>41799</v>
      </c>
      <c r="B997" s="20" t="s">
        <v>56</v>
      </c>
      <c r="C997" s="20" t="s">
        <v>4</v>
      </c>
      <c r="D997" s="20" t="s">
        <v>6</v>
      </c>
      <c r="E997" s="28">
        <v>553.99999999999989</v>
      </c>
      <c r="F997" s="28">
        <v>1091.9999999999998</v>
      </c>
      <c r="G997" s="28">
        <v>17289.53</v>
      </c>
      <c r="H997" s="19">
        <v>15.832902930402929</v>
      </c>
      <c r="I997" s="33">
        <f>Table3[[#This Row],[Dollars]]/Table3[[#This Row],[Transactions]]</f>
        <v>15.832902930402932</v>
      </c>
    </row>
    <row r="998" spans="1:9" s="18" customFormat="1" x14ac:dyDescent="0.35">
      <c r="A998" s="21">
        <v>41799</v>
      </c>
      <c r="B998" s="20" t="s">
        <v>56</v>
      </c>
      <c r="C998" s="20" t="s">
        <v>4</v>
      </c>
      <c r="D998" s="20" t="s">
        <v>7</v>
      </c>
      <c r="E998" s="28">
        <v>2002.0000000000002</v>
      </c>
      <c r="F998" s="28">
        <v>5348</v>
      </c>
      <c r="G998" s="28">
        <v>90255.660000000018</v>
      </c>
      <c r="H998" s="19">
        <v>16.876525804038895</v>
      </c>
      <c r="I998" s="33">
        <f>Table3[[#This Row],[Dollars]]/Table3[[#This Row],[Transactions]]</f>
        <v>16.876525804038895</v>
      </c>
    </row>
    <row r="999" spans="1:9" s="18" customFormat="1" x14ac:dyDescent="0.35">
      <c r="A999" s="21">
        <v>41799</v>
      </c>
      <c r="B999" s="20" t="s">
        <v>56</v>
      </c>
      <c r="C999" s="20" t="s">
        <v>18</v>
      </c>
      <c r="D999" s="20" t="s">
        <v>19</v>
      </c>
      <c r="E999" s="28">
        <v>278</v>
      </c>
      <c r="F999" s="28">
        <v>583</v>
      </c>
      <c r="G999" s="28">
        <v>9922.83</v>
      </c>
      <c r="H999" s="19">
        <v>17.020291595197257</v>
      </c>
      <c r="I999" s="33">
        <f>Table3[[#This Row],[Dollars]]/Table3[[#This Row],[Transactions]]</f>
        <v>17.020291595197257</v>
      </c>
    </row>
    <row r="1000" spans="1:9" s="18" customFormat="1" x14ac:dyDescent="0.35">
      <c r="A1000" s="21">
        <v>41799</v>
      </c>
      <c r="B1000" s="20" t="s">
        <v>56</v>
      </c>
      <c r="C1000" s="20" t="s">
        <v>4</v>
      </c>
      <c r="D1000" s="20" t="s">
        <v>48</v>
      </c>
      <c r="E1000" s="28">
        <v>219</v>
      </c>
      <c r="F1000" s="28">
        <v>496</v>
      </c>
      <c r="G1000" s="28">
        <v>12222.209999999997</v>
      </c>
      <c r="H1000" s="19">
        <v>24.641552419354838</v>
      </c>
      <c r="I1000" s="33">
        <f>Table3[[#This Row],[Dollars]]/Table3[[#This Row],[Transactions]]</f>
        <v>24.641552419354834</v>
      </c>
    </row>
    <row r="1001" spans="1:9" s="18" customFormat="1" x14ac:dyDescent="0.35">
      <c r="A1001" s="21">
        <v>41799</v>
      </c>
      <c r="B1001" s="20" t="s">
        <v>56</v>
      </c>
      <c r="C1001" s="20" t="s">
        <v>22</v>
      </c>
      <c r="D1001" s="20" t="s">
        <v>22</v>
      </c>
      <c r="E1001" s="28">
        <v>22255</v>
      </c>
      <c r="F1001" s="28">
        <v>48905</v>
      </c>
      <c r="G1001" s="28">
        <v>979998.30999999982</v>
      </c>
      <c r="H1001" s="19">
        <v>20.038816276454352</v>
      </c>
      <c r="I1001" s="33">
        <f>Table3[[#This Row],[Dollars]]/Table3[[#This Row],[Transactions]]</f>
        <v>20.038816276454348</v>
      </c>
    </row>
    <row r="1002" spans="1:9" s="18" customFormat="1" x14ac:dyDescent="0.35">
      <c r="A1002" s="21">
        <v>41799</v>
      </c>
      <c r="B1002" s="20" t="s">
        <v>56</v>
      </c>
      <c r="C1002" s="20" t="s">
        <v>36</v>
      </c>
      <c r="D1002" s="20" t="s">
        <v>38</v>
      </c>
      <c r="E1002" s="28">
        <v>51</v>
      </c>
      <c r="F1002" s="28">
        <v>98</v>
      </c>
      <c r="G1002" s="28">
        <v>1830.33</v>
      </c>
      <c r="H1002" s="19">
        <v>18.676836734693875</v>
      </c>
      <c r="I1002" s="33">
        <f>Table3[[#This Row],[Dollars]]/Table3[[#This Row],[Transactions]]</f>
        <v>18.676836734693875</v>
      </c>
    </row>
    <row r="1003" spans="1:9" s="18" customFormat="1" x14ac:dyDescent="0.35">
      <c r="A1003" s="21">
        <v>41799</v>
      </c>
      <c r="B1003" s="20" t="s">
        <v>56</v>
      </c>
      <c r="C1003" s="20" t="s">
        <v>10</v>
      </c>
      <c r="D1003" s="20" t="s">
        <v>11</v>
      </c>
      <c r="E1003" s="28">
        <v>2030</v>
      </c>
      <c r="F1003" s="28">
        <v>4583</v>
      </c>
      <c r="G1003" s="28">
        <v>77637.78</v>
      </c>
      <c r="H1003" s="19">
        <v>16.940384027929305</v>
      </c>
      <c r="I1003" s="33">
        <f>Table3[[#This Row],[Dollars]]/Table3[[#This Row],[Transactions]]</f>
        <v>16.940384027929305</v>
      </c>
    </row>
    <row r="1004" spans="1:9" s="18" customFormat="1" x14ac:dyDescent="0.35">
      <c r="A1004" s="21">
        <v>41806</v>
      </c>
      <c r="B1004" s="20" t="s">
        <v>55</v>
      </c>
      <c r="C1004" s="20" t="s">
        <v>12</v>
      </c>
      <c r="D1004" s="20" t="s">
        <v>13</v>
      </c>
      <c r="E1004" s="28">
        <v>123</v>
      </c>
      <c r="F1004" s="28">
        <v>216</v>
      </c>
      <c r="G1004" s="28">
        <v>2540.9999999999995</v>
      </c>
      <c r="H1004" s="19">
        <v>11.763888888888889</v>
      </c>
      <c r="I1004" s="33">
        <f>Table3[[#This Row],[Dollars]]/Table3[[#This Row],[Transactions]]</f>
        <v>11.763888888888888</v>
      </c>
    </row>
    <row r="1005" spans="1:9" s="18" customFormat="1" x14ac:dyDescent="0.35">
      <c r="A1005" s="21">
        <v>41806</v>
      </c>
      <c r="B1005" s="20" t="s">
        <v>55</v>
      </c>
      <c r="C1005" s="20" t="s">
        <v>44</v>
      </c>
      <c r="D1005" s="20" t="s">
        <v>45</v>
      </c>
      <c r="E1005" s="28">
        <v>57</v>
      </c>
      <c r="F1005" s="28">
        <v>114.00000000000003</v>
      </c>
      <c r="G1005" s="28">
        <v>1464</v>
      </c>
      <c r="H1005" s="19">
        <v>12.842105263157896</v>
      </c>
      <c r="I1005" s="33">
        <f>Table3[[#This Row],[Dollars]]/Table3[[#This Row],[Transactions]]</f>
        <v>12.842105263157892</v>
      </c>
    </row>
    <row r="1006" spans="1:9" s="18" customFormat="1" x14ac:dyDescent="0.35">
      <c r="A1006" s="21">
        <v>41806</v>
      </c>
      <c r="B1006" s="20" t="s">
        <v>55</v>
      </c>
      <c r="C1006" s="20" t="s">
        <v>14</v>
      </c>
      <c r="D1006" s="20" t="s">
        <v>15</v>
      </c>
      <c r="E1006" s="28">
        <v>252</v>
      </c>
      <c r="F1006" s="28">
        <v>450</v>
      </c>
      <c r="G1006" s="28">
        <v>5249.9999999999991</v>
      </c>
      <c r="H1006" s="19">
        <v>11.666666666666666</v>
      </c>
      <c r="I1006" s="33">
        <f>Table3[[#This Row],[Dollars]]/Table3[[#This Row],[Transactions]]</f>
        <v>11.666666666666664</v>
      </c>
    </row>
    <row r="1007" spans="1:9" s="18" customFormat="1" x14ac:dyDescent="0.35">
      <c r="A1007" s="21">
        <v>41806</v>
      </c>
      <c r="B1007" s="20" t="s">
        <v>55</v>
      </c>
      <c r="C1007" s="20" t="s">
        <v>25</v>
      </c>
      <c r="D1007" s="20" t="s">
        <v>26</v>
      </c>
      <c r="E1007" s="28">
        <v>489.00000000000011</v>
      </c>
      <c r="F1007" s="28">
        <v>984</v>
      </c>
      <c r="G1007" s="28">
        <v>11858.999999999998</v>
      </c>
      <c r="H1007" s="19">
        <v>12.051829268292684</v>
      </c>
      <c r="I1007" s="33">
        <f>Table3[[#This Row],[Dollars]]/Table3[[#This Row],[Transactions]]</f>
        <v>12.05182926829268</v>
      </c>
    </row>
    <row r="1008" spans="1:9" s="18" customFormat="1" x14ac:dyDescent="0.35">
      <c r="A1008" s="21">
        <v>41806</v>
      </c>
      <c r="B1008" s="20" t="s">
        <v>55</v>
      </c>
      <c r="C1008" s="20" t="s">
        <v>44</v>
      </c>
      <c r="D1008" s="20" t="s">
        <v>46</v>
      </c>
      <c r="E1008" s="28">
        <v>65.999999999999986</v>
      </c>
      <c r="F1008" s="28">
        <v>120</v>
      </c>
      <c r="G1008" s="28">
        <v>1152</v>
      </c>
      <c r="H1008" s="19">
        <v>9.6</v>
      </c>
      <c r="I1008" s="33">
        <f>Table3[[#This Row],[Dollars]]/Table3[[#This Row],[Transactions]]</f>
        <v>9.6</v>
      </c>
    </row>
    <row r="1009" spans="1:10" s="18" customFormat="1" x14ac:dyDescent="0.35">
      <c r="A1009" s="21">
        <v>41806</v>
      </c>
      <c r="B1009" s="20" t="s">
        <v>55</v>
      </c>
      <c r="C1009" s="20" t="s">
        <v>8</v>
      </c>
      <c r="D1009" s="20" t="s">
        <v>9</v>
      </c>
      <c r="E1009" s="28">
        <v>78</v>
      </c>
      <c r="F1009" s="28">
        <v>138</v>
      </c>
      <c r="G1009" s="28">
        <v>1710</v>
      </c>
      <c r="H1009" s="19">
        <v>12.391304347826088</v>
      </c>
      <c r="I1009" s="33">
        <f>Table3[[#This Row],[Dollars]]/Table3[[#This Row],[Transactions]]</f>
        <v>12.391304347826088</v>
      </c>
    </row>
    <row r="1010" spans="1:10" s="18" customFormat="1" x14ac:dyDescent="0.35">
      <c r="A1010" s="21">
        <v>41806</v>
      </c>
      <c r="B1010" s="20" t="s">
        <v>55</v>
      </c>
      <c r="C1010" s="20" t="s">
        <v>4</v>
      </c>
      <c r="D1010" s="20" t="s">
        <v>5</v>
      </c>
      <c r="E1010" s="28">
        <v>1152</v>
      </c>
      <c r="F1010" s="28">
        <v>2547</v>
      </c>
      <c r="G1010" s="28">
        <v>30099</v>
      </c>
      <c r="H1010" s="19">
        <v>11.817432273262662</v>
      </c>
      <c r="I1010" s="33">
        <f>Table3[[#This Row],[Dollars]]/Table3[[#This Row],[Transactions]]</f>
        <v>11.817432273262662</v>
      </c>
    </row>
    <row r="1011" spans="1:10" x14ac:dyDescent="0.35">
      <c r="A1011" s="21">
        <v>41806</v>
      </c>
      <c r="B1011" s="20" t="s">
        <v>55</v>
      </c>
      <c r="C1011" s="20" t="s">
        <v>40</v>
      </c>
      <c r="D1011" s="20" t="s">
        <v>41</v>
      </c>
      <c r="E1011" s="28">
        <v>54</v>
      </c>
      <c r="F1011" s="28">
        <v>108</v>
      </c>
      <c r="G1011" s="28">
        <v>1070.9999999999998</v>
      </c>
      <c r="H1011" s="19">
        <v>9.9166666666666661</v>
      </c>
      <c r="I1011" s="33">
        <f>Table3[[#This Row],[Dollars]]/Table3[[#This Row],[Transactions]]</f>
        <v>9.9166666666666643</v>
      </c>
      <c r="J1011"/>
    </row>
    <row r="1012" spans="1:10" x14ac:dyDescent="0.35">
      <c r="A1012" s="21">
        <v>41806</v>
      </c>
      <c r="B1012" s="20" t="s">
        <v>55</v>
      </c>
      <c r="C1012" s="20" t="s">
        <v>16</v>
      </c>
      <c r="D1012" s="20" t="s">
        <v>17</v>
      </c>
      <c r="E1012" s="28">
        <v>102</v>
      </c>
      <c r="F1012" s="28">
        <v>195.00000000000006</v>
      </c>
      <c r="G1012" s="28">
        <v>1794</v>
      </c>
      <c r="H1012" s="19">
        <v>9.1999999999999993</v>
      </c>
      <c r="I1012" s="33">
        <f>Table3[[#This Row],[Dollars]]/Table3[[#This Row],[Transactions]]</f>
        <v>9.1999999999999975</v>
      </c>
      <c r="J1012"/>
    </row>
    <row r="1013" spans="1:10" x14ac:dyDescent="0.35">
      <c r="A1013" s="21">
        <v>41806</v>
      </c>
      <c r="B1013" s="20" t="s">
        <v>55</v>
      </c>
      <c r="C1013" s="20" t="s">
        <v>20</v>
      </c>
      <c r="D1013" s="20" t="s">
        <v>27</v>
      </c>
      <c r="E1013" s="28">
        <v>476.99999999999989</v>
      </c>
      <c r="F1013" s="28">
        <v>1167</v>
      </c>
      <c r="G1013" s="28">
        <v>13512</v>
      </c>
      <c r="H1013" s="19">
        <v>11.57840616966581</v>
      </c>
      <c r="I1013" s="33">
        <f>Table3[[#This Row],[Dollars]]/Table3[[#This Row],[Transactions]]</f>
        <v>11.57840616966581</v>
      </c>
      <c r="J1013"/>
    </row>
    <row r="1014" spans="1:10" x14ac:dyDescent="0.35">
      <c r="A1014" s="21">
        <v>41806</v>
      </c>
      <c r="B1014" s="20" t="s">
        <v>55</v>
      </c>
      <c r="C1014" s="20" t="s">
        <v>4</v>
      </c>
      <c r="D1014" s="20" t="s">
        <v>47</v>
      </c>
      <c r="E1014" s="28">
        <v>51</v>
      </c>
      <c r="F1014" s="28">
        <v>63</v>
      </c>
      <c r="G1014" s="28">
        <v>720.00000000000011</v>
      </c>
      <c r="H1014" s="19">
        <v>11.428571428571429</v>
      </c>
      <c r="I1014" s="33">
        <f>Table3[[#This Row],[Dollars]]/Table3[[#This Row],[Transactions]]</f>
        <v>11.428571428571431</v>
      </c>
      <c r="J1014"/>
    </row>
    <row r="1015" spans="1:10" x14ac:dyDescent="0.35">
      <c r="A1015" s="21">
        <v>41806</v>
      </c>
      <c r="B1015" s="20" t="s">
        <v>55</v>
      </c>
      <c r="C1015" s="20" t="s">
        <v>36</v>
      </c>
      <c r="D1015" s="20" t="s">
        <v>37</v>
      </c>
      <c r="E1015" s="28">
        <v>65.999999999999986</v>
      </c>
      <c r="F1015" s="28">
        <v>116.99999999999997</v>
      </c>
      <c r="G1015" s="28">
        <v>1332.0000000000002</v>
      </c>
      <c r="H1015" s="19">
        <v>11.384615384615385</v>
      </c>
      <c r="I1015" s="33">
        <f>Table3[[#This Row],[Dollars]]/Table3[[#This Row],[Transactions]]</f>
        <v>11.384615384615389</v>
      </c>
      <c r="J1015"/>
    </row>
    <row r="1016" spans="1:10" x14ac:dyDescent="0.35">
      <c r="A1016" s="21">
        <v>41806</v>
      </c>
      <c r="B1016" s="20" t="s">
        <v>55</v>
      </c>
      <c r="C1016" s="20" t="s">
        <v>42</v>
      </c>
      <c r="D1016" s="20" t="s">
        <v>43</v>
      </c>
      <c r="E1016" s="28">
        <v>29.999999999999993</v>
      </c>
      <c r="F1016" s="28">
        <v>84.000000000000014</v>
      </c>
      <c r="G1016" s="28">
        <v>984</v>
      </c>
      <c r="H1016" s="19">
        <v>11.714285714285714</v>
      </c>
      <c r="I1016" s="33">
        <f>Table3[[#This Row],[Dollars]]/Table3[[#This Row],[Transactions]]</f>
        <v>11.714285714285712</v>
      </c>
      <c r="J1016"/>
    </row>
    <row r="1017" spans="1:10" x14ac:dyDescent="0.35">
      <c r="A1017" s="21">
        <v>41806</v>
      </c>
      <c r="B1017" s="20" t="s">
        <v>55</v>
      </c>
      <c r="C1017" s="20" t="s">
        <v>4</v>
      </c>
      <c r="D1017" s="20" t="s">
        <v>39</v>
      </c>
      <c r="E1017" s="28">
        <v>57</v>
      </c>
      <c r="F1017" s="28">
        <v>81</v>
      </c>
      <c r="G1017" s="28">
        <v>873</v>
      </c>
      <c r="H1017" s="19">
        <v>10.777777777777779</v>
      </c>
      <c r="I1017" s="33">
        <f>Table3[[#This Row],[Dollars]]/Table3[[#This Row],[Transactions]]</f>
        <v>10.777777777777779</v>
      </c>
      <c r="J1017"/>
    </row>
    <row r="1018" spans="1:10" x14ac:dyDescent="0.35">
      <c r="A1018" s="21">
        <v>41806</v>
      </c>
      <c r="B1018" s="20" t="s">
        <v>55</v>
      </c>
      <c r="C1018" s="20" t="s">
        <v>4</v>
      </c>
      <c r="D1018" s="20" t="s">
        <v>6</v>
      </c>
      <c r="E1018" s="28">
        <v>660</v>
      </c>
      <c r="F1018" s="28">
        <v>1179</v>
      </c>
      <c r="G1018" s="28">
        <v>14439</v>
      </c>
      <c r="H1018" s="19">
        <v>12.246819338422393</v>
      </c>
      <c r="I1018" s="33">
        <f>Table3[[#This Row],[Dollars]]/Table3[[#This Row],[Transactions]]</f>
        <v>12.246819338422393</v>
      </c>
      <c r="J1018"/>
    </row>
    <row r="1019" spans="1:10" x14ac:dyDescent="0.35">
      <c r="A1019" s="21">
        <v>41806</v>
      </c>
      <c r="B1019" s="20" t="s">
        <v>55</v>
      </c>
      <c r="C1019" s="20" t="s">
        <v>4</v>
      </c>
      <c r="D1019" s="20" t="s">
        <v>7</v>
      </c>
      <c r="E1019" s="28">
        <v>1866</v>
      </c>
      <c r="F1019" s="28">
        <v>4377</v>
      </c>
      <c r="G1019" s="28">
        <v>48710.999999999993</v>
      </c>
      <c r="H1019" s="19">
        <v>11.128855380397532</v>
      </c>
      <c r="I1019" s="33">
        <f>Table3[[#This Row],[Dollars]]/Table3[[#This Row],[Transactions]]</f>
        <v>11.12885538039753</v>
      </c>
      <c r="J1019"/>
    </row>
    <row r="1020" spans="1:10" x14ac:dyDescent="0.35">
      <c r="A1020" s="21">
        <v>41806</v>
      </c>
      <c r="B1020" s="20" t="s">
        <v>55</v>
      </c>
      <c r="C1020" s="20" t="s">
        <v>18</v>
      </c>
      <c r="D1020" s="20" t="s">
        <v>19</v>
      </c>
      <c r="E1020" s="28">
        <v>141</v>
      </c>
      <c r="F1020" s="28">
        <v>255</v>
      </c>
      <c r="G1020" s="28">
        <v>3075</v>
      </c>
      <c r="H1020" s="19">
        <v>12.058823529411764</v>
      </c>
      <c r="I1020" s="33">
        <f>Table3[[#This Row],[Dollars]]/Table3[[#This Row],[Transactions]]</f>
        <v>12.058823529411764</v>
      </c>
      <c r="J1020"/>
    </row>
    <row r="1021" spans="1:10" x14ac:dyDescent="0.35">
      <c r="A1021" s="21">
        <v>41806</v>
      </c>
      <c r="B1021" s="20" t="s">
        <v>55</v>
      </c>
      <c r="C1021" s="20" t="s">
        <v>4</v>
      </c>
      <c r="D1021" s="20" t="s">
        <v>48</v>
      </c>
      <c r="E1021" s="28">
        <v>179.99999999999997</v>
      </c>
      <c r="F1021" s="28">
        <v>413.99999999999989</v>
      </c>
      <c r="G1021" s="28">
        <v>5292</v>
      </c>
      <c r="H1021" s="19">
        <v>12.782608695652174</v>
      </c>
      <c r="I1021" s="33">
        <f>Table3[[#This Row],[Dollars]]/Table3[[#This Row],[Transactions]]</f>
        <v>12.782608695652177</v>
      </c>
      <c r="J1021"/>
    </row>
    <row r="1022" spans="1:10" x14ac:dyDescent="0.35">
      <c r="A1022" s="21">
        <v>41806</v>
      </c>
      <c r="B1022" s="20" t="s">
        <v>55</v>
      </c>
      <c r="C1022" s="20" t="s">
        <v>22</v>
      </c>
      <c r="D1022" s="20" t="s">
        <v>22</v>
      </c>
      <c r="E1022" s="28">
        <v>9447</v>
      </c>
      <c r="F1022" s="28">
        <v>19638</v>
      </c>
      <c r="G1022" s="28">
        <v>232647</v>
      </c>
      <c r="H1022" s="19">
        <v>11.846776657500763</v>
      </c>
      <c r="I1022" s="33">
        <f>Table3[[#This Row],[Dollars]]/Table3[[#This Row],[Transactions]]</f>
        <v>11.846776657500763</v>
      </c>
      <c r="J1022"/>
    </row>
    <row r="1023" spans="1:10" x14ac:dyDescent="0.35">
      <c r="A1023" s="21">
        <v>41806</v>
      </c>
      <c r="B1023" s="20" t="s">
        <v>55</v>
      </c>
      <c r="C1023" s="20" t="s">
        <v>36</v>
      </c>
      <c r="D1023" s="20" t="s">
        <v>38</v>
      </c>
      <c r="E1023" s="28">
        <v>42</v>
      </c>
      <c r="F1023" s="28">
        <v>69</v>
      </c>
      <c r="G1023" s="28">
        <v>857.99999999999977</v>
      </c>
      <c r="H1023" s="19">
        <v>12.434782608695652</v>
      </c>
      <c r="I1023" s="33">
        <f>Table3[[#This Row],[Dollars]]/Table3[[#This Row],[Transactions]]</f>
        <v>12.434782608695649</v>
      </c>
      <c r="J1023"/>
    </row>
    <row r="1024" spans="1:10" x14ac:dyDescent="0.35">
      <c r="A1024" s="21">
        <v>41806</v>
      </c>
      <c r="B1024" s="20" t="s">
        <v>55</v>
      </c>
      <c r="C1024" s="20" t="s">
        <v>10</v>
      </c>
      <c r="D1024" s="20" t="s">
        <v>11</v>
      </c>
      <c r="E1024" s="28">
        <v>216</v>
      </c>
      <c r="F1024" s="28">
        <v>363</v>
      </c>
      <c r="G1024" s="28">
        <v>4299</v>
      </c>
      <c r="H1024" s="19">
        <v>11.84297520661157</v>
      </c>
      <c r="I1024" s="33">
        <f>Table3[[#This Row],[Dollars]]/Table3[[#This Row],[Transactions]]</f>
        <v>11.84297520661157</v>
      </c>
      <c r="J1024"/>
    </row>
    <row r="1025" spans="1:10" x14ac:dyDescent="0.35">
      <c r="A1025" s="21">
        <v>41806</v>
      </c>
      <c r="B1025" s="20" t="s">
        <v>56</v>
      </c>
      <c r="C1025" s="20" t="s">
        <v>12</v>
      </c>
      <c r="D1025" s="20" t="s">
        <v>13</v>
      </c>
      <c r="E1025" s="28">
        <v>308</v>
      </c>
      <c r="F1025" s="28">
        <v>631</v>
      </c>
      <c r="G1025" s="28">
        <v>10207.33</v>
      </c>
      <c r="H1025" s="19">
        <v>16.176434231378764</v>
      </c>
      <c r="I1025" s="33">
        <f>Table3[[#This Row],[Dollars]]/Table3[[#This Row],[Transactions]]</f>
        <v>16.176434231378764</v>
      </c>
      <c r="J1025"/>
    </row>
    <row r="1026" spans="1:10" x14ac:dyDescent="0.35">
      <c r="A1026" s="21">
        <v>41806</v>
      </c>
      <c r="B1026" s="20" t="s">
        <v>56</v>
      </c>
      <c r="C1026" s="20" t="s">
        <v>44</v>
      </c>
      <c r="D1026" s="20" t="s">
        <v>45</v>
      </c>
      <c r="E1026" s="28">
        <v>110</v>
      </c>
      <c r="F1026" s="28">
        <v>244.99999999999997</v>
      </c>
      <c r="G1026" s="28">
        <v>4052.95</v>
      </c>
      <c r="H1026" s="19">
        <v>16.542653061224488</v>
      </c>
      <c r="I1026" s="33">
        <f>Table3[[#This Row],[Dollars]]/Table3[[#This Row],[Transactions]]</f>
        <v>16.542653061224492</v>
      </c>
      <c r="J1026"/>
    </row>
    <row r="1027" spans="1:10" x14ac:dyDescent="0.35">
      <c r="A1027" s="21">
        <v>41806</v>
      </c>
      <c r="B1027" s="20" t="s">
        <v>56</v>
      </c>
      <c r="C1027" s="20" t="s">
        <v>14</v>
      </c>
      <c r="D1027" s="20" t="s">
        <v>15</v>
      </c>
      <c r="E1027" s="28">
        <v>1083</v>
      </c>
      <c r="F1027" s="28">
        <v>2555</v>
      </c>
      <c r="G1027" s="28">
        <v>34158.33</v>
      </c>
      <c r="H1027" s="19">
        <v>13.369209393346381</v>
      </c>
      <c r="I1027" s="33">
        <f>Table3[[#This Row],[Dollars]]/Table3[[#This Row],[Transactions]]</f>
        <v>13.369209393346381</v>
      </c>
      <c r="J1027"/>
    </row>
    <row r="1028" spans="1:10" x14ac:dyDescent="0.35">
      <c r="A1028" s="21">
        <v>41806</v>
      </c>
      <c r="B1028" s="20" t="s">
        <v>56</v>
      </c>
      <c r="C1028" s="20" t="s">
        <v>25</v>
      </c>
      <c r="D1028" s="20" t="s">
        <v>26</v>
      </c>
      <c r="E1028" s="28">
        <v>2360.0000000000005</v>
      </c>
      <c r="F1028" s="28">
        <v>5501</v>
      </c>
      <c r="G1028" s="28">
        <v>88665.869999999981</v>
      </c>
      <c r="H1028" s="19">
        <v>16.11813670241774</v>
      </c>
      <c r="I1028" s="33">
        <f>Table3[[#This Row],[Dollars]]/Table3[[#This Row],[Transactions]]</f>
        <v>16.11813670241774</v>
      </c>
      <c r="J1028"/>
    </row>
    <row r="1029" spans="1:10" x14ac:dyDescent="0.35">
      <c r="A1029" s="21">
        <v>41806</v>
      </c>
      <c r="B1029" s="20" t="s">
        <v>56</v>
      </c>
      <c r="C1029" s="20" t="s">
        <v>44</v>
      </c>
      <c r="D1029" s="20" t="s">
        <v>46</v>
      </c>
      <c r="E1029" s="28">
        <v>326.00000000000006</v>
      </c>
      <c r="F1029" s="28">
        <v>635</v>
      </c>
      <c r="G1029" s="28">
        <v>14650.799999999997</v>
      </c>
      <c r="H1029" s="19">
        <v>23.072125984251969</v>
      </c>
      <c r="I1029" s="33">
        <f>Table3[[#This Row],[Dollars]]/Table3[[#This Row],[Transactions]]</f>
        <v>23.072125984251965</v>
      </c>
      <c r="J1029"/>
    </row>
    <row r="1030" spans="1:10" x14ac:dyDescent="0.35">
      <c r="A1030" s="21">
        <v>41806</v>
      </c>
      <c r="B1030" s="20" t="s">
        <v>56</v>
      </c>
      <c r="C1030" s="20" t="s">
        <v>8</v>
      </c>
      <c r="D1030" s="20" t="s">
        <v>9</v>
      </c>
      <c r="E1030" s="28">
        <v>123</v>
      </c>
      <c r="F1030" s="28">
        <v>212</v>
      </c>
      <c r="G1030" s="28">
        <v>3733.35</v>
      </c>
      <c r="H1030" s="19">
        <v>17.610141509433962</v>
      </c>
      <c r="I1030" s="33">
        <f>Table3[[#This Row],[Dollars]]/Table3[[#This Row],[Transactions]]</f>
        <v>17.610141509433962</v>
      </c>
      <c r="J1030"/>
    </row>
    <row r="1031" spans="1:10" x14ac:dyDescent="0.35">
      <c r="A1031" s="21">
        <v>41806</v>
      </c>
      <c r="B1031" s="20" t="s">
        <v>56</v>
      </c>
      <c r="C1031" s="20" t="s">
        <v>4</v>
      </c>
      <c r="D1031" s="20" t="s">
        <v>5</v>
      </c>
      <c r="E1031" s="28">
        <v>1403.0000000000002</v>
      </c>
      <c r="F1031" s="28">
        <v>3138</v>
      </c>
      <c r="G1031" s="28">
        <v>57437.919999999998</v>
      </c>
      <c r="H1031" s="19">
        <v>18.303989802421924</v>
      </c>
      <c r="I1031" s="33">
        <f>Table3[[#This Row],[Dollars]]/Table3[[#This Row],[Transactions]]</f>
        <v>18.303989802421924</v>
      </c>
      <c r="J1031"/>
    </row>
    <row r="1032" spans="1:10" x14ac:dyDescent="0.35">
      <c r="A1032" s="21">
        <v>41806</v>
      </c>
      <c r="B1032" s="20" t="s">
        <v>56</v>
      </c>
      <c r="C1032" s="20" t="s">
        <v>40</v>
      </c>
      <c r="D1032" s="20" t="s">
        <v>41</v>
      </c>
      <c r="E1032" s="28">
        <v>112</v>
      </c>
      <c r="F1032" s="28">
        <v>271</v>
      </c>
      <c r="G1032" s="28">
        <v>5470.12</v>
      </c>
      <c r="H1032" s="19">
        <v>20.184944649446493</v>
      </c>
      <c r="I1032" s="33">
        <f>Table3[[#This Row],[Dollars]]/Table3[[#This Row],[Transactions]]</f>
        <v>20.184944649446493</v>
      </c>
      <c r="J1032"/>
    </row>
    <row r="1033" spans="1:10" x14ac:dyDescent="0.35">
      <c r="A1033" s="21">
        <v>41806</v>
      </c>
      <c r="B1033" s="20" t="s">
        <v>56</v>
      </c>
      <c r="C1033" s="20" t="s">
        <v>16</v>
      </c>
      <c r="D1033" s="20" t="s">
        <v>17</v>
      </c>
      <c r="E1033" s="28">
        <v>57</v>
      </c>
      <c r="F1033" s="28">
        <v>124</v>
      </c>
      <c r="G1033" s="28">
        <v>1704.43</v>
      </c>
      <c r="H1033" s="19">
        <v>13.745403225806452</v>
      </c>
      <c r="I1033" s="33">
        <f>Table3[[#This Row],[Dollars]]/Table3[[#This Row],[Transactions]]</f>
        <v>13.745403225806452</v>
      </c>
      <c r="J1033"/>
    </row>
    <row r="1034" spans="1:10" x14ac:dyDescent="0.35">
      <c r="A1034" s="21">
        <v>41806</v>
      </c>
      <c r="B1034" s="20" t="s">
        <v>56</v>
      </c>
      <c r="C1034" s="20" t="s">
        <v>20</v>
      </c>
      <c r="D1034" s="20" t="s">
        <v>27</v>
      </c>
      <c r="E1034" s="28">
        <v>3723</v>
      </c>
      <c r="F1034" s="28">
        <v>7846</v>
      </c>
      <c r="G1034" s="28">
        <v>215351.09</v>
      </c>
      <c r="H1034" s="19">
        <v>27.447245730308438</v>
      </c>
      <c r="I1034" s="33">
        <f>Table3[[#This Row],[Dollars]]/Table3[[#This Row],[Transactions]]</f>
        <v>27.447245730308438</v>
      </c>
      <c r="J1034"/>
    </row>
    <row r="1035" spans="1:10" x14ac:dyDescent="0.35">
      <c r="A1035" s="21">
        <v>41806</v>
      </c>
      <c r="B1035" s="20" t="s">
        <v>56</v>
      </c>
      <c r="C1035" s="20" t="s">
        <v>4</v>
      </c>
      <c r="D1035" s="20" t="s">
        <v>47</v>
      </c>
      <c r="E1035" s="28">
        <v>126</v>
      </c>
      <c r="F1035" s="28">
        <v>237.99999999999997</v>
      </c>
      <c r="G1035" s="28">
        <v>5357.04</v>
      </c>
      <c r="H1035" s="19">
        <v>22.508571428571429</v>
      </c>
      <c r="I1035" s="33">
        <f>Table3[[#This Row],[Dollars]]/Table3[[#This Row],[Transactions]]</f>
        <v>22.508571428571432</v>
      </c>
      <c r="J1035"/>
    </row>
    <row r="1036" spans="1:10" x14ac:dyDescent="0.35">
      <c r="A1036" s="21">
        <v>41806</v>
      </c>
      <c r="B1036" s="20" t="s">
        <v>56</v>
      </c>
      <c r="C1036" s="20" t="s">
        <v>36</v>
      </c>
      <c r="D1036" s="20" t="s">
        <v>37</v>
      </c>
      <c r="E1036" s="28">
        <v>59</v>
      </c>
      <c r="F1036" s="28">
        <v>114</v>
      </c>
      <c r="G1036" s="28">
        <v>2107.9499999999998</v>
      </c>
      <c r="H1036" s="19">
        <v>18.49078947368421</v>
      </c>
      <c r="I1036" s="33">
        <f>Table3[[#This Row],[Dollars]]/Table3[[#This Row],[Transactions]]</f>
        <v>18.49078947368421</v>
      </c>
      <c r="J1036"/>
    </row>
    <row r="1037" spans="1:10" x14ac:dyDescent="0.35">
      <c r="A1037" s="21">
        <v>41806</v>
      </c>
      <c r="B1037" s="20" t="s">
        <v>56</v>
      </c>
      <c r="C1037" s="20" t="s">
        <v>42</v>
      </c>
      <c r="D1037" s="20" t="s">
        <v>43</v>
      </c>
      <c r="E1037" s="28">
        <v>28</v>
      </c>
      <c r="F1037" s="28">
        <v>58.000000000000007</v>
      </c>
      <c r="G1037" s="28">
        <v>911.03999999999985</v>
      </c>
      <c r="H1037" s="19">
        <v>15.707586206896551</v>
      </c>
      <c r="I1037" s="33">
        <f>Table3[[#This Row],[Dollars]]/Table3[[#This Row],[Transactions]]</f>
        <v>15.707586206896547</v>
      </c>
      <c r="J1037"/>
    </row>
    <row r="1038" spans="1:10" x14ac:dyDescent="0.35">
      <c r="A1038" s="21">
        <v>41806</v>
      </c>
      <c r="B1038" s="20" t="s">
        <v>56</v>
      </c>
      <c r="C1038" s="20" t="s">
        <v>4</v>
      </c>
      <c r="D1038" s="20" t="s">
        <v>39</v>
      </c>
      <c r="E1038" s="28">
        <v>39.999999999999993</v>
      </c>
      <c r="F1038" s="28">
        <v>83</v>
      </c>
      <c r="G1038" s="28">
        <v>1108.8699999999999</v>
      </c>
      <c r="H1038" s="19">
        <v>13.359879518072288</v>
      </c>
      <c r="I1038" s="33">
        <f>Table3[[#This Row],[Dollars]]/Table3[[#This Row],[Transactions]]</f>
        <v>13.359879518072288</v>
      </c>
      <c r="J1038"/>
    </row>
    <row r="1039" spans="1:10" x14ac:dyDescent="0.35">
      <c r="A1039" s="21">
        <v>41806</v>
      </c>
      <c r="B1039" s="20" t="s">
        <v>56</v>
      </c>
      <c r="C1039" s="20" t="s">
        <v>4</v>
      </c>
      <c r="D1039" s="20" t="s">
        <v>6</v>
      </c>
      <c r="E1039" s="28">
        <v>576</v>
      </c>
      <c r="F1039" s="28">
        <v>1114</v>
      </c>
      <c r="G1039" s="28">
        <v>15741.340000000002</v>
      </c>
      <c r="H1039" s="19">
        <v>14.130466786355475</v>
      </c>
      <c r="I1039" s="33">
        <f>Table3[[#This Row],[Dollars]]/Table3[[#This Row],[Transactions]]</f>
        <v>14.130466786355477</v>
      </c>
      <c r="J1039"/>
    </row>
    <row r="1040" spans="1:10" x14ac:dyDescent="0.35">
      <c r="A1040" s="21">
        <v>41806</v>
      </c>
      <c r="B1040" s="20" t="s">
        <v>56</v>
      </c>
      <c r="C1040" s="20" t="s">
        <v>4</v>
      </c>
      <c r="D1040" s="20" t="s">
        <v>7</v>
      </c>
      <c r="E1040" s="28">
        <v>1959.0000000000002</v>
      </c>
      <c r="F1040" s="28">
        <v>5476</v>
      </c>
      <c r="G1040" s="28">
        <v>89003.37</v>
      </c>
      <c r="H1040" s="19">
        <v>16.253354638422206</v>
      </c>
      <c r="I1040" s="33">
        <f>Table3[[#This Row],[Dollars]]/Table3[[#This Row],[Transactions]]</f>
        <v>16.253354638422206</v>
      </c>
      <c r="J1040"/>
    </row>
    <row r="1041" spans="1:10" x14ac:dyDescent="0.35">
      <c r="A1041" s="21">
        <v>41806</v>
      </c>
      <c r="B1041" s="20" t="s">
        <v>56</v>
      </c>
      <c r="C1041" s="20" t="s">
        <v>18</v>
      </c>
      <c r="D1041" s="20" t="s">
        <v>19</v>
      </c>
      <c r="E1041" s="28">
        <v>282.99999999999994</v>
      </c>
      <c r="F1041" s="28">
        <v>599.00000000000011</v>
      </c>
      <c r="G1041" s="28">
        <v>10119.16</v>
      </c>
      <c r="H1041" s="19">
        <v>16.893422370617696</v>
      </c>
      <c r="I1041" s="33">
        <f>Table3[[#This Row],[Dollars]]/Table3[[#This Row],[Transactions]]</f>
        <v>16.893422370617692</v>
      </c>
      <c r="J1041"/>
    </row>
    <row r="1042" spans="1:10" x14ac:dyDescent="0.35">
      <c r="A1042" s="21">
        <v>41806</v>
      </c>
      <c r="B1042" s="20" t="s">
        <v>56</v>
      </c>
      <c r="C1042" s="20" t="s">
        <v>4</v>
      </c>
      <c r="D1042" s="20" t="s">
        <v>48</v>
      </c>
      <c r="E1042" s="28">
        <v>239.99999999999997</v>
      </c>
      <c r="F1042" s="28">
        <v>463</v>
      </c>
      <c r="G1042" s="28">
        <v>10144.91</v>
      </c>
      <c r="H1042" s="19">
        <v>21.911252699784018</v>
      </c>
      <c r="I1042" s="33">
        <f>Table3[[#This Row],[Dollars]]/Table3[[#This Row],[Transactions]]</f>
        <v>21.911252699784018</v>
      </c>
      <c r="J1042"/>
    </row>
    <row r="1043" spans="1:10" x14ac:dyDescent="0.35">
      <c r="A1043" s="21">
        <v>41806</v>
      </c>
      <c r="B1043" s="20" t="s">
        <v>56</v>
      </c>
      <c r="C1043" s="20" t="s">
        <v>22</v>
      </c>
      <c r="D1043" s="20" t="s">
        <v>22</v>
      </c>
      <c r="E1043" s="28">
        <v>22641</v>
      </c>
      <c r="F1043" s="28">
        <v>49613</v>
      </c>
      <c r="G1043" s="28">
        <v>940747.21</v>
      </c>
      <c r="H1043" s="19">
        <v>18.961707818515308</v>
      </c>
      <c r="I1043" s="33">
        <f>Table3[[#This Row],[Dollars]]/Table3[[#This Row],[Transactions]]</f>
        <v>18.961707818515308</v>
      </c>
      <c r="J1043"/>
    </row>
    <row r="1044" spans="1:10" x14ac:dyDescent="0.35">
      <c r="A1044" s="21">
        <v>41806</v>
      </c>
      <c r="B1044" s="20" t="s">
        <v>56</v>
      </c>
      <c r="C1044" s="20" t="s">
        <v>36</v>
      </c>
      <c r="D1044" s="20" t="s">
        <v>38</v>
      </c>
      <c r="E1044" s="28">
        <v>50</v>
      </c>
      <c r="F1044" s="28">
        <v>84</v>
      </c>
      <c r="G1044" s="28">
        <v>1290.25</v>
      </c>
      <c r="H1044" s="19">
        <v>15.360119047619047</v>
      </c>
      <c r="I1044" s="33">
        <f>Table3[[#This Row],[Dollars]]/Table3[[#This Row],[Transactions]]</f>
        <v>15.360119047619047</v>
      </c>
      <c r="J1044"/>
    </row>
    <row r="1045" spans="1:10" x14ac:dyDescent="0.35">
      <c r="A1045" s="21">
        <v>41806</v>
      </c>
      <c r="B1045" s="20" t="s">
        <v>56</v>
      </c>
      <c r="C1045" s="20" t="s">
        <v>10</v>
      </c>
      <c r="D1045" s="20" t="s">
        <v>11</v>
      </c>
      <c r="E1045" s="28">
        <v>1991.0000000000002</v>
      </c>
      <c r="F1045" s="28">
        <v>4469</v>
      </c>
      <c r="G1045" s="28">
        <v>71831.990000000005</v>
      </c>
      <c r="H1045" s="19">
        <v>16.07339225777579</v>
      </c>
      <c r="I1045" s="33">
        <f>Table3[[#This Row],[Dollars]]/Table3[[#This Row],[Transactions]]</f>
        <v>16.07339225777579</v>
      </c>
      <c r="J1045"/>
    </row>
    <row r="1046" spans="1:10" x14ac:dyDescent="0.35">
      <c r="A1046" s="21">
        <v>41813</v>
      </c>
      <c r="B1046" s="20" t="s">
        <v>55</v>
      </c>
      <c r="C1046" s="20" t="s">
        <v>12</v>
      </c>
      <c r="D1046" s="20" t="s">
        <v>13</v>
      </c>
      <c r="E1046" s="28">
        <v>89.999999999999986</v>
      </c>
      <c r="F1046" s="28">
        <v>183</v>
      </c>
      <c r="G1046" s="28">
        <v>2457</v>
      </c>
      <c r="H1046" s="19">
        <v>13.426229508196721</v>
      </c>
      <c r="I1046" s="33">
        <f>Table3[[#This Row],[Dollars]]/Table3[[#This Row],[Transactions]]</f>
        <v>13.426229508196721</v>
      </c>
      <c r="J1046"/>
    </row>
    <row r="1047" spans="1:10" x14ac:dyDescent="0.35">
      <c r="A1047" s="21">
        <v>41813</v>
      </c>
      <c r="B1047" s="20" t="s">
        <v>55</v>
      </c>
      <c r="C1047" s="20" t="s">
        <v>44</v>
      </c>
      <c r="D1047" s="20" t="s">
        <v>45</v>
      </c>
      <c r="E1047" s="28">
        <v>93.000000000000014</v>
      </c>
      <c r="F1047" s="28">
        <v>153</v>
      </c>
      <c r="G1047" s="28">
        <v>1578.0000000000005</v>
      </c>
      <c r="H1047" s="19">
        <v>10.313725490196079</v>
      </c>
      <c r="I1047" s="33">
        <f>Table3[[#This Row],[Dollars]]/Table3[[#This Row],[Transactions]]</f>
        <v>10.313725490196081</v>
      </c>
      <c r="J1047"/>
    </row>
    <row r="1048" spans="1:10" x14ac:dyDescent="0.35">
      <c r="A1048" s="21">
        <v>41813</v>
      </c>
      <c r="B1048" s="20" t="s">
        <v>55</v>
      </c>
      <c r="C1048" s="20" t="s">
        <v>14</v>
      </c>
      <c r="D1048" s="20" t="s">
        <v>15</v>
      </c>
      <c r="E1048" s="28">
        <v>231</v>
      </c>
      <c r="F1048" s="28">
        <v>501</v>
      </c>
      <c r="G1048" s="28">
        <v>5510.9999999999991</v>
      </c>
      <c r="H1048" s="19">
        <v>11</v>
      </c>
      <c r="I1048" s="33">
        <f>Table3[[#This Row],[Dollars]]/Table3[[#This Row],[Transactions]]</f>
        <v>10.999999999999998</v>
      </c>
      <c r="J1048"/>
    </row>
    <row r="1049" spans="1:10" x14ac:dyDescent="0.35">
      <c r="A1049" s="21">
        <v>41813</v>
      </c>
      <c r="B1049" s="20" t="s">
        <v>55</v>
      </c>
      <c r="C1049" s="20" t="s">
        <v>25</v>
      </c>
      <c r="D1049" s="20" t="s">
        <v>26</v>
      </c>
      <c r="E1049" s="28">
        <v>462</v>
      </c>
      <c r="F1049" s="28">
        <v>909</v>
      </c>
      <c r="G1049" s="28">
        <v>10059</v>
      </c>
      <c r="H1049" s="19">
        <v>11.066006600660065</v>
      </c>
      <c r="I1049" s="33">
        <f>Table3[[#This Row],[Dollars]]/Table3[[#This Row],[Transactions]]</f>
        <v>11.066006600660065</v>
      </c>
      <c r="J1049"/>
    </row>
    <row r="1050" spans="1:10" x14ac:dyDescent="0.35">
      <c r="A1050" s="21">
        <v>41813</v>
      </c>
      <c r="B1050" s="20" t="s">
        <v>55</v>
      </c>
      <c r="C1050" s="20" t="s">
        <v>44</v>
      </c>
      <c r="D1050" s="20" t="s">
        <v>46</v>
      </c>
      <c r="E1050" s="28">
        <v>75</v>
      </c>
      <c r="F1050" s="28">
        <v>177</v>
      </c>
      <c r="G1050" s="28">
        <v>2160</v>
      </c>
      <c r="H1050" s="19">
        <v>12.203389830508474</v>
      </c>
      <c r="I1050" s="33">
        <f>Table3[[#This Row],[Dollars]]/Table3[[#This Row],[Transactions]]</f>
        <v>12.203389830508474</v>
      </c>
      <c r="J1050"/>
    </row>
    <row r="1051" spans="1:10" x14ac:dyDescent="0.35">
      <c r="A1051" s="21">
        <v>41813</v>
      </c>
      <c r="B1051" s="20" t="s">
        <v>55</v>
      </c>
      <c r="C1051" s="20" t="s">
        <v>8</v>
      </c>
      <c r="D1051" s="20" t="s">
        <v>9</v>
      </c>
      <c r="E1051" s="28">
        <v>78</v>
      </c>
      <c r="F1051" s="28">
        <v>143.99999999999997</v>
      </c>
      <c r="G1051" s="28">
        <v>1536.0000000000005</v>
      </c>
      <c r="H1051" s="19">
        <v>10.666666666666666</v>
      </c>
      <c r="I1051" s="33">
        <f>Table3[[#This Row],[Dollars]]/Table3[[#This Row],[Transactions]]</f>
        <v>10.666666666666671</v>
      </c>
      <c r="J1051"/>
    </row>
    <row r="1052" spans="1:10" x14ac:dyDescent="0.35">
      <c r="A1052" s="21">
        <v>41813</v>
      </c>
      <c r="B1052" s="20" t="s">
        <v>55</v>
      </c>
      <c r="C1052" s="20" t="s">
        <v>4</v>
      </c>
      <c r="D1052" s="20" t="s">
        <v>5</v>
      </c>
      <c r="E1052" s="28">
        <v>1185</v>
      </c>
      <c r="F1052" s="28">
        <v>2496</v>
      </c>
      <c r="G1052" s="28">
        <v>30786</v>
      </c>
      <c r="H1052" s="19">
        <v>12.334134615384615</v>
      </c>
      <c r="I1052" s="33">
        <f>Table3[[#This Row],[Dollars]]/Table3[[#This Row],[Transactions]]</f>
        <v>12.334134615384615</v>
      </c>
      <c r="J1052"/>
    </row>
    <row r="1053" spans="1:10" x14ac:dyDescent="0.35">
      <c r="A1053" s="21">
        <v>41813</v>
      </c>
      <c r="B1053" s="20" t="s">
        <v>55</v>
      </c>
      <c r="C1053" s="20" t="s">
        <v>40</v>
      </c>
      <c r="D1053" s="20" t="s">
        <v>41</v>
      </c>
      <c r="E1053" s="28">
        <v>69</v>
      </c>
      <c r="F1053" s="28">
        <v>143.99999999999997</v>
      </c>
      <c r="G1053" s="28">
        <v>1623</v>
      </c>
      <c r="H1053" s="19">
        <v>11.270833333333334</v>
      </c>
      <c r="I1053" s="33">
        <f>Table3[[#This Row],[Dollars]]/Table3[[#This Row],[Transactions]]</f>
        <v>11.270833333333336</v>
      </c>
      <c r="J1053"/>
    </row>
    <row r="1054" spans="1:10" x14ac:dyDescent="0.35">
      <c r="A1054" s="21">
        <v>41813</v>
      </c>
      <c r="B1054" s="20" t="s">
        <v>55</v>
      </c>
      <c r="C1054" s="20" t="s">
        <v>16</v>
      </c>
      <c r="D1054" s="20" t="s">
        <v>17</v>
      </c>
      <c r="E1054" s="28">
        <v>119.99999999999997</v>
      </c>
      <c r="F1054" s="28">
        <v>255</v>
      </c>
      <c r="G1054" s="28">
        <v>2777.9999999999995</v>
      </c>
      <c r="H1054" s="19">
        <v>10.894117647058824</v>
      </c>
      <c r="I1054" s="33">
        <f>Table3[[#This Row],[Dollars]]/Table3[[#This Row],[Transactions]]</f>
        <v>10.894117647058822</v>
      </c>
      <c r="J1054"/>
    </row>
    <row r="1055" spans="1:10" x14ac:dyDescent="0.35">
      <c r="A1055" s="21">
        <v>41813</v>
      </c>
      <c r="B1055" s="20" t="s">
        <v>55</v>
      </c>
      <c r="C1055" s="20" t="s">
        <v>20</v>
      </c>
      <c r="D1055" s="20" t="s">
        <v>27</v>
      </c>
      <c r="E1055" s="28">
        <v>498</v>
      </c>
      <c r="F1055" s="28">
        <v>1140</v>
      </c>
      <c r="G1055" s="28">
        <v>13092</v>
      </c>
      <c r="H1055" s="19">
        <v>11.48421052631579</v>
      </c>
      <c r="I1055" s="33">
        <f>Table3[[#This Row],[Dollars]]/Table3[[#This Row],[Transactions]]</f>
        <v>11.48421052631579</v>
      </c>
      <c r="J1055"/>
    </row>
    <row r="1056" spans="1:10" x14ac:dyDescent="0.35">
      <c r="A1056" s="21">
        <v>41813</v>
      </c>
      <c r="B1056" s="20" t="s">
        <v>55</v>
      </c>
      <c r="C1056" s="20" t="s">
        <v>4</v>
      </c>
      <c r="D1056" s="20" t="s">
        <v>47</v>
      </c>
      <c r="E1056" s="28">
        <v>75</v>
      </c>
      <c r="F1056" s="28">
        <v>162</v>
      </c>
      <c r="G1056" s="28">
        <v>1947</v>
      </c>
      <c r="H1056" s="19">
        <v>12.018518518518519</v>
      </c>
      <c r="I1056" s="33">
        <f>Table3[[#This Row],[Dollars]]/Table3[[#This Row],[Transactions]]</f>
        <v>12.018518518518519</v>
      </c>
      <c r="J1056"/>
    </row>
    <row r="1057" spans="1:10" x14ac:dyDescent="0.35">
      <c r="A1057" s="21">
        <v>41813</v>
      </c>
      <c r="B1057" s="20" t="s">
        <v>55</v>
      </c>
      <c r="C1057" s="20" t="s">
        <v>36</v>
      </c>
      <c r="D1057" s="20" t="s">
        <v>37</v>
      </c>
      <c r="E1057" s="28">
        <v>63</v>
      </c>
      <c r="F1057" s="28">
        <v>150</v>
      </c>
      <c r="G1057" s="28">
        <v>1743</v>
      </c>
      <c r="H1057" s="19">
        <v>11.62</v>
      </c>
      <c r="I1057" s="33">
        <f>Table3[[#This Row],[Dollars]]/Table3[[#This Row],[Transactions]]</f>
        <v>11.62</v>
      </c>
      <c r="J1057"/>
    </row>
    <row r="1058" spans="1:10" x14ac:dyDescent="0.35">
      <c r="A1058" s="21">
        <v>41813</v>
      </c>
      <c r="B1058" s="20" t="s">
        <v>55</v>
      </c>
      <c r="C1058" s="20" t="s">
        <v>42</v>
      </c>
      <c r="D1058" s="20" t="s">
        <v>43</v>
      </c>
      <c r="E1058" s="28">
        <v>42</v>
      </c>
      <c r="F1058" s="28">
        <v>81</v>
      </c>
      <c r="G1058" s="28">
        <v>815.99999999999977</v>
      </c>
      <c r="H1058" s="19">
        <v>10.074074074074074</v>
      </c>
      <c r="I1058" s="33">
        <f>Table3[[#This Row],[Dollars]]/Table3[[#This Row],[Transactions]]</f>
        <v>10.074074074074071</v>
      </c>
      <c r="J1058"/>
    </row>
    <row r="1059" spans="1:10" x14ac:dyDescent="0.35">
      <c r="A1059" s="21">
        <v>41813</v>
      </c>
      <c r="B1059" s="20" t="s">
        <v>55</v>
      </c>
      <c r="C1059" s="20" t="s">
        <v>4</v>
      </c>
      <c r="D1059" s="20" t="s">
        <v>39</v>
      </c>
      <c r="E1059" s="28">
        <v>78</v>
      </c>
      <c r="F1059" s="28">
        <v>168.00000000000003</v>
      </c>
      <c r="G1059" s="28">
        <v>2478</v>
      </c>
      <c r="H1059" s="19">
        <v>14.75</v>
      </c>
      <c r="I1059" s="33">
        <f>Table3[[#This Row],[Dollars]]/Table3[[#This Row],[Transactions]]</f>
        <v>14.749999999999998</v>
      </c>
      <c r="J1059"/>
    </row>
    <row r="1060" spans="1:10" x14ac:dyDescent="0.35">
      <c r="A1060" s="21">
        <v>41813</v>
      </c>
      <c r="B1060" s="20" t="s">
        <v>55</v>
      </c>
      <c r="C1060" s="20" t="s">
        <v>4</v>
      </c>
      <c r="D1060" s="20" t="s">
        <v>6</v>
      </c>
      <c r="E1060" s="28">
        <v>639</v>
      </c>
      <c r="F1060" s="28">
        <v>1242.0000000000002</v>
      </c>
      <c r="G1060" s="28">
        <v>14019</v>
      </c>
      <c r="H1060" s="19">
        <v>11.287439613526571</v>
      </c>
      <c r="I1060" s="33">
        <f>Table3[[#This Row],[Dollars]]/Table3[[#This Row],[Transactions]]</f>
        <v>11.287439613526567</v>
      </c>
      <c r="J1060"/>
    </row>
    <row r="1061" spans="1:10" x14ac:dyDescent="0.35">
      <c r="A1061" s="21">
        <v>41813</v>
      </c>
      <c r="B1061" s="20" t="s">
        <v>55</v>
      </c>
      <c r="C1061" s="20" t="s">
        <v>4</v>
      </c>
      <c r="D1061" s="20" t="s">
        <v>7</v>
      </c>
      <c r="E1061" s="28">
        <v>1968</v>
      </c>
      <c r="F1061" s="28">
        <v>4401</v>
      </c>
      <c r="G1061" s="28">
        <v>49398</v>
      </c>
      <c r="H1061" s="19">
        <v>11.224267211997274</v>
      </c>
      <c r="I1061" s="33">
        <f>Table3[[#This Row],[Dollars]]/Table3[[#This Row],[Transactions]]</f>
        <v>11.224267211997274</v>
      </c>
      <c r="J1061"/>
    </row>
    <row r="1062" spans="1:10" x14ac:dyDescent="0.35">
      <c r="A1062" s="21">
        <v>41813</v>
      </c>
      <c r="B1062" s="20" t="s">
        <v>55</v>
      </c>
      <c r="C1062" s="20" t="s">
        <v>18</v>
      </c>
      <c r="D1062" s="20" t="s">
        <v>19</v>
      </c>
      <c r="E1062" s="28">
        <v>159</v>
      </c>
      <c r="F1062" s="28">
        <v>321</v>
      </c>
      <c r="G1062" s="28">
        <v>3884.9999999999991</v>
      </c>
      <c r="H1062" s="19">
        <v>12.102803738317757</v>
      </c>
      <c r="I1062" s="33">
        <f>Table3[[#This Row],[Dollars]]/Table3[[#This Row],[Transactions]]</f>
        <v>12.102803738317753</v>
      </c>
      <c r="J1062"/>
    </row>
    <row r="1063" spans="1:10" x14ac:dyDescent="0.35">
      <c r="A1063" s="21">
        <v>41813</v>
      </c>
      <c r="B1063" s="20" t="s">
        <v>55</v>
      </c>
      <c r="C1063" s="20" t="s">
        <v>4</v>
      </c>
      <c r="D1063" s="20" t="s">
        <v>48</v>
      </c>
      <c r="E1063" s="28">
        <v>179.99999999999997</v>
      </c>
      <c r="F1063" s="28">
        <v>294</v>
      </c>
      <c r="G1063" s="28">
        <v>3453</v>
      </c>
      <c r="H1063" s="19">
        <v>11.744897959183673</v>
      </c>
      <c r="I1063" s="33">
        <f>Table3[[#This Row],[Dollars]]/Table3[[#This Row],[Transactions]]</f>
        <v>11.744897959183673</v>
      </c>
      <c r="J1063"/>
    </row>
    <row r="1064" spans="1:10" x14ac:dyDescent="0.35">
      <c r="A1064" s="21">
        <v>41813</v>
      </c>
      <c r="B1064" s="20" t="s">
        <v>55</v>
      </c>
      <c r="C1064" s="20" t="s">
        <v>22</v>
      </c>
      <c r="D1064" s="20" t="s">
        <v>22</v>
      </c>
      <c r="E1064" s="28">
        <v>9987</v>
      </c>
      <c r="F1064" s="28">
        <v>20958</v>
      </c>
      <c r="G1064" s="28">
        <v>255432</v>
      </c>
      <c r="H1064" s="19">
        <v>12.187804179788147</v>
      </c>
      <c r="I1064" s="33">
        <f>Table3[[#This Row],[Dollars]]/Table3[[#This Row],[Transactions]]</f>
        <v>12.187804179788147</v>
      </c>
      <c r="J1064"/>
    </row>
    <row r="1065" spans="1:10" x14ac:dyDescent="0.35">
      <c r="A1065" s="21">
        <v>41813</v>
      </c>
      <c r="B1065" s="20" t="s">
        <v>55</v>
      </c>
      <c r="C1065" s="20" t="s">
        <v>36</v>
      </c>
      <c r="D1065" s="20" t="s">
        <v>38</v>
      </c>
      <c r="E1065" s="28">
        <v>42</v>
      </c>
      <c r="F1065" s="28">
        <v>78</v>
      </c>
      <c r="G1065" s="28">
        <v>903</v>
      </c>
      <c r="H1065" s="19">
        <v>11.576923076923077</v>
      </c>
      <c r="I1065" s="33">
        <f>Table3[[#This Row],[Dollars]]/Table3[[#This Row],[Transactions]]</f>
        <v>11.576923076923077</v>
      </c>
      <c r="J1065"/>
    </row>
    <row r="1066" spans="1:10" x14ac:dyDescent="0.35">
      <c r="A1066" s="21">
        <v>41813</v>
      </c>
      <c r="B1066" s="20" t="s">
        <v>55</v>
      </c>
      <c r="C1066" s="20" t="s">
        <v>10</v>
      </c>
      <c r="D1066" s="20" t="s">
        <v>11</v>
      </c>
      <c r="E1066" s="28">
        <v>186.00000000000003</v>
      </c>
      <c r="F1066" s="28">
        <v>390.00000000000011</v>
      </c>
      <c r="G1066" s="28">
        <v>4371</v>
      </c>
      <c r="H1066" s="19">
        <v>11.207692307692307</v>
      </c>
      <c r="I1066" s="33">
        <f>Table3[[#This Row],[Dollars]]/Table3[[#This Row],[Transactions]]</f>
        <v>11.207692307692305</v>
      </c>
      <c r="J1066"/>
    </row>
    <row r="1067" spans="1:10" x14ac:dyDescent="0.35">
      <c r="A1067" s="21">
        <v>41813</v>
      </c>
      <c r="B1067" s="20" t="s">
        <v>56</v>
      </c>
      <c r="C1067" s="20" t="s">
        <v>12</v>
      </c>
      <c r="D1067" s="20" t="s">
        <v>13</v>
      </c>
      <c r="E1067" s="28">
        <v>325</v>
      </c>
      <c r="F1067" s="28">
        <v>650.99999999999989</v>
      </c>
      <c r="G1067" s="28">
        <v>10877.280000000002</v>
      </c>
      <c r="H1067" s="19">
        <v>16.708571428571428</v>
      </c>
      <c r="I1067" s="33">
        <f>Table3[[#This Row],[Dollars]]/Table3[[#This Row],[Transactions]]</f>
        <v>16.708571428571435</v>
      </c>
      <c r="J1067"/>
    </row>
    <row r="1068" spans="1:10" x14ac:dyDescent="0.35">
      <c r="A1068" s="21">
        <v>41813</v>
      </c>
      <c r="B1068" s="20" t="s">
        <v>56</v>
      </c>
      <c r="C1068" s="20" t="s">
        <v>44</v>
      </c>
      <c r="D1068" s="20" t="s">
        <v>45</v>
      </c>
      <c r="E1068" s="28">
        <v>121</v>
      </c>
      <c r="F1068" s="28">
        <v>262</v>
      </c>
      <c r="G1068" s="28">
        <v>4138.1899999999996</v>
      </c>
      <c r="H1068" s="19">
        <v>15.794618320610686</v>
      </c>
      <c r="I1068" s="33">
        <f>Table3[[#This Row],[Dollars]]/Table3[[#This Row],[Transactions]]</f>
        <v>15.794618320610686</v>
      </c>
      <c r="J1068"/>
    </row>
    <row r="1069" spans="1:10" x14ac:dyDescent="0.35">
      <c r="A1069" s="21">
        <v>41813</v>
      </c>
      <c r="B1069" s="20" t="s">
        <v>56</v>
      </c>
      <c r="C1069" s="20" t="s">
        <v>14</v>
      </c>
      <c r="D1069" s="20" t="s">
        <v>15</v>
      </c>
      <c r="E1069" s="28">
        <v>1072</v>
      </c>
      <c r="F1069" s="28">
        <v>2737</v>
      </c>
      <c r="G1069" s="28">
        <v>38032.99</v>
      </c>
      <c r="H1069" s="19">
        <v>13.895867738399707</v>
      </c>
      <c r="I1069" s="33">
        <f>Table3[[#This Row],[Dollars]]/Table3[[#This Row],[Transactions]]</f>
        <v>13.895867738399707</v>
      </c>
      <c r="J1069"/>
    </row>
    <row r="1070" spans="1:10" x14ac:dyDescent="0.35">
      <c r="A1070" s="21">
        <v>41813</v>
      </c>
      <c r="B1070" s="20" t="s">
        <v>56</v>
      </c>
      <c r="C1070" s="20" t="s">
        <v>25</v>
      </c>
      <c r="D1070" s="20" t="s">
        <v>26</v>
      </c>
      <c r="E1070" s="28">
        <v>2404.9999999999995</v>
      </c>
      <c r="F1070" s="28">
        <v>5582.0000000000009</v>
      </c>
      <c r="G1070" s="28">
        <v>83957.04</v>
      </c>
      <c r="H1070" s="19">
        <v>15.040673593694015</v>
      </c>
      <c r="I1070" s="33">
        <f>Table3[[#This Row],[Dollars]]/Table3[[#This Row],[Transactions]]</f>
        <v>15.040673593694013</v>
      </c>
      <c r="J1070"/>
    </row>
    <row r="1071" spans="1:10" x14ac:dyDescent="0.35">
      <c r="A1071" s="21">
        <v>41813</v>
      </c>
      <c r="B1071" s="20" t="s">
        <v>56</v>
      </c>
      <c r="C1071" s="20" t="s">
        <v>44</v>
      </c>
      <c r="D1071" s="20" t="s">
        <v>46</v>
      </c>
      <c r="E1071" s="28">
        <v>317.99999999999994</v>
      </c>
      <c r="F1071" s="28">
        <v>683</v>
      </c>
      <c r="G1071" s="28">
        <v>13635.34</v>
      </c>
      <c r="H1071" s="19">
        <v>19.963894582723281</v>
      </c>
      <c r="I1071" s="33">
        <f>Table3[[#This Row],[Dollars]]/Table3[[#This Row],[Transactions]]</f>
        <v>19.963894582723281</v>
      </c>
      <c r="J1071"/>
    </row>
    <row r="1072" spans="1:10" x14ac:dyDescent="0.35">
      <c r="A1072" s="21">
        <v>41813</v>
      </c>
      <c r="B1072" s="20" t="s">
        <v>56</v>
      </c>
      <c r="C1072" s="20" t="s">
        <v>8</v>
      </c>
      <c r="D1072" s="20" t="s">
        <v>9</v>
      </c>
      <c r="E1072" s="28">
        <v>128</v>
      </c>
      <c r="F1072" s="28">
        <v>265</v>
      </c>
      <c r="G1072" s="28">
        <v>5365.84</v>
      </c>
      <c r="H1072" s="19">
        <v>20.248452830188679</v>
      </c>
      <c r="I1072" s="33">
        <f>Table3[[#This Row],[Dollars]]/Table3[[#This Row],[Transactions]]</f>
        <v>20.248452830188679</v>
      </c>
      <c r="J1072"/>
    </row>
    <row r="1073" spans="1:10" x14ac:dyDescent="0.35">
      <c r="A1073" s="21">
        <v>41813</v>
      </c>
      <c r="B1073" s="20" t="s">
        <v>56</v>
      </c>
      <c r="C1073" s="20" t="s">
        <v>4</v>
      </c>
      <c r="D1073" s="20" t="s">
        <v>5</v>
      </c>
      <c r="E1073" s="28">
        <v>1453</v>
      </c>
      <c r="F1073" s="28">
        <v>3376</v>
      </c>
      <c r="G1073" s="28">
        <v>53968.76</v>
      </c>
      <c r="H1073" s="19">
        <v>15.98600710900474</v>
      </c>
      <c r="I1073" s="33">
        <f>Table3[[#This Row],[Dollars]]/Table3[[#This Row],[Transactions]]</f>
        <v>15.98600710900474</v>
      </c>
      <c r="J1073"/>
    </row>
    <row r="1074" spans="1:10" x14ac:dyDescent="0.35">
      <c r="A1074" s="21">
        <v>41813</v>
      </c>
      <c r="B1074" s="20" t="s">
        <v>56</v>
      </c>
      <c r="C1074" s="20" t="s">
        <v>40</v>
      </c>
      <c r="D1074" s="20" t="s">
        <v>41</v>
      </c>
      <c r="E1074" s="28">
        <v>133</v>
      </c>
      <c r="F1074" s="28">
        <v>341</v>
      </c>
      <c r="G1074" s="28">
        <v>5618.5500000000011</v>
      </c>
      <c r="H1074" s="19">
        <v>16.476686217008798</v>
      </c>
      <c r="I1074" s="33">
        <f>Table3[[#This Row],[Dollars]]/Table3[[#This Row],[Transactions]]</f>
        <v>16.476686217008801</v>
      </c>
      <c r="J1074"/>
    </row>
    <row r="1075" spans="1:10" x14ac:dyDescent="0.35">
      <c r="A1075" s="21">
        <v>41813</v>
      </c>
      <c r="B1075" s="20" t="s">
        <v>56</v>
      </c>
      <c r="C1075" s="20" t="s">
        <v>16</v>
      </c>
      <c r="D1075" s="20" t="s">
        <v>17</v>
      </c>
      <c r="E1075" s="28">
        <v>55</v>
      </c>
      <c r="F1075" s="28">
        <v>108</v>
      </c>
      <c r="G1075" s="28">
        <v>1478.46</v>
      </c>
      <c r="H1075" s="19">
        <v>13.689444444444446</v>
      </c>
      <c r="I1075" s="33">
        <f>Table3[[#This Row],[Dollars]]/Table3[[#This Row],[Transactions]]</f>
        <v>13.689444444444446</v>
      </c>
      <c r="J1075"/>
    </row>
    <row r="1076" spans="1:10" x14ac:dyDescent="0.35">
      <c r="A1076" s="21">
        <v>41813</v>
      </c>
      <c r="B1076" s="20" t="s">
        <v>56</v>
      </c>
      <c r="C1076" s="20" t="s">
        <v>20</v>
      </c>
      <c r="D1076" s="20" t="s">
        <v>27</v>
      </c>
      <c r="E1076" s="28">
        <v>3624</v>
      </c>
      <c r="F1076" s="28">
        <v>7780</v>
      </c>
      <c r="G1076" s="28">
        <v>203607.02999999997</v>
      </c>
      <c r="H1076" s="19">
        <v>26.170569408740359</v>
      </c>
      <c r="I1076" s="33">
        <f>Table3[[#This Row],[Dollars]]/Table3[[#This Row],[Transactions]]</f>
        <v>26.170569408740356</v>
      </c>
      <c r="J1076"/>
    </row>
    <row r="1077" spans="1:10" x14ac:dyDescent="0.35">
      <c r="A1077" s="21">
        <v>41813</v>
      </c>
      <c r="B1077" s="20" t="s">
        <v>56</v>
      </c>
      <c r="C1077" s="20" t="s">
        <v>4</v>
      </c>
      <c r="D1077" s="20" t="s">
        <v>47</v>
      </c>
      <c r="E1077" s="28">
        <v>114.99999999999999</v>
      </c>
      <c r="F1077" s="28">
        <v>233</v>
      </c>
      <c r="G1077" s="28">
        <v>4766.3900000000003</v>
      </c>
      <c r="H1077" s="19">
        <v>20.456609442060088</v>
      </c>
      <c r="I1077" s="33">
        <f>Table3[[#This Row],[Dollars]]/Table3[[#This Row],[Transactions]]</f>
        <v>20.456609442060088</v>
      </c>
      <c r="J1077"/>
    </row>
    <row r="1078" spans="1:10" x14ac:dyDescent="0.35">
      <c r="A1078" s="21">
        <v>41813</v>
      </c>
      <c r="B1078" s="20" t="s">
        <v>56</v>
      </c>
      <c r="C1078" s="20" t="s">
        <v>36</v>
      </c>
      <c r="D1078" s="20" t="s">
        <v>37</v>
      </c>
      <c r="E1078" s="28">
        <v>57</v>
      </c>
      <c r="F1078" s="28">
        <v>119.99999999999999</v>
      </c>
      <c r="G1078" s="28">
        <v>2005.3299999999997</v>
      </c>
      <c r="H1078" s="19">
        <v>16.711083333333331</v>
      </c>
      <c r="I1078" s="33">
        <f>Table3[[#This Row],[Dollars]]/Table3[[#This Row],[Transactions]]</f>
        <v>16.711083333333331</v>
      </c>
      <c r="J1078"/>
    </row>
    <row r="1079" spans="1:10" x14ac:dyDescent="0.35">
      <c r="A1079" s="21">
        <v>41813</v>
      </c>
      <c r="B1079" s="20" t="s">
        <v>56</v>
      </c>
      <c r="C1079" s="20" t="s">
        <v>42</v>
      </c>
      <c r="D1079" s="20" t="s">
        <v>43</v>
      </c>
      <c r="E1079" s="28">
        <v>28</v>
      </c>
      <c r="F1079" s="28">
        <v>56.000000000000007</v>
      </c>
      <c r="G1079" s="28">
        <v>1234.6999999999998</v>
      </c>
      <c r="H1079" s="19">
        <v>22.048214285714288</v>
      </c>
      <c r="I1079" s="33">
        <f>Table3[[#This Row],[Dollars]]/Table3[[#This Row],[Transactions]]</f>
        <v>22.04821428571428</v>
      </c>
      <c r="J1079"/>
    </row>
    <row r="1080" spans="1:10" x14ac:dyDescent="0.35">
      <c r="A1080" s="21">
        <v>41813</v>
      </c>
      <c r="B1080" s="20" t="s">
        <v>56</v>
      </c>
      <c r="C1080" s="20" t="s">
        <v>4</v>
      </c>
      <c r="D1080" s="20" t="s">
        <v>39</v>
      </c>
      <c r="E1080" s="28">
        <v>43</v>
      </c>
      <c r="F1080" s="28">
        <v>88</v>
      </c>
      <c r="G1080" s="28">
        <v>1261.5899999999999</v>
      </c>
      <c r="H1080" s="19">
        <v>14.33625</v>
      </c>
      <c r="I1080" s="33">
        <f>Table3[[#This Row],[Dollars]]/Table3[[#This Row],[Transactions]]</f>
        <v>14.33625</v>
      </c>
      <c r="J1080"/>
    </row>
    <row r="1081" spans="1:10" x14ac:dyDescent="0.35">
      <c r="A1081" s="21">
        <v>41813</v>
      </c>
      <c r="B1081" s="20" t="s">
        <v>56</v>
      </c>
      <c r="C1081" s="20" t="s">
        <v>4</v>
      </c>
      <c r="D1081" s="20" t="s">
        <v>6</v>
      </c>
      <c r="E1081" s="28">
        <v>607.00000000000011</v>
      </c>
      <c r="F1081" s="28">
        <v>1187</v>
      </c>
      <c r="G1081" s="28">
        <v>17678.509999999998</v>
      </c>
      <c r="H1081" s="19">
        <v>14.893437236731254</v>
      </c>
      <c r="I1081" s="33">
        <f>Table3[[#This Row],[Dollars]]/Table3[[#This Row],[Transactions]]</f>
        <v>14.893437236731254</v>
      </c>
      <c r="J1081"/>
    </row>
    <row r="1082" spans="1:10" x14ac:dyDescent="0.35">
      <c r="A1082" s="21">
        <v>41813</v>
      </c>
      <c r="B1082" s="20" t="s">
        <v>56</v>
      </c>
      <c r="C1082" s="20" t="s">
        <v>4</v>
      </c>
      <c r="D1082" s="20" t="s">
        <v>7</v>
      </c>
      <c r="E1082" s="28">
        <v>2011.9999999999998</v>
      </c>
      <c r="F1082" s="28">
        <v>5627</v>
      </c>
      <c r="G1082" s="28">
        <v>90877.070000000022</v>
      </c>
      <c r="H1082" s="19">
        <v>16.150181268882175</v>
      </c>
      <c r="I1082" s="33">
        <f>Table3[[#This Row],[Dollars]]/Table3[[#This Row],[Transactions]]</f>
        <v>16.150181268882179</v>
      </c>
      <c r="J1082"/>
    </row>
    <row r="1083" spans="1:10" x14ac:dyDescent="0.35">
      <c r="A1083" s="21">
        <v>41813</v>
      </c>
      <c r="B1083" s="20" t="s">
        <v>56</v>
      </c>
      <c r="C1083" s="20" t="s">
        <v>18</v>
      </c>
      <c r="D1083" s="20" t="s">
        <v>19</v>
      </c>
      <c r="E1083" s="28">
        <v>308</v>
      </c>
      <c r="F1083" s="28">
        <v>647.00000000000011</v>
      </c>
      <c r="G1083" s="28">
        <v>9823.9</v>
      </c>
      <c r="H1083" s="19">
        <v>15.183771251931994</v>
      </c>
      <c r="I1083" s="33">
        <f>Table3[[#This Row],[Dollars]]/Table3[[#This Row],[Transactions]]</f>
        <v>15.18377125193199</v>
      </c>
      <c r="J1083"/>
    </row>
    <row r="1084" spans="1:10" x14ac:dyDescent="0.35">
      <c r="A1084" s="21">
        <v>41813</v>
      </c>
      <c r="B1084" s="20" t="s">
        <v>56</v>
      </c>
      <c r="C1084" s="20" t="s">
        <v>4</v>
      </c>
      <c r="D1084" s="20" t="s">
        <v>48</v>
      </c>
      <c r="E1084" s="28">
        <v>239</v>
      </c>
      <c r="F1084" s="28">
        <v>505</v>
      </c>
      <c r="G1084" s="28">
        <v>9846.3799999999992</v>
      </c>
      <c r="H1084" s="19">
        <v>19.497782178217822</v>
      </c>
      <c r="I1084" s="33">
        <f>Table3[[#This Row],[Dollars]]/Table3[[#This Row],[Transactions]]</f>
        <v>19.497782178217822</v>
      </c>
      <c r="J1084"/>
    </row>
    <row r="1085" spans="1:10" x14ac:dyDescent="0.35">
      <c r="A1085" s="21">
        <v>41813</v>
      </c>
      <c r="B1085" s="20" t="s">
        <v>56</v>
      </c>
      <c r="C1085" s="20" t="s">
        <v>22</v>
      </c>
      <c r="D1085" s="20" t="s">
        <v>22</v>
      </c>
      <c r="E1085" s="28">
        <v>23164</v>
      </c>
      <c r="F1085" s="28">
        <v>51759</v>
      </c>
      <c r="G1085" s="28">
        <v>929074.39</v>
      </c>
      <c r="H1085" s="19">
        <v>17.950006568905891</v>
      </c>
      <c r="I1085" s="33">
        <f>Table3[[#This Row],[Dollars]]/Table3[[#This Row],[Transactions]]</f>
        <v>17.950006568905891</v>
      </c>
      <c r="J1085"/>
    </row>
    <row r="1086" spans="1:10" x14ac:dyDescent="0.35">
      <c r="A1086" s="21">
        <v>41813</v>
      </c>
      <c r="B1086" s="20" t="s">
        <v>56</v>
      </c>
      <c r="C1086" s="20" t="s">
        <v>36</v>
      </c>
      <c r="D1086" s="20" t="s">
        <v>38</v>
      </c>
      <c r="E1086" s="28">
        <v>45</v>
      </c>
      <c r="F1086" s="28">
        <v>108</v>
      </c>
      <c r="G1086" s="28">
        <v>1362.42</v>
      </c>
      <c r="H1086" s="19">
        <v>12.615</v>
      </c>
      <c r="I1086" s="33">
        <f>Table3[[#This Row],[Dollars]]/Table3[[#This Row],[Transactions]]</f>
        <v>12.615</v>
      </c>
      <c r="J1086"/>
    </row>
    <row r="1087" spans="1:10" x14ac:dyDescent="0.35">
      <c r="A1087" s="21">
        <v>41813</v>
      </c>
      <c r="B1087" s="20" t="s">
        <v>56</v>
      </c>
      <c r="C1087" s="20" t="s">
        <v>10</v>
      </c>
      <c r="D1087" s="20" t="s">
        <v>11</v>
      </c>
      <c r="E1087" s="28">
        <v>2060.9999999999995</v>
      </c>
      <c r="F1087" s="28">
        <v>4761</v>
      </c>
      <c r="G1087" s="28">
        <v>69947.3</v>
      </c>
      <c r="H1087" s="19">
        <v>14.691724427641253</v>
      </c>
      <c r="I1087" s="33">
        <f>Table3[[#This Row],[Dollars]]/Table3[[#This Row],[Transactions]]</f>
        <v>14.691724427641253</v>
      </c>
      <c r="J1087"/>
    </row>
    <row r="1088" spans="1:10" x14ac:dyDescent="0.35">
      <c r="A1088" s="21">
        <v>41820</v>
      </c>
      <c r="B1088" s="20" t="s">
        <v>55</v>
      </c>
      <c r="C1088" s="20" t="s">
        <v>12</v>
      </c>
      <c r="D1088" s="20" t="s">
        <v>13</v>
      </c>
      <c r="E1088" s="28">
        <v>102</v>
      </c>
      <c r="F1088" s="28">
        <v>177</v>
      </c>
      <c r="G1088" s="28">
        <v>2109</v>
      </c>
      <c r="H1088" s="19">
        <v>11.915254237288135</v>
      </c>
      <c r="I1088" s="33">
        <f>Table3[[#This Row],[Dollars]]/Table3[[#This Row],[Transactions]]</f>
        <v>11.915254237288135</v>
      </c>
      <c r="J1088"/>
    </row>
    <row r="1089" spans="1:10" x14ac:dyDescent="0.35">
      <c r="A1089" s="21">
        <v>41820</v>
      </c>
      <c r="B1089" s="20" t="s">
        <v>55</v>
      </c>
      <c r="C1089" s="20" t="s">
        <v>44</v>
      </c>
      <c r="D1089" s="20" t="s">
        <v>45</v>
      </c>
      <c r="E1089" s="28">
        <v>117.00000000000003</v>
      </c>
      <c r="F1089" s="28">
        <v>204</v>
      </c>
      <c r="G1089" s="28">
        <v>2208</v>
      </c>
      <c r="H1089" s="19">
        <v>10.823529411764707</v>
      </c>
      <c r="I1089" s="33">
        <f>Table3[[#This Row],[Dollars]]/Table3[[#This Row],[Transactions]]</f>
        <v>10.823529411764707</v>
      </c>
      <c r="J1089"/>
    </row>
    <row r="1090" spans="1:10" x14ac:dyDescent="0.35">
      <c r="A1090" s="21">
        <v>41820</v>
      </c>
      <c r="B1090" s="20" t="s">
        <v>55</v>
      </c>
      <c r="C1090" s="20" t="s">
        <v>14</v>
      </c>
      <c r="D1090" s="20" t="s">
        <v>15</v>
      </c>
      <c r="E1090" s="28">
        <v>204</v>
      </c>
      <c r="F1090" s="28">
        <v>419.99999999999989</v>
      </c>
      <c r="G1090" s="28">
        <v>5301</v>
      </c>
      <c r="H1090" s="19">
        <v>12.621428571428572</v>
      </c>
      <c r="I1090" s="33">
        <f>Table3[[#This Row],[Dollars]]/Table3[[#This Row],[Transactions]]</f>
        <v>12.621428571428575</v>
      </c>
      <c r="J1090"/>
    </row>
    <row r="1091" spans="1:10" x14ac:dyDescent="0.35">
      <c r="A1091" s="21">
        <v>41820</v>
      </c>
      <c r="B1091" s="20" t="s">
        <v>55</v>
      </c>
      <c r="C1091" s="20" t="s">
        <v>25</v>
      </c>
      <c r="D1091" s="20" t="s">
        <v>26</v>
      </c>
      <c r="E1091" s="28">
        <v>465</v>
      </c>
      <c r="F1091" s="28">
        <v>947.99999999999977</v>
      </c>
      <c r="G1091" s="28">
        <v>10350</v>
      </c>
      <c r="H1091" s="19">
        <v>10.917721518987342</v>
      </c>
      <c r="I1091" s="33">
        <f>Table3[[#This Row],[Dollars]]/Table3[[#This Row],[Transactions]]</f>
        <v>10.917721518987344</v>
      </c>
      <c r="J1091"/>
    </row>
    <row r="1092" spans="1:10" x14ac:dyDescent="0.35">
      <c r="A1092" s="21">
        <v>41820</v>
      </c>
      <c r="B1092" s="20" t="s">
        <v>55</v>
      </c>
      <c r="C1092" s="20" t="s">
        <v>44</v>
      </c>
      <c r="D1092" s="20" t="s">
        <v>46</v>
      </c>
      <c r="E1092" s="28">
        <v>72</v>
      </c>
      <c r="F1092" s="28">
        <v>126</v>
      </c>
      <c r="G1092" s="28">
        <v>1224</v>
      </c>
      <c r="H1092" s="19">
        <v>9.7142857142857135</v>
      </c>
      <c r="I1092" s="33">
        <f>Table3[[#This Row],[Dollars]]/Table3[[#This Row],[Transactions]]</f>
        <v>9.7142857142857135</v>
      </c>
      <c r="J1092"/>
    </row>
    <row r="1093" spans="1:10" x14ac:dyDescent="0.35">
      <c r="A1093" s="21">
        <v>41820</v>
      </c>
      <c r="B1093" s="20" t="s">
        <v>55</v>
      </c>
      <c r="C1093" s="20" t="s">
        <v>8</v>
      </c>
      <c r="D1093" s="20" t="s">
        <v>9</v>
      </c>
      <c r="E1093" s="28">
        <v>84</v>
      </c>
      <c r="F1093" s="28">
        <v>150</v>
      </c>
      <c r="G1093" s="28">
        <v>1746</v>
      </c>
      <c r="H1093" s="19">
        <v>11.64</v>
      </c>
      <c r="I1093" s="33">
        <f>Table3[[#This Row],[Dollars]]/Table3[[#This Row],[Transactions]]</f>
        <v>11.64</v>
      </c>
      <c r="J1093"/>
    </row>
    <row r="1094" spans="1:10" x14ac:dyDescent="0.35">
      <c r="A1094" s="21">
        <v>41820</v>
      </c>
      <c r="B1094" s="20" t="s">
        <v>55</v>
      </c>
      <c r="C1094" s="20" t="s">
        <v>4</v>
      </c>
      <c r="D1094" s="20" t="s">
        <v>5</v>
      </c>
      <c r="E1094" s="28">
        <v>1188</v>
      </c>
      <c r="F1094" s="28">
        <v>2400</v>
      </c>
      <c r="G1094" s="28">
        <v>29754</v>
      </c>
      <c r="H1094" s="19">
        <v>12.397500000000001</v>
      </c>
      <c r="I1094" s="33">
        <f>Table3[[#This Row],[Dollars]]/Table3[[#This Row],[Transactions]]</f>
        <v>12.397500000000001</v>
      </c>
      <c r="J1094"/>
    </row>
    <row r="1095" spans="1:10" x14ac:dyDescent="0.35">
      <c r="A1095" s="21">
        <v>41820</v>
      </c>
      <c r="B1095" s="20" t="s">
        <v>55</v>
      </c>
      <c r="C1095" s="20" t="s">
        <v>40</v>
      </c>
      <c r="D1095" s="20" t="s">
        <v>41</v>
      </c>
      <c r="E1095" s="28">
        <v>72</v>
      </c>
      <c r="F1095" s="28">
        <v>147</v>
      </c>
      <c r="G1095" s="28">
        <v>1763.9999999999995</v>
      </c>
      <c r="H1095" s="19">
        <v>12</v>
      </c>
      <c r="I1095" s="33">
        <f>Table3[[#This Row],[Dollars]]/Table3[[#This Row],[Transactions]]</f>
        <v>11.999999999999996</v>
      </c>
      <c r="J1095"/>
    </row>
    <row r="1096" spans="1:10" x14ac:dyDescent="0.35">
      <c r="A1096" s="21">
        <v>41820</v>
      </c>
      <c r="B1096" s="20" t="s">
        <v>55</v>
      </c>
      <c r="C1096" s="20" t="s">
        <v>16</v>
      </c>
      <c r="D1096" s="20" t="s">
        <v>17</v>
      </c>
      <c r="E1096" s="28">
        <v>87</v>
      </c>
      <c r="F1096" s="28">
        <v>147</v>
      </c>
      <c r="G1096" s="28">
        <v>1665</v>
      </c>
      <c r="H1096" s="19">
        <v>11.326530612244898</v>
      </c>
      <c r="I1096" s="33">
        <f>Table3[[#This Row],[Dollars]]/Table3[[#This Row],[Transactions]]</f>
        <v>11.326530612244898</v>
      </c>
      <c r="J1096"/>
    </row>
    <row r="1097" spans="1:10" x14ac:dyDescent="0.35">
      <c r="A1097" s="21">
        <v>41820</v>
      </c>
      <c r="B1097" s="20" t="s">
        <v>55</v>
      </c>
      <c r="C1097" s="20" t="s">
        <v>20</v>
      </c>
      <c r="D1097" s="20" t="s">
        <v>27</v>
      </c>
      <c r="E1097" s="28">
        <v>474.00000000000011</v>
      </c>
      <c r="F1097" s="28">
        <v>968.99999999999977</v>
      </c>
      <c r="G1097" s="28">
        <v>12165</v>
      </c>
      <c r="H1097" s="19">
        <v>12.554179566563468</v>
      </c>
      <c r="I1097" s="33">
        <f>Table3[[#This Row],[Dollars]]/Table3[[#This Row],[Transactions]]</f>
        <v>12.554179566563471</v>
      </c>
      <c r="J1097"/>
    </row>
    <row r="1098" spans="1:10" x14ac:dyDescent="0.35">
      <c r="A1098" s="21">
        <v>41820</v>
      </c>
      <c r="B1098" s="20" t="s">
        <v>55</v>
      </c>
      <c r="C1098" s="20" t="s">
        <v>4</v>
      </c>
      <c r="D1098" s="20" t="s">
        <v>47</v>
      </c>
      <c r="E1098" s="28">
        <v>87</v>
      </c>
      <c r="F1098" s="28">
        <v>156</v>
      </c>
      <c r="G1098" s="28">
        <v>2076</v>
      </c>
      <c r="H1098" s="19">
        <v>13.307692307692308</v>
      </c>
      <c r="I1098" s="33">
        <f>Table3[[#This Row],[Dollars]]/Table3[[#This Row],[Transactions]]</f>
        <v>13.307692307692308</v>
      </c>
      <c r="J1098"/>
    </row>
    <row r="1099" spans="1:10" x14ac:dyDescent="0.35">
      <c r="A1099" s="21">
        <v>41820</v>
      </c>
      <c r="B1099" s="20" t="s">
        <v>55</v>
      </c>
      <c r="C1099" s="20" t="s">
        <v>36</v>
      </c>
      <c r="D1099" s="20" t="s">
        <v>37</v>
      </c>
      <c r="E1099" s="28">
        <v>44.999999999999993</v>
      </c>
      <c r="F1099" s="28">
        <v>78</v>
      </c>
      <c r="G1099" s="28">
        <v>1161</v>
      </c>
      <c r="H1099" s="19">
        <v>14.884615384615385</v>
      </c>
      <c r="I1099" s="33">
        <f>Table3[[#This Row],[Dollars]]/Table3[[#This Row],[Transactions]]</f>
        <v>14.884615384615385</v>
      </c>
      <c r="J1099"/>
    </row>
    <row r="1100" spans="1:10" x14ac:dyDescent="0.35">
      <c r="A1100" s="21">
        <v>41820</v>
      </c>
      <c r="B1100" s="20" t="s">
        <v>55</v>
      </c>
      <c r="C1100" s="20" t="s">
        <v>42</v>
      </c>
      <c r="D1100" s="20" t="s">
        <v>43</v>
      </c>
      <c r="E1100" s="28">
        <v>21</v>
      </c>
      <c r="F1100" s="28">
        <v>44.999999999999993</v>
      </c>
      <c r="G1100" s="28">
        <v>516</v>
      </c>
      <c r="H1100" s="19">
        <v>11.466666666666667</v>
      </c>
      <c r="I1100" s="33">
        <f>Table3[[#This Row],[Dollars]]/Table3[[#This Row],[Transactions]]</f>
        <v>11.466666666666669</v>
      </c>
      <c r="J1100"/>
    </row>
    <row r="1101" spans="1:10" x14ac:dyDescent="0.35">
      <c r="A1101" s="21">
        <v>41820</v>
      </c>
      <c r="B1101" s="20" t="s">
        <v>55</v>
      </c>
      <c r="C1101" s="20" t="s">
        <v>4</v>
      </c>
      <c r="D1101" s="20" t="s">
        <v>39</v>
      </c>
      <c r="E1101" s="28">
        <v>72</v>
      </c>
      <c r="F1101" s="28">
        <v>162</v>
      </c>
      <c r="G1101" s="28">
        <v>1859.9999999999995</v>
      </c>
      <c r="H1101" s="19">
        <v>11.481481481481481</v>
      </c>
      <c r="I1101" s="33">
        <f>Table3[[#This Row],[Dollars]]/Table3[[#This Row],[Transactions]]</f>
        <v>11.481481481481479</v>
      </c>
      <c r="J1101"/>
    </row>
    <row r="1102" spans="1:10" x14ac:dyDescent="0.35">
      <c r="A1102" s="21">
        <v>41820</v>
      </c>
      <c r="B1102" s="20" t="s">
        <v>55</v>
      </c>
      <c r="C1102" s="20" t="s">
        <v>4</v>
      </c>
      <c r="D1102" s="20" t="s">
        <v>6</v>
      </c>
      <c r="E1102" s="28">
        <v>687</v>
      </c>
      <c r="F1102" s="28">
        <v>1448.9999999999998</v>
      </c>
      <c r="G1102" s="28">
        <v>16890</v>
      </c>
      <c r="H1102" s="19">
        <v>11.656314699792961</v>
      </c>
      <c r="I1102" s="33">
        <f>Table3[[#This Row],[Dollars]]/Table3[[#This Row],[Transactions]]</f>
        <v>11.656314699792963</v>
      </c>
      <c r="J1102"/>
    </row>
    <row r="1103" spans="1:10" x14ac:dyDescent="0.35">
      <c r="A1103" s="21">
        <v>41820</v>
      </c>
      <c r="B1103" s="20" t="s">
        <v>55</v>
      </c>
      <c r="C1103" s="20" t="s">
        <v>4</v>
      </c>
      <c r="D1103" s="20" t="s">
        <v>7</v>
      </c>
      <c r="E1103" s="28">
        <v>1745.9999999999995</v>
      </c>
      <c r="F1103" s="28">
        <v>3765</v>
      </c>
      <c r="G1103" s="28">
        <v>44600.999999999993</v>
      </c>
      <c r="H1103" s="19">
        <v>11.846215139442231</v>
      </c>
      <c r="I1103" s="33">
        <f>Table3[[#This Row],[Dollars]]/Table3[[#This Row],[Transactions]]</f>
        <v>11.846215139442229</v>
      </c>
      <c r="J1103"/>
    </row>
    <row r="1104" spans="1:10" x14ac:dyDescent="0.35">
      <c r="A1104" s="21">
        <v>41820</v>
      </c>
      <c r="B1104" s="20" t="s">
        <v>55</v>
      </c>
      <c r="C1104" s="20" t="s">
        <v>18</v>
      </c>
      <c r="D1104" s="20" t="s">
        <v>19</v>
      </c>
      <c r="E1104" s="28">
        <v>135</v>
      </c>
      <c r="F1104" s="28">
        <v>264</v>
      </c>
      <c r="G1104" s="28">
        <v>2790</v>
      </c>
      <c r="H1104" s="19">
        <v>10.568181818181818</v>
      </c>
      <c r="I1104" s="33">
        <f>Table3[[#This Row],[Dollars]]/Table3[[#This Row],[Transactions]]</f>
        <v>10.568181818181818</v>
      </c>
      <c r="J1104"/>
    </row>
    <row r="1105" spans="1:10" x14ac:dyDescent="0.35">
      <c r="A1105" s="21">
        <v>41820</v>
      </c>
      <c r="B1105" s="20" t="s">
        <v>55</v>
      </c>
      <c r="C1105" s="20" t="s">
        <v>4</v>
      </c>
      <c r="D1105" s="20" t="s">
        <v>48</v>
      </c>
      <c r="E1105" s="28">
        <v>231</v>
      </c>
      <c r="F1105" s="28">
        <v>416.99999999999989</v>
      </c>
      <c r="G1105" s="28">
        <v>4928.9999999999991</v>
      </c>
      <c r="H1105" s="19">
        <v>11.820143884892087</v>
      </c>
      <c r="I1105" s="33">
        <f>Table3[[#This Row],[Dollars]]/Table3[[#This Row],[Transactions]]</f>
        <v>11.820143884892087</v>
      </c>
      <c r="J1105"/>
    </row>
    <row r="1106" spans="1:10" x14ac:dyDescent="0.35">
      <c r="A1106" s="21">
        <v>41820</v>
      </c>
      <c r="B1106" s="20" t="s">
        <v>55</v>
      </c>
      <c r="C1106" s="20" t="s">
        <v>22</v>
      </c>
      <c r="D1106" s="20" t="s">
        <v>22</v>
      </c>
      <c r="E1106" s="28">
        <v>9705</v>
      </c>
      <c r="F1106" s="28">
        <v>19257</v>
      </c>
      <c r="G1106" s="28">
        <v>237960.00000000006</v>
      </c>
      <c r="H1106" s="19">
        <v>12.357064963389936</v>
      </c>
      <c r="I1106" s="33">
        <f>Table3[[#This Row],[Dollars]]/Table3[[#This Row],[Transactions]]</f>
        <v>12.35706496338994</v>
      </c>
      <c r="J1106"/>
    </row>
    <row r="1107" spans="1:10" x14ac:dyDescent="0.35">
      <c r="A1107" s="21">
        <v>41820</v>
      </c>
      <c r="B1107" s="20" t="s">
        <v>55</v>
      </c>
      <c r="C1107" s="20" t="s">
        <v>36</v>
      </c>
      <c r="D1107" s="20" t="s">
        <v>38</v>
      </c>
      <c r="E1107" s="28">
        <v>27</v>
      </c>
      <c r="F1107" s="28">
        <v>48</v>
      </c>
      <c r="G1107" s="28">
        <v>894</v>
      </c>
      <c r="H1107" s="19">
        <v>18.625</v>
      </c>
      <c r="I1107" s="33">
        <f>Table3[[#This Row],[Dollars]]/Table3[[#This Row],[Transactions]]</f>
        <v>18.625</v>
      </c>
      <c r="J1107"/>
    </row>
    <row r="1108" spans="1:10" x14ac:dyDescent="0.35">
      <c r="A1108" s="21">
        <v>41820</v>
      </c>
      <c r="B1108" s="20" t="s">
        <v>55</v>
      </c>
      <c r="C1108" s="20" t="s">
        <v>10</v>
      </c>
      <c r="D1108" s="20" t="s">
        <v>11</v>
      </c>
      <c r="E1108" s="28">
        <v>204</v>
      </c>
      <c r="F1108" s="28">
        <v>354</v>
      </c>
      <c r="G1108" s="28">
        <v>4341</v>
      </c>
      <c r="H1108" s="19">
        <v>12.26271186440678</v>
      </c>
      <c r="I1108" s="33">
        <f>Table3[[#This Row],[Dollars]]/Table3[[#This Row],[Transactions]]</f>
        <v>12.26271186440678</v>
      </c>
      <c r="J1108"/>
    </row>
    <row r="1109" spans="1:10" x14ac:dyDescent="0.35">
      <c r="A1109" s="21">
        <v>41820</v>
      </c>
      <c r="B1109" s="20" t="s">
        <v>56</v>
      </c>
      <c r="C1109" s="20" t="s">
        <v>12</v>
      </c>
      <c r="D1109" s="20" t="s">
        <v>13</v>
      </c>
      <c r="E1109" s="28">
        <v>314.99999999999994</v>
      </c>
      <c r="F1109" s="28">
        <v>641.99999999999989</v>
      </c>
      <c r="G1109" s="28">
        <v>10421.41</v>
      </c>
      <c r="H1109" s="19">
        <v>16.232725856697819</v>
      </c>
      <c r="I1109" s="33">
        <f>Table3[[#This Row],[Dollars]]/Table3[[#This Row],[Transactions]]</f>
        <v>16.232725856697822</v>
      </c>
      <c r="J1109"/>
    </row>
    <row r="1110" spans="1:10" x14ac:dyDescent="0.35">
      <c r="A1110" s="21">
        <v>41820</v>
      </c>
      <c r="B1110" s="20" t="s">
        <v>56</v>
      </c>
      <c r="C1110" s="20" t="s">
        <v>44</v>
      </c>
      <c r="D1110" s="20" t="s">
        <v>45</v>
      </c>
      <c r="E1110" s="28">
        <v>128</v>
      </c>
      <c r="F1110" s="28">
        <v>250</v>
      </c>
      <c r="G1110" s="28">
        <v>4057.75</v>
      </c>
      <c r="H1110" s="19">
        <v>16.231000000000002</v>
      </c>
      <c r="I1110" s="33">
        <f>Table3[[#This Row],[Dollars]]/Table3[[#This Row],[Transactions]]</f>
        <v>16.231000000000002</v>
      </c>
      <c r="J1110"/>
    </row>
    <row r="1111" spans="1:10" x14ac:dyDescent="0.35">
      <c r="A1111" s="21">
        <v>41820</v>
      </c>
      <c r="B1111" s="20" t="s">
        <v>56</v>
      </c>
      <c r="C1111" s="20" t="s">
        <v>14</v>
      </c>
      <c r="D1111" s="20" t="s">
        <v>15</v>
      </c>
      <c r="E1111" s="28">
        <v>1032.0000000000002</v>
      </c>
      <c r="F1111" s="28">
        <v>2385.9999999999995</v>
      </c>
      <c r="G1111" s="28">
        <v>31310.55</v>
      </c>
      <c r="H1111" s="19">
        <v>13.122611064543168</v>
      </c>
      <c r="I1111" s="33">
        <f>Table3[[#This Row],[Dollars]]/Table3[[#This Row],[Transactions]]</f>
        <v>13.12261106454317</v>
      </c>
      <c r="J1111"/>
    </row>
    <row r="1112" spans="1:10" x14ac:dyDescent="0.35">
      <c r="A1112" s="21">
        <v>41820</v>
      </c>
      <c r="B1112" s="20" t="s">
        <v>56</v>
      </c>
      <c r="C1112" s="20" t="s">
        <v>25</v>
      </c>
      <c r="D1112" s="20" t="s">
        <v>26</v>
      </c>
      <c r="E1112" s="28">
        <v>2336</v>
      </c>
      <c r="F1112" s="28">
        <v>5258</v>
      </c>
      <c r="G1112" s="28">
        <v>69352.31</v>
      </c>
      <c r="H1112" s="19">
        <v>13.189864967668315</v>
      </c>
      <c r="I1112" s="33">
        <f>Table3[[#This Row],[Dollars]]/Table3[[#This Row],[Transactions]]</f>
        <v>13.189864967668315</v>
      </c>
      <c r="J1112"/>
    </row>
    <row r="1113" spans="1:10" x14ac:dyDescent="0.35">
      <c r="A1113" s="21">
        <v>41820</v>
      </c>
      <c r="B1113" s="20" t="s">
        <v>56</v>
      </c>
      <c r="C1113" s="20" t="s">
        <v>44</v>
      </c>
      <c r="D1113" s="20" t="s">
        <v>46</v>
      </c>
      <c r="E1113" s="28">
        <v>309</v>
      </c>
      <c r="F1113" s="28">
        <v>622.99999999999989</v>
      </c>
      <c r="G1113" s="28">
        <v>12533.32</v>
      </c>
      <c r="H1113" s="19">
        <v>20.117688603531299</v>
      </c>
      <c r="I1113" s="33">
        <f>Table3[[#This Row],[Dollars]]/Table3[[#This Row],[Transactions]]</f>
        <v>20.117688603531303</v>
      </c>
      <c r="J1113"/>
    </row>
    <row r="1114" spans="1:10" x14ac:dyDescent="0.35">
      <c r="A1114" s="21">
        <v>41820</v>
      </c>
      <c r="B1114" s="20" t="s">
        <v>56</v>
      </c>
      <c r="C1114" s="20" t="s">
        <v>8</v>
      </c>
      <c r="D1114" s="20" t="s">
        <v>9</v>
      </c>
      <c r="E1114" s="28">
        <v>130</v>
      </c>
      <c r="F1114" s="28">
        <v>244.99999999999997</v>
      </c>
      <c r="G1114" s="28">
        <v>4088.34</v>
      </c>
      <c r="H1114" s="19">
        <v>16.687102040816328</v>
      </c>
      <c r="I1114" s="33">
        <f>Table3[[#This Row],[Dollars]]/Table3[[#This Row],[Transactions]]</f>
        <v>16.687102040816328</v>
      </c>
      <c r="J1114"/>
    </row>
    <row r="1115" spans="1:10" x14ac:dyDescent="0.35">
      <c r="A1115" s="21">
        <v>41820</v>
      </c>
      <c r="B1115" s="20" t="s">
        <v>56</v>
      </c>
      <c r="C1115" s="20" t="s">
        <v>4</v>
      </c>
      <c r="D1115" s="20" t="s">
        <v>5</v>
      </c>
      <c r="E1115" s="28">
        <v>1495</v>
      </c>
      <c r="F1115" s="28">
        <v>3408</v>
      </c>
      <c r="G1115" s="28">
        <v>54910.260000000009</v>
      </c>
      <c r="H1115" s="19">
        <v>16.112165492957747</v>
      </c>
      <c r="I1115" s="33">
        <f>Table3[[#This Row],[Dollars]]/Table3[[#This Row],[Transactions]]</f>
        <v>16.11216549295775</v>
      </c>
      <c r="J1115"/>
    </row>
    <row r="1116" spans="1:10" x14ac:dyDescent="0.35">
      <c r="A1116" s="21">
        <v>41820</v>
      </c>
      <c r="B1116" s="20" t="s">
        <v>56</v>
      </c>
      <c r="C1116" s="20" t="s">
        <v>40</v>
      </c>
      <c r="D1116" s="20" t="s">
        <v>41</v>
      </c>
      <c r="E1116" s="28">
        <v>149</v>
      </c>
      <c r="F1116" s="28">
        <v>337</v>
      </c>
      <c r="G1116" s="28">
        <v>6001.9700000000012</v>
      </c>
      <c r="H1116" s="19">
        <v>17.810000000000002</v>
      </c>
      <c r="I1116" s="33">
        <f>Table3[[#This Row],[Dollars]]/Table3[[#This Row],[Transactions]]</f>
        <v>17.810000000000002</v>
      </c>
      <c r="J1116"/>
    </row>
    <row r="1117" spans="1:10" x14ac:dyDescent="0.35">
      <c r="A1117" s="21">
        <v>41820</v>
      </c>
      <c r="B1117" s="20" t="s">
        <v>56</v>
      </c>
      <c r="C1117" s="20" t="s">
        <v>16</v>
      </c>
      <c r="D1117" s="20" t="s">
        <v>17</v>
      </c>
      <c r="E1117" s="28">
        <v>53</v>
      </c>
      <c r="F1117" s="28">
        <v>122.99999999999999</v>
      </c>
      <c r="G1117" s="28">
        <v>1660.44</v>
      </c>
      <c r="H1117" s="19">
        <v>13.499512195121952</v>
      </c>
      <c r="I1117" s="33">
        <f>Table3[[#This Row],[Dollars]]/Table3[[#This Row],[Transactions]]</f>
        <v>13.499512195121953</v>
      </c>
      <c r="J1117"/>
    </row>
    <row r="1118" spans="1:10" x14ac:dyDescent="0.35">
      <c r="A1118" s="21">
        <v>41820</v>
      </c>
      <c r="B1118" s="20" t="s">
        <v>56</v>
      </c>
      <c r="C1118" s="20" t="s">
        <v>20</v>
      </c>
      <c r="D1118" s="20" t="s">
        <v>27</v>
      </c>
      <c r="E1118" s="28">
        <v>3492</v>
      </c>
      <c r="F1118" s="28">
        <v>7149</v>
      </c>
      <c r="G1118" s="28">
        <v>192078.91</v>
      </c>
      <c r="H1118" s="19">
        <v>26.867940970765144</v>
      </c>
      <c r="I1118" s="33">
        <f>Table3[[#This Row],[Dollars]]/Table3[[#This Row],[Transactions]]</f>
        <v>26.867940970765144</v>
      </c>
      <c r="J1118"/>
    </row>
    <row r="1119" spans="1:10" x14ac:dyDescent="0.35">
      <c r="A1119" s="21">
        <v>41820</v>
      </c>
      <c r="B1119" s="20" t="s">
        <v>56</v>
      </c>
      <c r="C1119" s="20" t="s">
        <v>4</v>
      </c>
      <c r="D1119" s="20" t="s">
        <v>47</v>
      </c>
      <c r="E1119" s="28">
        <v>134</v>
      </c>
      <c r="F1119" s="28">
        <v>259</v>
      </c>
      <c r="G1119" s="28">
        <v>4695.82</v>
      </c>
      <c r="H1119" s="19">
        <v>18.130579150579148</v>
      </c>
      <c r="I1119" s="33">
        <f>Table3[[#This Row],[Dollars]]/Table3[[#This Row],[Transactions]]</f>
        <v>18.130579150579148</v>
      </c>
      <c r="J1119"/>
    </row>
    <row r="1120" spans="1:10" x14ac:dyDescent="0.35">
      <c r="A1120" s="21">
        <v>41820</v>
      </c>
      <c r="B1120" s="20" t="s">
        <v>56</v>
      </c>
      <c r="C1120" s="20" t="s">
        <v>36</v>
      </c>
      <c r="D1120" s="20" t="s">
        <v>37</v>
      </c>
      <c r="E1120" s="28">
        <v>43.999999999999993</v>
      </c>
      <c r="F1120" s="28">
        <v>95</v>
      </c>
      <c r="G1120" s="28">
        <v>1290.71</v>
      </c>
      <c r="H1120" s="19">
        <v>13.586421052631579</v>
      </c>
      <c r="I1120" s="33">
        <f>Table3[[#This Row],[Dollars]]/Table3[[#This Row],[Transactions]]</f>
        <v>13.586421052631579</v>
      </c>
      <c r="J1120"/>
    </row>
    <row r="1121" spans="1:10" x14ac:dyDescent="0.35">
      <c r="A1121" s="21">
        <v>41820</v>
      </c>
      <c r="B1121" s="20" t="s">
        <v>56</v>
      </c>
      <c r="C1121" s="20" t="s">
        <v>42</v>
      </c>
      <c r="D1121" s="20" t="s">
        <v>43</v>
      </c>
      <c r="E1121" s="28">
        <v>29</v>
      </c>
      <c r="F1121" s="28">
        <v>56.000000000000007</v>
      </c>
      <c r="G1121" s="28">
        <v>705.39</v>
      </c>
      <c r="H1121" s="19">
        <v>12.59625</v>
      </c>
      <c r="I1121" s="33">
        <f>Table3[[#This Row],[Dollars]]/Table3[[#This Row],[Transactions]]</f>
        <v>12.596249999999998</v>
      </c>
      <c r="J1121"/>
    </row>
    <row r="1122" spans="1:10" x14ac:dyDescent="0.35">
      <c r="A1122" s="21">
        <v>41820</v>
      </c>
      <c r="B1122" s="20" t="s">
        <v>56</v>
      </c>
      <c r="C1122" s="20" t="s">
        <v>4</v>
      </c>
      <c r="D1122" s="20" t="s">
        <v>39</v>
      </c>
      <c r="E1122" s="28">
        <v>48</v>
      </c>
      <c r="F1122" s="28">
        <v>86</v>
      </c>
      <c r="G1122" s="28">
        <v>1296.9100000000001</v>
      </c>
      <c r="H1122" s="19">
        <v>15.080348837209304</v>
      </c>
      <c r="I1122" s="33">
        <f>Table3[[#This Row],[Dollars]]/Table3[[#This Row],[Transactions]]</f>
        <v>15.080348837209304</v>
      </c>
      <c r="J1122"/>
    </row>
    <row r="1123" spans="1:10" x14ac:dyDescent="0.35">
      <c r="A1123" s="21">
        <v>41820</v>
      </c>
      <c r="B1123" s="20" t="s">
        <v>56</v>
      </c>
      <c r="C1123" s="20" t="s">
        <v>4</v>
      </c>
      <c r="D1123" s="20" t="s">
        <v>6</v>
      </c>
      <c r="E1123" s="28">
        <v>573.99999999999989</v>
      </c>
      <c r="F1123" s="28">
        <v>1168.0000000000002</v>
      </c>
      <c r="G1123" s="28">
        <v>18582.180000000004</v>
      </c>
      <c r="H1123" s="19">
        <v>15.909400684931507</v>
      </c>
      <c r="I1123" s="33">
        <f>Table3[[#This Row],[Dollars]]/Table3[[#This Row],[Transactions]]</f>
        <v>15.909400684931507</v>
      </c>
      <c r="J1123"/>
    </row>
    <row r="1124" spans="1:10" x14ac:dyDescent="0.35">
      <c r="A1124" s="21">
        <v>41820</v>
      </c>
      <c r="B1124" s="20" t="s">
        <v>56</v>
      </c>
      <c r="C1124" s="20" t="s">
        <v>4</v>
      </c>
      <c r="D1124" s="20" t="s">
        <v>7</v>
      </c>
      <c r="E1124" s="28">
        <v>1877</v>
      </c>
      <c r="F1124" s="28">
        <v>4990</v>
      </c>
      <c r="G1124" s="28">
        <v>75093.7</v>
      </c>
      <c r="H1124" s="19">
        <v>15.0488376753507</v>
      </c>
      <c r="I1124" s="33">
        <f>Table3[[#This Row],[Dollars]]/Table3[[#This Row],[Transactions]]</f>
        <v>15.0488376753507</v>
      </c>
      <c r="J1124"/>
    </row>
    <row r="1125" spans="1:10" x14ac:dyDescent="0.35">
      <c r="A1125" s="21">
        <v>41820</v>
      </c>
      <c r="B1125" s="20" t="s">
        <v>56</v>
      </c>
      <c r="C1125" s="20" t="s">
        <v>18</v>
      </c>
      <c r="D1125" s="20" t="s">
        <v>19</v>
      </c>
      <c r="E1125" s="28">
        <v>265</v>
      </c>
      <c r="F1125" s="28">
        <v>530</v>
      </c>
      <c r="G1125" s="28">
        <v>7990.55</v>
      </c>
      <c r="H1125" s="19">
        <v>15.076509433962265</v>
      </c>
      <c r="I1125" s="33">
        <f>Table3[[#This Row],[Dollars]]/Table3[[#This Row],[Transactions]]</f>
        <v>15.076509433962265</v>
      </c>
      <c r="J1125"/>
    </row>
    <row r="1126" spans="1:10" x14ac:dyDescent="0.35">
      <c r="A1126" s="21">
        <v>41820</v>
      </c>
      <c r="B1126" s="20" t="s">
        <v>56</v>
      </c>
      <c r="C1126" s="20" t="s">
        <v>4</v>
      </c>
      <c r="D1126" s="20" t="s">
        <v>48</v>
      </c>
      <c r="E1126" s="28">
        <v>216</v>
      </c>
      <c r="F1126" s="28">
        <v>442</v>
      </c>
      <c r="G1126" s="28">
        <v>9986.34</v>
      </c>
      <c r="H1126" s="19">
        <v>22.593529411764706</v>
      </c>
      <c r="I1126" s="33">
        <f>Table3[[#This Row],[Dollars]]/Table3[[#This Row],[Transactions]]</f>
        <v>22.593529411764706</v>
      </c>
      <c r="J1126"/>
    </row>
    <row r="1127" spans="1:10" x14ac:dyDescent="0.35">
      <c r="A1127" s="21">
        <v>41820</v>
      </c>
      <c r="B1127" s="20" t="s">
        <v>56</v>
      </c>
      <c r="C1127" s="20" t="s">
        <v>22</v>
      </c>
      <c r="D1127" s="20" t="s">
        <v>22</v>
      </c>
      <c r="E1127" s="28">
        <v>22582</v>
      </c>
      <c r="F1127" s="28">
        <v>48755</v>
      </c>
      <c r="G1127" s="28">
        <v>848958.79180555558</v>
      </c>
      <c r="H1127" s="19">
        <v>17.412753395549174</v>
      </c>
      <c r="I1127" s="33">
        <f>Table3[[#This Row],[Dollars]]/Table3[[#This Row],[Transactions]]</f>
        <v>17.412753395663124</v>
      </c>
      <c r="J1127"/>
    </row>
    <row r="1128" spans="1:10" x14ac:dyDescent="0.35">
      <c r="A1128" s="21">
        <v>41820</v>
      </c>
      <c r="B1128" s="20" t="s">
        <v>56</v>
      </c>
      <c r="C1128" s="20" t="s">
        <v>36</v>
      </c>
      <c r="D1128" s="20" t="s">
        <v>38</v>
      </c>
      <c r="E1128" s="28">
        <v>54</v>
      </c>
      <c r="F1128" s="28">
        <v>130.00000000000003</v>
      </c>
      <c r="G1128" s="28">
        <v>1654.5</v>
      </c>
      <c r="H1128" s="19">
        <v>12.726923076923077</v>
      </c>
      <c r="I1128" s="33">
        <f>Table3[[#This Row],[Dollars]]/Table3[[#This Row],[Transactions]]</f>
        <v>12.726923076923073</v>
      </c>
      <c r="J1128"/>
    </row>
    <row r="1129" spans="1:10" x14ac:dyDescent="0.35">
      <c r="A1129" s="21">
        <v>41820</v>
      </c>
      <c r="B1129" s="20" t="s">
        <v>56</v>
      </c>
      <c r="C1129" s="20" t="s">
        <v>10</v>
      </c>
      <c r="D1129" s="20" t="s">
        <v>11</v>
      </c>
      <c r="E1129" s="28">
        <v>1934.0000000000002</v>
      </c>
      <c r="F1129" s="28">
        <v>4384</v>
      </c>
      <c r="G1129" s="28">
        <v>62662.48</v>
      </c>
      <c r="H1129" s="19">
        <v>14.293448905109489</v>
      </c>
      <c r="I1129" s="33">
        <f>Table3[[#This Row],[Dollars]]/Table3[[#This Row],[Transactions]]</f>
        <v>14.293448905109489</v>
      </c>
      <c r="J1129"/>
    </row>
    <row r="1130" spans="1:10" x14ac:dyDescent="0.35">
      <c r="A1130" s="21">
        <v>41827</v>
      </c>
      <c r="B1130" s="20" t="s">
        <v>55</v>
      </c>
      <c r="C1130" s="20" t="s">
        <v>12</v>
      </c>
      <c r="D1130" s="20" t="s">
        <v>13</v>
      </c>
      <c r="E1130" s="28">
        <v>99</v>
      </c>
      <c r="F1130" s="28">
        <v>192</v>
      </c>
      <c r="G1130" s="28">
        <v>2061</v>
      </c>
      <c r="H1130" s="19">
        <v>10.734375</v>
      </c>
      <c r="I1130" s="33">
        <f>Table3[[#This Row],[Dollars]]/Table3[[#This Row],[Transactions]]</f>
        <v>10.734375</v>
      </c>
      <c r="J1130"/>
    </row>
    <row r="1131" spans="1:10" x14ac:dyDescent="0.35">
      <c r="A1131" s="21">
        <v>41827</v>
      </c>
      <c r="B1131" s="20" t="s">
        <v>55</v>
      </c>
      <c r="C1131" s="20" t="s">
        <v>44</v>
      </c>
      <c r="D1131" s="20" t="s">
        <v>45</v>
      </c>
      <c r="E1131" s="28">
        <v>114</v>
      </c>
      <c r="F1131" s="28">
        <v>267</v>
      </c>
      <c r="G1131" s="28">
        <v>3410.9999999999991</v>
      </c>
      <c r="H1131" s="19">
        <v>12.775280898876405</v>
      </c>
      <c r="I1131" s="33">
        <f>Table3[[#This Row],[Dollars]]/Table3[[#This Row],[Transactions]]</f>
        <v>12.775280898876401</v>
      </c>
      <c r="J1131"/>
    </row>
    <row r="1132" spans="1:10" x14ac:dyDescent="0.35">
      <c r="A1132" s="21">
        <v>41827</v>
      </c>
      <c r="B1132" s="20" t="s">
        <v>55</v>
      </c>
      <c r="C1132" s="20" t="s">
        <v>14</v>
      </c>
      <c r="D1132" s="20" t="s">
        <v>15</v>
      </c>
      <c r="E1132" s="28">
        <v>266.99999999999994</v>
      </c>
      <c r="F1132" s="28">
        <v>486</v>
      </c>
      <c r="G1132" s="28">
        <v>5415</v>
      </c>
      <c r="H1132" s="19">
        <v>11.141975308641975</v>
      </c>
      <c r="I1132" s="33">
        <f>Table3[[#This Row],[Dollars]]/Table3[[#This Row],[Transactions]]</f>
        <v>11.141975308641975</v>
      </c>
      <c r="J1132"/>
    </row>
    <row r="1133" spans="1:10" x14ac:dyDescent="0.35">
      <c r="A1133" s="21">
        <v>41827</v>
      </c>
      <c r="B1133" s="20" t="s">
        <v>55</v>
      </c>
      <c r="C1133" s="20" t="s">
        <v>25</v>
      </c>
      <c r="D1133" s="20" t="s">
        <v>26</v>
      </c>
      <c r="E1133" s="28">
        <v>531</v>
      </c>
      <c r="F1133" s="28">
        <v>1119</v>
      </c>
      <c r="G1133" s="28">
        <v>12426.000000000004</v>
      </c>
      <c r="H1133" s="19">
        <v>11.10455764075067</v>
      </c>
      <c r="I1133" s="33">
        <f>Table3[[#This Row],[Dollars]]/Table3[[#This Row],[Transactions]]</f>
        <v>11.104557640750674</v>
      </c>
      <c r="J1133"/>
    </row>
    <row r="1134" spans="1:10" x14ac:dyDescent="0.35">
      <c r="A1134" s="21">
        <v>41827</v>
      </c>
      <c r="B1134" s="20" t="s">
        <v>55</v>
      </c>
      <c r="C1134" s="20" t="s">
        <v>44</v>
      </c>
      <c r="D1134" s="20" t="s">
        <v>46</v>
      </c>
      <c r="E1134" s="28">
        <v>105</v>
      </c>
      <c r="F1134" s="28">
        <v>183</v>
      </c>
      <c r="G1134" s="28">
        <v>1925.9999999999995</v>
      </c>
      <c r="H1134" s="19">
        <v>10.524590163934427</v>
      </c>
      <c r="I1134" s="33">
        <f>Table3[[#This Row],[Dollars]]/Table3[[#This Row],[Transactions]]</f>
        <v>10.524590163934423</v>
      </c>
      <c r="J1134"/>
    </row>
    <row r="1135" spans="1:10" x14ac:dyDescent="0.35">
      <c r="A1135" s="21">
        <v>41827</v>
      </c>
      <c r="B1135" s="20" t="s">
        <v>55</v>
      </c>
      <c r="C1135" s="20" t="s">
        <v>8</v>
      </c>
      <c r="D1135" s="20" t="s">
        <v>9</v>
      </c>
      <c r="E1135" s="28">
        <v>75</v>
      </c>
      <c r="F1135" s="28">
        <v>104.99999999999997</v>
      </c>
      <c r="G1135" s="28">
        <v>1233</v>
      </c>
      <c r="H1135" s="19">
        <v>11.742857142857142</v>
      </c>
      <c r="I1135" s="33">
        <f>Table3[[#This Row],[Dollars]]/Table3[[#This Row],[Transactions]]</f>
        <v>11.742857142857146</v>
      </c>
      <c r="J1135"/>
    </row>
    <row r="1136" spans="1:10" x14ac:dyDescent="0.35">
      <c r="A1136" s="21">
        <v>41827</v>
      </c>
      <c r="B1136" s="20" t="s">
        <v>55</v>
      </c>
      <c r="C1136" s="20" t="s">
        <v>4</v>
      </c>
      <c r="D1136" s="20" t="s">
        <v>5</v>
      </c>
      <c r="E1136" s="28">
        <v>1317</v>
      </c>
      <c r="F1136" s="28">
        <v>2703</v>
      </c>
      <c r="G1136" s="28">
        <v>35511</v>
      </c>
      <c r="H1136" s="19">
        <v>13.137624861265261</v>
      </c>
      <c r="I1136" s="33">
        <f>Table3[[#This Row],[Dollars]]/Table3[[#This Row],[Transactions]]</f>
        <v>13.137624861265261</v>
      </c>
      <c r="J1136"/>
    </row>
    <row r="1137" spans="1:10" x14ac:dyDescent="0.35">
      <c r="A1137" s="21">
        <v>41827</v>
      </c>
      <c r="B1137" s="20" t="s">
        <v>55</v>
      </c>
      <c r="C1137" s="20" t="s">
        <v>40</v>
      </c>
      <c r="D1137" s="20" t="s">
        <v>41</v>
      </c>
      <c r="E1137" s="28">
        <v>108</v>
      </c>
      <c r="F1137" s="28">
        <v>252</v>
      </c>
      <c r="G1137" s="28">
        <v>3033</v>
      </c>
      <c r="H1137" s="19">
        <v>12.035714285714286</v>
      </c>
      <c r="I1137" s="33">
        <f>Table3[[#This Row],[Dollars]]/Table3[[#This Row],[Transactions]]</f>
        <v>12.035714285714286</v>
      </c>
      <c r="J1137"/>
    </row>
    <row r="1138" spans="1:10" x14ac:dyDescent="0.35">
      <c r="A1138" s="21">
        <v>41827</v>
      </c>
      <c r="B1138" s="20" t="s">
        <v>55</v>
      </c>
      <c r="C1138" s="20" t="s">
        <v>16</v>
      </c>
      <c r="D1138" s="20" t="s">
        <v>17</v>
      </c>
      <c r="E1138" s="28">
        <v>102</v>
      </c>
      <c r="F1138" s="28">
        <v>165</v>
      </c>
      <c r="G1138" s="28">
        <v>2046</v>
      </c>
      <c r="H1138" s="19">
        <v>12.4</v>
      </c>
      <c r="I1138" s="33">
        <f>Table3[[#This Row],[Dollars]]/Table3[[#This Row],[Transactions]]</f>
        <v>12.4</v>
      </c>
      <c r="J1138"/>
    </row>
    <row r="1139" spans="1:10" x14ac:dyDescent="0.35">
      <c r="A1139" s="21">
        <v>41827</v>
      </c>
      <c r="B1139" s="20" t="s">
        <v>55</v>
      </c>
      <c r="C1139" s="20" t="s">
        <v>20</v>
      </c>
      <c r="D1139" s="20" t="s">
        <v>27</v>
      </c>
      <c r="E1139" s="28">
        <v>585</v>
      </c>
      <c r="F1139" s="28">
        <v>1158</v>
      </c>
      <c r="G1139" s="28">
        <v>14814</v>
      </c>
      <c r="H1139" s="19">
        <v>12.792746113989637</v>
      </c>
      <c r="I1139" s="33">
        <f>Table3[[#This Row],[Dollars]]/Table3[[#This Row],[Transactions]]</f>
        <v>12.792746113989637</v>
      </c>
      <c r="J1139"/>
    </row>
    <row r="1140" spans="1:10" x14ac:dyDescent="0.35">
      <c r="A1140" s="21">
        <v>41827</v>
      </c>
      <c r="B1140" s="20" t="s">
        <v>55</v>
      </c>
      <c r="C1140" s="20" t="s">
        <v>4</v>
      </c>
      <c r="D1140" s="20" t="s">
        <v>47</v>
      </c>
      <c r="E1140" s="28">
        <v>105</v>
      </c>
      <c r="F1140" s="28">
        <v>143.99999999999997</v>
      </c>
      <c r="G1140" s="28">
        <v>1877.9999999999995</v>
      </c>
      <c r="H1140" s="19">
        <v>13.041666666666666</v>
      </c>
      <c r="I1140" s="33">
        <f>Table3[[#This Row],[Dollars]]/Table3[[#This Row],[Transactions]]</f>
        <v>13.041666666666666</v>
      </c>
      <c r="J1140"/>
    </row>
    <row r="1141" spans="1:10" x14ac:dyDescent="0.35">
      <c r="A1141" s="21">
        <v>41827</v>
      </c>
      <c r="B1141" s="20" t="s">
        <v>55</v>
      </c>
      <c r="C1141" s="20" t="s">
        <v>36</v>
      </c>
      <c r="D1141" s="20" t="s">
        <v>37</v>
      </c>
      <c r="E1141" s="28">
        <v>51</v>
      </c>
      <c r="F1141" s="28">
        <v>99</v>
      </c>
      <c r="G1141" s="28">
        <v>1137</v>
      </c>
      <c r="H1141" s="19">
        <v>11.484848484848484</v>
      </c>
      <c r="I1141" s="33">
        <f>Table3[[#This Row],[Dollars]]/Table3[[#This Row],[Transactions]]</f>
        <v>11.484848484848484</v>
      </c>
      <c r="J1141"/>
    </row>
    <row r="1142" spans="1:10" x14ac:dyDescent="0.35">
      <c r="A1142" s="21">
        <v>41827</v>
      </c>
      <c r="B1142" s="20" t="s">
        <v>55</v>
      </c>
      <c r="C1142" s="20" t="s">
        <v>42</v>
      </c>
      <c r="D1142" s="20" t="s">
        <v>43</v>
      </c>
      <c r="E1142" s="28">
        <v>27</v>
      </c>
      <c r="F1142" s="28">
        <v>78</v>
      </c>
      <c r="G1142" s="28">
        <v>881.99999999999977</v>
      </c>
      <c r="H1142" s="19">
        <v>11.307692307692308</v>
      </c>
      <c r="I1142" s="33">
        <f>Table3[[#This Row],[Dollars]]/Table3[[#This Row],[Transactions]]</f>
        <v>11.307692307692305</v>
      </c>
      <c r="J1142"/>
    </row>
    <row r="1143" spans="1:10" x14ac:dyDescent="0.35">
      <c r="A1143" s="21">
        <v>41827</v>
      </c>
      <c r="B1143" s="20" t="s">
        <v>55</v>
      </c>
      <c r="C1143" s="20" t="s">
        <v>4</v>
      </c>
      <c r="D1143" s="20" t="s">
        <v>39</v>
      </c>
      <c r="E1143" s="28">
        <v>87</v>
      </c>
      <c r="F1143" s="28">
        <v>179.99999999999997</v>
      </c>
      <c r="G1143" s="28">
        <v>2256</v>
      </c>
      <c r="H1143" s="19">
        <v>12.533333333333333</v>
      </c>
      <c r="I1143" s="33">
        <f>Table3[[#This Row],[Dollars]]/Table3[[#This Row],[Transactions]]</f>
        <v>12.533333333333335</v>
      </c>
      <c r="J1143"/>
    </row>
    <row r="1144" spans="1:10" x14ac:dyDescent="0.35">
      <c r="A1144" s="21">
        <v>41827</v>
      </c>
      <c r="B1144" s="20" t="s">
        <v>55</v>
      </c>
      <c r="C1144" s="20" t="s">
        <v>4</v>
      </c>
      <c r="D1144" s="20" t="s">
        <v>6</v>
      </c>
      <c r="E1144" s="28">
        <v>825</v>
      </c>
      <c r="F1144" s="28">
        <v>1490.9999999999998</v>
      </c>
      <c r="G1144" s="28">
        <v>20199</v>
      </c>
      <c r="H1144" s="19">
        <v>13.54728370221328</v>
      </c>
      <c r="I1144" s="33">
        <f>Table3[[#This Row],[Dollars]]/Table3[[#This Row],[Transactions]]</f>
        <v>13.547283702213281</v>
      </c>
      <c r="J1144"/>
    </row>
    <row r="1145" spans="1:10" x14ac:dyDescent="0.35">
      <c r="A1145" s="21">
        <v>41827</v>
      </c>
      <c r="B1145" s="20" t="s">
        <v>55</v>
      </c>
      <c r="C1145" s="20" t="s">
        <v>4</v>
      </c>
      <c r="D1145" s="20" t="s">
        <v>7</v>
      </c>
      <c r="E1145" s="28">
        <v>1923</v>
      </c>
      <c r="F1145" s="28">
        <v>4577.9999999999991</v>
      </c>
      <c r="G1145" s="28">
        <v>50480.999999999985</v>
      </c>
      <c r="H1145" s="19">
        <v>11.026867627785059</v>
      </c>
      <c r="I1145" s="33">
        <f>Table3[[#This Row],[Dollars]]/Table3[[#This Row],[Transactions]]</f>
        <v>11.026867627785059</v>
      </c>
      <c r="J1145"/>
    </row>
    <row r="1146" spans="1:10" x14ac:dyDescent="0.35">
      <c r="A1146" s="21">
        <v>41827</v>
      </c>
      <c r="B1146" s="20" t="s">
        <v>55</v>
      </c>
      <c r="C1146" s="20" t="s">
        <v>18</v>
      </c>
      <c r="D1146" s="20" t="s">
        <v>19</v>
      </c>
      <c r="E1146" s="28">
        <v>144</v>
      </c>
      <c r="F1146" s="28">
        <v>330</v>
      </c>
      <c r="G1146" s="28">
        <v>3590.9999999999991</v>
      </c>
      <c r="H1146" s="19">
        <v>10.881818181818181</v>
      </c>
      <c r="I1146" s="33">
        <f>Table3[[#This Row],[Dollars]]/Table3[[#This Row],[Transactions]]</f>
        <v>10.881818181818179</v>
      </c>
      <c r="J1146"/>
    </row>
    <row r="1147" spans="1:10" x14ac:dyDescent="0.35">
      <c r="A1147" s="21">
        <v>41827</v>
      </c>
      <c r="B1147" s="20" t="s">
        <v>55</v>
      </c>
      <c r="C1147" s="20" t="s">
        <v>4</v>
      </c>
      <c r="D1147" s="20" t="s">
        <v>48</v>
      </c>
      <c r="E1147" s="28">
        <v>237.00000000000006</v>
      </c>
      <c r="F1147" s="28">
        <v>456.00000000000011</v>
      </c>
      <c r="G1147" s="28">
        <v>5865</v>
      </c>
      <c r="H1147" s="19">
        <v>12.861842105263158</v>
      </c>
      <c r="I1147" s="33">
        <f>Table3[[#This Row],[Dollars]]/Table3[[#This Row],[Transactions]]</f>
        <v>12.861842105263154</v>
      </c>
      <c r="J1147"/>
    </row>
    <row r="1148" spans="1:10" x14ac:dyDescent="0.35">
      <c r="A1148" s="21">
        <v>41827</v>
      </c>
      <c r="B1148" s="20" t="s">
        <v>55</v>
      </c>
      <c r="C1148" s="20" t="s">
        <v>22</v>
      </c>
      <c r="D1148" s="20" t="s">
        <v>22</v>
      </c>
      <c r="E1148" s="28">
        <v>10986</v>
      </c>
      <c r="F1148" s="28">
        <v>22557.000000000004</v>
      </c>
      <c r="G1148" s="28">
        <v>277881</v>
      </c>
      <c r="H1148" s="19">
        <v>12.319058385423594</v>
      </c>
      <c r="I1148" s="33">
        <f>Table3[[#This Row],[Dollars]]/Table3[[#This Row],[Transactions]]</f>
        <v>12.319058385423592</v>
      </c>
      <c r="J1148"/>
    </row>
    <row r="1149" spans="1:10" x14ac:dyDescent="0.35">
      <c r="A1149" s="21">
        <v>41827</v>
      </c>
      <c r="B1149" s="20" t="s">
        <v>55</v>
      </c>
      <c r="C1149" s="20" t="s">
        <v>36</v>
      </c>
      <c r="D1149" s="20" t="s">
        <v>38</v>
      </c>
      <c r="E1149" s="28">
        <v>54</v>
      </c>
      <c r="F1149" s="28">
        <v>120</v>
      </c>
      <c r="G1149" s="28">
        <v>1634.9999999999995</v>
      </c>
      <c r="H1149" s="19">
        <v>13.625</v>
      </c>
      <c r="I1149" s="33">
        <f>Table3[[#This Row],[Dollars]]/Table3[[#This Row],[Transactions]]</f>
        <v>13.624999999999996</v>
      </c>
      <c r="J1149"/>
    </row>
    <row r="1150" spans="1:10" x14ac:dyDescent="0.35">
      <c r="A1150" s="21">
        <v>41827</v>
      </c>
      <c r="B1150" s="20" t="s">
        <v>55</v>
      </c>
      <c r="C1150" s="20" t="s">
        <v>10</v>
      </c>
      <c r="D1150" s="20" t="s">
        <v>11</v>
      </c>
      <c r="E1150" s="28">
        <v>210</v>
      </c>
      <c r="F1150" s="28">
        <v>462</v>
      </c>
      <c r="G1150" s="28">
        <v>5373</v>
      </c>
      <c r="H1150" s="19">
        <v>11.629870129870129</v>
      </c>
      <c r="I1150" s="33">
        <f>Table3[[#This Row],[Dollars]]/Table3[[#This Row],[Transactions]]</f>
        <v>11.629870129870129</v>
      </c>
      <c r="J1150"/>
    </row>
    <row r="1151" spans="1:10" x14ac:dyDescent="0.35">
      <c r="A1151" s="21">
        <v>41827</v>
      </c>
      <c r="B1151" s="20" t="s">
        <v>56</v>
      </c>
      <c r="C1151" s="20" t="s">
        <v>12</v>
      </c>
      <c r="D1151" s="20" t="s">
        <v>13</v>
      </c>
      <c r="E1151" s="28">
        <v>345</v>
      </c>
      <c r="F1151" s="28">
        <v>734</v>
      </c>
      <c r="G1151" s="28">
        <v>13391.34</v>
      </c>
      <c r="H1151" s="19">
        <v>18.244332425068119</v>
      </c>
      <c r="I1151" s="33">
        <f>Table3[[#This Row],[Dollars]]/Table3[[#This Row],[Transactions]]</f>
        <v>18.244332425068119</v>
      </c>
      <c r="J1151"/>
    </row>
    <row r="1152" spans="1:10" x14ac:dyDescent="0.35">
      <c r="A1152" s="21">
        <v>41827</v>
      </c>
      <c r="B1152" s="20" t="s">
        <v>56</v>
      </c>
      <c r="C1152" s="20" t="s">
        <v>44</v>
      </c>
      <c r="D1152" s="20" t="s">
        <v>45</v>
      </c>
      <c r="E1152" s="28">
        <v>150</v>
      </c>
      <c r="F1152" s="28">
        <v>328</v>
      </c>
      <c r="G1152" s="28">
        <v>4812.8500000000004</v>
      </c>
      <c r="H1152" s="19">
        <v>14.673323170731708</v>
      </c>
      <c r="I1152" s="33">
        <f>Table3[[#This Row],[Dollars]]/Table3[[#This Row],[Transactions]]</f>
        <v>14.673323170731708</v>
      </c>
      <c r="J1152"/>
    </row>
    <row r="1153" spans="1:10" x14ac:dyDescent="0.35">
      <c r="A1153" s="21">
        <v>41827</v>
      </c>
      <c r="B1153" s="20" t="s">
        <v>56</v>
      </c>
      <c r="C1153" s="20" t="s">
        <v>14</v>
      </c>
      <c r="D1153" s="20" t="s">
        <v>15</v>
      </c>
      <c r="E1153" s="28">
        <v>1079</v>
      </c>
      <c r="F1153" s="28">
        <v>2586.9999999999995</v>
      </c>
      <c r="G1153" s="28">
        <v>32932.87999999999</v>
      </c>
      <c r="H1153" s="19">
        <v>12.730143022806338</v>
      </c>
      <c r="I1153" s="33">
        <f>Table3[[#This Row],[Dollars]]/Table3[[#This Row],[Transactions]]</f>
        <v>12.730143022806338</v>
      </c>
      <c r="J1153"/>
    </row>
    <row r="1154" spans="1:10" x14ac:dyDescent="0.35">
      <c r="A1154" s="21">
        <v>41827</v>
      </c>
      <c r="B1154" s="20" t="s">
        <v>56</v>
      </c>
      <c r="C1154" s="20" t="s">
        <v>25</v>
      </c>
      <c r="D1154" s="20" t="s">
        <v>26</v>
      </c>
      <c r="E1154" s="28">
        <v>2413</v>
      </c>
      <c r="F1154" s="28">
        <v>6031</v>
      </c>
      <c r="G1154" s="28">
        <v>79714.490000000005</v>
      </c>
      <c r="H1154" s="19">
        <v>13.217458132979607</v>
      </c>
      <c r="I1154" s="33">
        <f>Table3[[#This Row],[Dollars]]/Table3[[#This Row],[Transactions]]</f>
        <v>13.217458132979607</v>
      </c>
      <c r="J1154"/>
    </row>
    <row r="1155" spans="1:10" x14ac:dyDescent="0.35">
      <c r="A1155" s="21">
        <v>41827</v>
      </c>
      <c r="B1155" s="20" t="s">
        <v>56</v>
      </c>
      <c r="C1155" s="20" t="s">
        <v>44</v>
      </c>
      <c r="D1155" s="20" t="s">
        <v>46</v>
      </c>
      <c r="E1155" s="28">
        <v>303.00000000000006</v>
      </c>
      <c r="F1155" s="28">
        <v>600</v>
      </c>
      <c r="G1155" s="28">
        <v>11846.799999999997</v>
      </c>
      <c r="H1155" s="19">
        <v>19.744666666666664</v>
      </c>
      <c r="I1155" s="33">
        <f>Table3[[#This Row],[Dollars]]/Table3[[#This Row],[Transactions]]</f>
        <v>19.744666666666664</v>
      </c>
      <c r="J1155"/>
    </row>
    <row r="1156" spans="1:10" x14ac:dyDescent="0.35">
      <c r="A1156" s="21">
        <v>41827</v>
      </c>
      <c r="B1156" s="20" t="s">
        <v>56</v>
      </c>
      <c r="C1156" s="20" t="s">
        <v>8</v>
      </c>
      <c r="D1156" s="20" t="s">
        <v>9</v>
      </c>
      <c r="E1156" s="28">
        <v>133</v>
      </c>
      <c r="F1156" s="28">
        <v>243</v>
      </c>
      <c r="G1156" s="28">
        <v>4403.1000000000004</v>
      </c>
      <c r="H1156" s="19">
        <v>18.119753086419756</v>
      </c>
      <c r="I1156" s="33">
        <f>Table3[[#This Row],[Dollars]]/Table3[[#This Row],[Transactions]]</f>
        <v>18.119753086419756</v>
      </c>
      <c r="J1156"/>
    </row>
    <row r="1157" spans="1:10" x14ac:dyDescent="0.35">
      <c r="A1157" s="21">
        <v>41827</v>
      </c>
      <c r="B1157" s="20" t="s">
        <v>56</v>
      </c>
      <c r="C1157" s="20" t="s">
        <v>4</v>
      </c>
      <c r="D1157" s="20" t="s">
        <v>5</v>
      </c>
      <c r="E1157" s="28">
        <v>1564</v>
      </c>
      <c r="F1157" s="28">
        <v>3838.0000000000005</v>
      </c>
      <c r="G1157" s="28">
        <v>59670.83</v>
      </c>
      <c r="H1157" s="19">
        <v>15.547376237623762</v>
      </c>
      <c r="I1157" s="33">
        <f>Table3[[#This Row],[Dollars]]/Table3[[#This Row],[Transactions]]</f>
        <v>15.547376237623761</v>
      </c>
      <c r="J1157"/>
    </row>
    <row r="1158" spans="1:10" x14ac:dyDescent="0.35">
      <c r="A1158" s="21">
        <v>41827</v>
      </c>
      <c r="B1158" s="20" t="s">
        <v>56</v>
      </c>
      <c r="C1158" s="20" t="s">
        <v>40</v>
      </c>
      <c r="D1158" s="20" t="s">
        <v>41</v>
      </c>
      <c r="E1158" s="28">
        <v>152</v>
      </c>
      <c r="F1158" s="28">
        <v>354</v>
      </c>
      <c r="G1158" s="28">
        <v>6006.86</v>
      </c>
      <c r="H1158" s="19">
        <v>16.968531073446325</v>
      </c>
      <c r="I1158" s="33">
        <f>Table3[[#This Row],[Dollars]]/Table3[[#This Row],[Transactions]]</f>
        <v>16.968531073446325</v>
      </c>
      <c r="J1158"/>
    </row>
    <row r="1159" spans="1:10" x14ac:dyDescent="0.35">
      <c r="A1159" s="21">
        <v>41827</v>
      </c>
      <c r="B1159" s="20" t="s">
        <v>56</v>
      </c>
      <c r="C1159" s="20" t="s">
        <v>16</v>
      </c>
      <c r="D1159" s="20" t="s">
        <v>17</v>
      </c>
      <c r="E1159" s="28">
        <v>58</v>
      </c>
      <c r="F1159" s="28">
        <v>118</v>
      </c>
      <c r="G1159" s="28">
        <v>1727.08</v>
      </c>
      <c r="H1159" s="19">
        <v>14.636271186440677</v>
      </c>
      <c r="I1159" s="33">
        <f>Table3[[#This Row],[Dollars]]/Table3[[#This Row],[Transactions]]</f>
        <v>14.636271186440677</v>
      </c>
      <c r="J1159"/>
    </row>
    <row r="1160" spans="1:10" x14ac:dyDescent="0.35">
      <c r="A1160" s="21">
        <v>41827</v>
      </c>
      <c r="B1160" s="20" t="s">
        <v>56</v>
      </c>
      <c r="C1160" s="20" t="s">
        <v>20</v>
      </c>
      <c r="D1160" s="20" t="s">
        <v>27</v>
      </c>
      <c r="E1160" s="28">
        <v>4240</v>
      </c>
      <c r="F1160" s="28">
        <v>9382</v>
      </c>
      <c r="G1160" s="28">
        <v>235448.4</v>
      </c>
      <c r="H1160" s="19">
        <v>25.095757834150501</v>
      </c>
      <c r="I1160" s="33">
        <f>Table3[[#This Row],[Dollars]]/Table3[[#This Row],[Transactions]]</f>
        <v>25.095757834150501</v>
      </c>
      <c r="J1160"/>
    </row>
    <row r="1161" spans="1:10" x14ac:dyDescent="0.35">
      <c r="A1161" s="21">
        <v>41827</v>
      </c>
      <c r="B1161" s="20" t="s">
        <v>56</v>
      </c>
      <c r="C1161" s="20" t="s">
        <v>4</v>
      </c>
      <c r="D1161" s="20" t="s">
        <v>47</v>
      </c>
      <c r="E1161" s="28">
        <v>134</v>
      </c>
      <c r="F1161" s="28">
        <v>289</v>
      </c>
      <c r="G1161" s="28">
        <v>5077.72</v>
      </c>
      <c r="H1161" s="19">
        <v>17.569965397923877</v>
      </c>
      <c r="I1161" s="33">
        <f>Table3[[#This Row],[Dollars]]/Table3[[#This Row],[Transactions]]</f>
        <v>17.569965397923877</v>
      </c>
      <c r="J1161"/>
    </row>
    <row r="1162" spans="1:10" x14ac:dyDescent="0.35">
      <c r="A1162" s="21">
        <v>41827</v>
      </c>
      <c r="B1162" s="20" t="s">
        <v>56</v>
      </c>
      <c r="C1162" s="20" t="s">
        <v>36</v>
      </c>
      <c r="D1162" s="20" t="s">
        <v>37</v>
      </c>
      <c r="E1162" s="28">
        <v>73</v>
      </c>
      <c r="F1162" s="28">
        <v>138.99999999999997</v>
      </c>
      <c r="G1162" s="28">
        <v>2189.1</v>
      </c>
      <c r="H1162" s="19">
        <v>15.748920863309351</v>
      </c>
      <c r="I1162" s="33">
        <f>Table3[[#This Row],[Dollars]]/Table3[[#This Row],[Transactions]]</f>
        <v>15.748920863309355</v>
      </c>
      <c r="J1162"/>
    </row>
    <row r="1163" spans="1:10" x14ac:dyDescent="0.35">
      <c r="A1163" s="21">
        <v>41827</v>
      </c>
      <c r="B1163" s="20" t="s">
        <v>56</v>
      </c>
      <c r="C1163" s="20" t="s">
        <v>42</v>
      </c>
      <c r="D1163" s="20" t="s">
        <v>43</v>
      </c>
      <c r="E1163" s="28">
        <v>23</v>
      </c>
      <c r="F1163" s="28">
        <v>47.999999999999993</v>
      </c>
      <c r="G1163" s="28">
        <v>810.75</v>
      </c>
      <c r="H1163" s="19">
        <v>16.890625</v>
      </c>
      <c r="I1163" s="33">
        <f>Table3[[#This Row],[Dollars]]/Table3[[#This Row],[Transactions]]</f>
        <v>16.890625000000004</v>
      </c>
      <c r="J1163"/>
    </row>
    <row r="1164" spans="1:10" x14ac:dyDescent="0.35">
      <c r="A1164" s="21">
        <v>41827</v>
      </c>
      <c r="B1164" s="20" t="s">
        <v>56</v>
      </c>
      <c r="C1164" s="20" t="s">
        <v>4</v>
      </c>
      <c r="D1164" s="20" t="s">
        <v>39</v>
      </c>
      <c r="E1164" s="28">
        <v>49</v>
      </c>
      <c r="F1164" s="28">
        <v>97</v>
      </c>
      <c r="G1164" s="28">
        <v>1424.49</v>
      </c>
      <c r="H1164" s="19">
        <v>14.685463917525773</v>
      </c>
      <c r="I1164" s="33">
        <f>Table3[[#This Row],[Dollars]]/Table3[[#This Row],[Transactions]]</f>
        <v>14.685463917525773</v>
      </c>
      <c r="J1164"/>
    </row>
    <row r="1165" spans="1:10" x14ac:dyDescent="0.35">
      <c r="A1165" s="21">
        <v>41827</v>
      </c>
      <c r="B1165" s="20" t="s">
        <v>56</v>
      </c>
      <c r="C1165" s="20" t="s">
        <v>4</v>
      </c>
      <c r="D1165" s="20" t="s">
        <v>6</v>
      </c>
      <c r="E1165" s="28">
        <v>645</v>
      </c>
      <c r="F1165" s="28">
        <v>1308.9999999999998</v>
      </c>
      <c r="G1165" s="28">
        <v>20820.439999999999</v>
      </c>
      <c r="H1165" s="19">
        <v>15.905607333842626</v>
      </c>
      <c r="I1165" s="33">
        <f>Table3[[#This Row],[Dollars]]/Table3[[#This Row],[Transactions]]</f>
        <v>15.90560733384263</v>
      </c>
      <c r="J1165"/>
    </row>
    <row r="1166" spans="1:10" x14ac:dyDescent="0.35">
      <c r="A1166" s="21">
        <v>41827</v>
      </c>
      <c r="B1166" s="20" t="s">
        <v>56</v>
      </c>
      <c r="C1166" s="20" t="s">
        <v>4</v>
      </c>
      <c r="D1166" s="20" t="s">
        <v>7</v>
      </c>
      <c r="E1166" s="28">
        <v>1973</v>
      </c>
      <c r="F1166" s="28">
        <v>5679</v>
      </c>
      <c r="G1166" s="28">
        <v>77684.760599999994</v>
      </c>
      <c r="H1166" s="19">
        <v>13.679302799788694</v>
      </c>
      <c r="I1166" s="33">
        <f>Table3[[#This Row],[Dollars]]/Table3[[#This Row],[Transactions]]</f>
        <v>13.679302799788694</v>
      </c>
      <c r="J1166"/>
    </row>
    <row r="1167" spans="1:10" x14ac:dyDescent="0.35">
      <c r="A1167" s="21">
        <v>41827</v>
      </c>
      <c r="B1167" s="20" t="s">
        <v>56</v>
      </c>
      <c r="C1167" s="20" t="s">
        <v>18</v>
      </c>
      <c r="D1167" s="20" t="s">
        <v>19</v>
      </c>
      <c r="E1167" s="28">
        <v>314</v>
      </c>
      <c r="F1167" s="28">
        <v>664</v>
      </c>
      <c r="G1167" s="28">
        <v>9446.7900000000009</v>
      </c>
      <c r="H1167" s="19">
        <v>14.227093373493977</v>
      </c>
      <c r="I1167" s="33">
        <f>Table3[[#This Row],[Dollars]]/Table3[[#This Row],[Transactions]]</f>
        <v>14.227093373493977</v>
      </c>
      <c r="J1167"/>
    </row>
    <row r="1168" spans="1:10" x14ac:dyDescent="0.35">
      <c r="A1168" s="21">
        <v>41827</v>
      </c>
      <c r="B1168" s="20" t="s">
        <v>56</v>
      </c>
      <c r="C1168" s="20" t="s">
        <v>4</v>
      </c>
      <c r="D1168" s="20" t="s">
        <v>48</v>
      </c>
      <c r="E1168" s="28">
        <v>276.99999999999994</v>
      </c>
      <c r="F1168" s="28">
        <v>584.00000000000011</v>
      </c>
      <c r="G1168" s="28">
        <v>11311.61</v>
      </c>
      <c r="H1168" s="19">
        <v>19.369195205479453</v>
      </c>
      <c r="I1168" s="33">
        <f>Table3[[#This Row],[Dollars]]/Table3[[#This Row],[Transactions]]</f>
        <v>19.36919520547945</v>
      </c>
      <c r="J1168"/>
    </row>
    <row r="1169" spans="1:10" x14ac:dyDescent="0.35">
      <c r="A1169" s="21">
        <v>41827</v>
      </c>
      <c r="B1169" s="20" t="s">
        <v>56</v>
      </c>
      <c r="C1169" s="20" t="s">
        <v>22</v>
      </c>
      <c r="D1169" s="20" t="s">
        <v>22</v>
      </c>
      <c r="E1169" s="28">
        <v>24870</v>
      </c>
      <c r="F1169" s="28">
        <v>57162</v>
      </c>
      <c r="G1169" s="28">
        <v>975230.0490046296</v>
      </c>
      <c r="H1169" s="19">
        <v>17.060810485987194</v>
      </c>
      <c r="I1169" s="33">
        <f>Table3[[#This Row],[Dollars]]/Table3[[#This Row],[Transactions]]</f>
        <v>17.060810486068185</v>
      </c>
      <c r="J1169"/>
    </row>
    <row r="1170" spans="1:10" x14ac:dyDescent="0.35">
      <c r="A1170" s="21">
        <v>41827</v>
      </c>
      <c r="B1170" s="20" t="s">
        <v>56</v>
      </c>
      <c r="C1170" s="20" t="s">
        <v>36</v>
      </c>
      <c r="D1170" s="20" t="s">
        <v>38</v>
      </c>
      <c r="E1170" s="28">
        <v>62.000000000000007</v>
      </c>
      <c r="F1170" s="28">
        <v>121</v>
      </c>
      <c r="G1170" s="28">
        <v>1632.3299999999997</v>
      </c>
      <c r="H1170" s="19">
        <v>13.490330578512395</v>
      </c>
      <c r="I1170" s="33">
        <f>Table3[[#This Row],[Dollars]]/Table3[[#This Row],[Transactions]]</f>
        <v>13.490330578512394</v>
      </c>
      <c r="J1170"/>
    </row>
    <row r="1171" spans="1:10" x14ac:dyDescent="0.35">
      <c r="A1171" s="21">
        <v>41827</v>
      </c>
      <c r="B1171" s="20" t="s">
        <v>56</v>
      </c>
      <c r="C1171" s="20" t="s">
        <v>10</v>
      </c>
      <c r="D1171" s="20" t="s">
        <v>11</v>
      </c>
      <c r="E1171" s="28">
        <v>2072</v>
      </c>
      <c r="F1171" s="28">
        <v>5116.0000000000009</v>
      </c>
      <c r="G1171" s="28">
        <v>70387.009999999995</v>
      </c>
      <c r="H1171" s="19">
        <v>13.758211493354182</v>
      </c>
      <c r="I1171" s="33">
        <f>Table3[[#This Row],[Dollars]]/Table3[[#This Row],[Transactions]]</f>
        <v>13.75821149335418</v>
      </c>
      <c r="J1171"/>
    </row>
    <row r="1172" spans="1:10" x14ac:dyDescent="0.35">
      <c r="A1172" s="21">
        <v>41834</v>
      </c>
      <c r="B1172" s="20" t="s">
        <v>55</v>
      </c>
      <c r="C1172" s="20" t="s">
        <v>12</v>
      </c>
      <c r="D1172" s="20" t="s">
        <v>13</v>
      </c>
      <c r="E1172" s="28">
        <v>131.99999999999997</v>
      </c>
      <c r="F1172" s="28">
        <v>225</v>
      </c>
      <c r="G1172" s="28">
        <v>2493</v>
      </c>
      <c r="H1172" s="19">
        <v>11.08</v>
      </c>
      <c r="I1172" s="33">
        <f>Table3[[#This Row],[Dollars]]/Table3[[#This Row],[Transactions]]</f>
        <v>11.08</v>
      </c>
      <c r="J1172"/>
    </row>
    <row r="1173" spans="1:10" x14ac:dyDescent="0.35">
      <c r="A1173" s="21">
        <v>41834</v>
      </c>
      <c r="B1173" s="20" t="s">
        <v>55</v>
      </c>
      <c r="C1173" s="20" t="s">
        <v>44</v>
      </c>
      <c r="D1173" s="20" t="s">
        <v>45</v>
      </c>
      <c r="E1173" s="28">
        <v>138</v>
      </c>
      <c r="F1173" s="28">
        <v>273</v>
      </c>
      <c r="G1173" s="28">
        <v>3243</v>
      </c>
      <c r="H1173" s="19">
        <v>11.87912087912088</v>
      </c>
      <c r="I1173" s="33">
        <f>Table3[[#This Row],[Dollars]]/Table3[[#This Row],[Transactions]]</f>
        <v>11.87912087912088</v>
      </c>
      <c r="J1173"/>
    </row>
    <row r="1174" spans="1:10" x14ac:dyDescent="0.35">
      <c r="A1174" s="21">
        <v>41834</v>
      </c>
      <c r="B1174" s="20" t="s">
        <v>55</v>
      </c>
      <c r="C1174" s="20" t="s">
        <v>14</v>
      </c>
      <c r="D1174" s="20" t="s">
        <v>15</v>
      </c>
      <c r="E1174" s="28">
        <v>231</v>
      </c>
      <c r="F1174" s="28">
        <v>486</v>
      </c>
      <c r="G1174" s="28">
        <v>5460</v>
      </c>
      <c r="H1174" s="19">
        <v>11.234567901234568</v>
      </c>
      <c r="I1174" s="33">
        <f>Table3[[#This Row],[Dollars]]/Table3[[#This Row],[Transactions]]</f>
        <v>11.234567901234568</v>
      </c>
      <c r="J1174"/>
    </row>
    <row r="1175" spans="1:10" x14ac:dyDescent="0.35">
      <c r="A1175" s="21">
        <v>41834</v>
      </c>
      <c r="B1175" s="20" t="s">
        <v>55</v>
      </c>
      <c r="C1175" s="20" t="s">
        <v>25</v>
      </c>
      <c r="D1175" s="20" t="s">
        <v>26</v>
      </c>
      <c r="E1175" s="28">
        <v>588</v>
      </c>
      <c r="F1175" s="28">
        <v>1188</v>
      </c>
      <c r="G1175" s="28">
        <v>12978</v>
      </c>
      <c r="H1175" s="19">
        <v>10.924242424242424</v>
      </c>
      <c r="I1175" s="33">
        <f>Table3[[#This Row],[Dollars]]/Table3[[#This Row],[Transactions]]</f>
        <v>10.924242424242424</v>
      </c>
      <c r="J1175"/>
    </row>
    <row r="1176" spans="1:10" x14ac:dyDescent="0.35">
      <c r="A1176" s="21">
        <v>41834</v>
      </c>
      <c r="B1176" s="20" t="s">
        <v>55</v>
      </c>
      <c r="C1176" s="20" t="s">
        <v>44</v>
      </c>
      <c r="D1176" s="20" t="s">
        <v>46</v>
      </c>
      <c r="E1176" s="28">
        <v>65.999999999999986</v>
      </c>
      <c r="F1176" s="28">
        <v>143.99999999999997</v>
      </c>
      <c r="G1176" s="28">
        <v>1338.0000000000002</v>
      </c>
      <c r="H1176" s="19">
        <v>9.2916666666666661</v>
      </c>
      <c r="I1176" s="33">
        <f>Table3[[#This Row],[Dollars]]/Table3[[#This Row],[Transactions]]</f>
        <v>9.2916666666666696</v>
      </c>
      <c r="J1176"/>
    </row>
    <row r="1177" spans="1:10" x14ac:dyDescent="0.35">
      <c r="A1177" s="21">
        <v>41834</v>
      </c>
      <c r="B1177" s="20" t="s">
        <v>55</v>
      </c>
      <c r="C1177" s="20" t="s">
        <v>8</v>
      </c>
      <c r="D1177" s="20" t="s">
        <v>9</v>
      </c>
      <c r="E1177" s="28">
        <v>72</v>
      </c>
      <c r="F1177" s="28">
        <v>114.00000000000003</v>
      </c>
      <c r="G1177" s="28">
        <v>1284.0000000000002</v>
      </c>
      <c r="H1177" s="19">
        <v>11.263157894736842</v>
      </c>
      <c r="I1177" s="33">
        <f>Table3[[#This Row],[Dollars]]/Table3[[#This Row],[Transactions]]</f>
        <v>11.263157894736841</v>
      </c>
      <c r="J1177"/>
    </row>
    <row r="1178" spans="1:10" x14ac:dyDescent="0.35">
      <c r="A1178" s="21">
        <v>41834</v>
      </c>
      <c r="B1178" s="20" t="s">
        <v>55</v>
      </c>
      <c r="C1178" s="20" t="s">
        <v>4</v>
      </c>
      <c r="D1178" s="20" t="s">
        <v>5</v>
      </c>
      <c r="E1178" s="28">
        <v>1227</v>
      </c>
      <c r="F1178" s="28">
        <v>2547</v>
      </c>
      <c r="G1178" s="28">
        <v>29352</v>
      </c>
      <c r="H1178" s="19">
        <v>11.52414605418139</v>
      </c>
      <c r="I1178" s="33">
        <f>Table3[[#This Row],[Dollars]]/Table3[[#This Row],[Transactions]]</f>
        <v>11.52414605418139</v>
      </c>
      <c r="J1178"/>
    </row>
    <row r="1179" spans="1:10" x14ac:dyDescent="0.35">
      <c r="A1179" s="21">
        <v>41834</v>
      </c>
      <c r="B1179" s="20" t="s">
        <v>55</v>
      </c>
      <c r="C1179" s="20" t="s">
        <v>40</v>
      </c>
      <c r="D1179" s="20" t="s">
        <v>41</v>
      </c>
      <c r="E1179" s="28">
        <v>102</v>
      </c>
      <c r="F1179" s="28">
        <v>246</v>
      </c>
      <c r="G1179" s="28">
        <v>2559</v>
      </c>
      <c r="H1179" s="19">
        <v>10.402439024390244</v>
      </c>
      <c r="I1179" s="33">
        <f>Table3[[#This Row],[Dollars]]/Table3[[#This Row],[Transactions]]</f>
        <v>10.402439024390244</v>
      </c>
      <c r="J1179"/>
    </row>
    <row r="1180" spans="1:10" x14ac:dyDescent="0.35">
      <c r="A1180" s="21">
        <v>41834</v>
      </c>
      <c r="B1180" s="20" t="s">
        <v>55</v>
      </c>
      <c r="C1180" s="20" t="s">
        <v>16</v>
      </c>
      <c r="D1180" s="20" t="s">
        <v>17</v>
      </c>
      <c r="E1180" s="28">
        <v>147</v>
      </c>
      <c r="F1180" s="28">
        <v>279</v>
      </c>
      <c r="G1180" s="28">
        <v>3474</v>
      </c>
      <c r="H1180" s="19">
        <v>12.451612903225806</v>
      </c>
      <c r="I1180" s="33">
        <f>Table3[[#This Row],[Dollars]]/Table3[[#This Row],[Transactions]]</f>
        <v>12.451612903225806</v>
      </c>
      <c r="J1180"/>
    </row>
    <row r="1181" spans="1:10" x14ac:dyDescent="0.35">
      <c r="A1181" s="21">
        <v>41834</v>
      </c>
      <c r="B1181" s="20" t="s">
        <v>55</v>
      </c>
      <c r="C1181" s="20" t="s">
        <v>20</v>
      </c>
      <c r="D1181" s="20" t="s">
        <v>27</v>
      </c>
      <c r="E1181" s="28">
        <v>555</v>
      </c>
      <c r="F1181" s="28">
        <v>1128</v>
      </c>
      <c r="G1181" s="28">
        <v>15123</v>
      </c>
      <c r="H1181" s="19">
        <v>13.406914893617021</v>
      </c>
      <c r="I1181" s="33">
        <f>Table3[[#This Row],[Dollars]]/Table3[[#This Row],[Transactions]]</f>
        <v>13.406914893617021</v>
      </c>
      <c r="J1181"/>
    </row>
    <row r="1182" spans="1:10" x14ac:dyDescent="0.35">
      <c r="A1182" s="21">
        <v>41834</v>
      </c>
      <c r="B1182" s="20" t="s">
        <v>55</v>
      </c>
      <c r="C1182" s="20" t="s">
        <v>4</v>
      </c>
      <c r="D1182" s="20" t="s">
        <v>47</v>
      </c>
      <c r="E1182" s="28">
        <v>89.999999999999986</v>
      </c>
      <c r="F1182" s="28">
        <v>141</v>
      </c>
      <c r="G1182" s="28">
        <v>1763.9999999999995</v>
      </c>
      <c r="H1182" s="19">
        <v>12.51063829787234</v>
      </c>
      <c r="I1182" s="33">
        <f>Table3[[#This Row],[Dollars]]/Table3[[#This Row],[Transactions]]</f>
        <v>12.510638297872337</v>
      </c>
      <c r="J1182"/>
    </row>
    <row r="1183" spans="1:10" x14ac:dyDescent="0.35">
      <c r="A1183" s="21">
        <v>41834</v>
      </c>
      <c r="B1183" s="20" t="s">
        <v>55</v>
      </c>
      <c r="C1183" s="20" t="s">
        <v>36</v>
      </c>
      <c r="D1183" s="20" t="s">
        <v>37</v>
      </c>
      <c r="E1183" s="28">
        <v>48</v>
      </c>
      <c r="F1183" s="28">
        <v>84.000000000000014</v>
      </c>
      <c r="G1183" s="28">
        <v>894</v>
      </c>
      <c r="H1183" s="19">
        <v>10.642857142857142</v>
      </c>
      <c r="I1183" s="33">
        <f>Table3[[#This Row],[Dollars]]/Table3[[#This Row],[Transactions]]</f>
        <v>10.642857142857141</v>
      </c>
      <c r="J1183"/>
    </row>
    <row r="1184" spans="1:10" x14ac:dyDescent="0.35">
      <c r="A1184" s="21">
        <v>41834</v>
      </c>
      <c r="B1184" s="20" t="s">
        <v>55</v>
      </c>
      <c r="C1184" s="20" t="s">
        <v>42</v>
      </c>
      <c r="D1184" s="20" t="s">
        <v>43</v>
      </c>
      <c r="E1184" s="28">
        <v>48</v>
      </c>
      <c r="F1184" s="28">
        <v>71.999999999999986</v>
      </c>
      <c r="G1184" s="28">
        <v>747.00000000000011</v>
      </c>
      <c r="H1184" s="19">
        <v>10.375</v>
      </c>
      <c r="I1184" s="33">
        <f>Table3[[#This Row],[Dollars]]/Table3[[#This Row],[Transactions]]</f>
        <v>10.375000000000004</v>
      </c>
      <c r="J1184"/>
    </row>
    <row r="1185" spans="1:10" x14ac:dyDescent="0.35">
      <c r="A1185" s="21">
        <v>41834</v>
      </c>
      <c r="B1185" s="20" t="s">
        <v>55</v>
      </c>
      <c r="C1185" s="20" t="s">
        <v>4</v>
      </c>
      <c r="D1185" s="20" t="s">
        <v>39</v>
      </c>
      <c r="E1185" s="28">
        <v>89.999999999999986</v>
      </c>
      <c r="F1185" s="28">
        <v>183</v>
      </c>
      <c r="G1185" s="28">
        <v>2064</v>
      </c>
      <c r="H1185" s="19">
        <v>11.278688524590164</v>
      </c>
      <c r="I1185" s="33">
        <f>Table3[[#This Row],[Dollars]]/Table3[[#This Row],[Transactions]]</f>
        <v>11.278688524590164</v>
      </c>
      <c r="J1185"/>
    </row>
    <row r="1186" spans="1:10" x14ac:dyDescent="0.35">
      <c r="A1186" s="21">
        <v>41834</v>
      </c>
      <c r="B1186" s="20" t="s">
        <v>55</v>
      </c>
      <c r="C1186" s="20" t="s">
        <v>4</v>
      </c>
      <c r="D1186" s="20" t="s">
        <v>6</v>
      </c>
      <c r="E1186" s="28">
        <v>714</v>
      </c>
      <c r="F1186" s="28">
        <v>1398</v>
      </c>
      <c r="G1186" s="28">
        <v>16827</v>
      </c>
      <c r="H1186" s="19">
        <v>12.036480686695279</v>
      </c>
      <c r="I1186" s="33">
        <f>Table3[[#This Row],[Dollars]]/Table3[[#This Row],[Transactions]]</f>
        <v>12.036480686695279</v>
      </c>
      <c r="J1186"/>
    </row>
    <row r="1187" spans="1:10" x14ac:dyDescent="0.35">
      <c r="A1187" s="21">
        <v>41834</v>
      </c>
      <c r="B1187" s="20" t="s">
        <v>55</v>
      </c>
      <c r="C1187" s="20" t="s">
        <v>4</v>
      </c>
      <c r="D1187" s="20" t="s">
        <v>7</v>
      </c>
      <c r="E1187" s="28">
        <v>2016</v>
      </c>
      <c r="F1187" s="28">
        <v>4548</v>
      </c>
      <c r="G1187" s="28">
        <v>53517</v>
      </c>
      <c r="H1187" s="19">
        <v>11.767150395778364</v>
      </c>
      <c r="I1187" s="33">
        <f>Table3[[#This Row],[Dollars]]/Table3[[#This Row],[Transactions]]</f>
        <v>11.767150395778364</v>
      </c>
      <c r="J1187"/>
    </row>
    <row r="1188" spans="1:10" x14ac:dyDescent="0.35">
      <c r="A1188" s="21">
        <v>41834</v>
      </c>
      <c r="B1188" s="20" t="s">
        <v>55</v>
      </c>
      <c r="C1188" s="20" t="s">
        <v>18</v>
      </c>
      <c r="D1188" s="20" t="s">
        <v>19</v>
      </c>
      <c r="E1188" s="28">
        <v>123</v>
      </c>
      <c r="F1188" s="28">
        <v>282</v>
      </c>
      <c r="G1188" s="28">
        <v>3173.9999999999991</v>
      </c>
      <c r="H1188" s="19">
        <v>11.25531914893617</v>
      </c>
      <c r="I1188" s="33">
        <f>Table3[[#This Row],[Dollars]]/Table3[[#This Row],[Transactions]]</f>
        <v>11.255319148936167</v>
      </c>
      <c r="J1188"/>
    </row>
    <row r="1189" spans="1:10" x14ac:dyDescent="0.35">
      <c r="A1189" s="21">
        <v>41834</v>
      </c>
      <c r="B1189" s="20" t="s">
        <v>55</v>
      </c>
      <c r="C1189" s="20" t="s">
        <v>4</v>
      </c>
      <c r="D1189" s="20" t="s">
        <v>48</v>
      </c>
      <c r="E1189" s="28">
        <v>266.99999999999994</v>
      </c>
      <c r="F1189" s="28">
        <v>470.99999999999989</v>
      </c>
      <c r="G1189" s="28">
        <v>5865</v>
      </c>
      <c r="H1189" s="19">
        <v>12.452229299363058</v>
      </c>
      <c r="I1189" s="33">
        <f>Table3[[#This Row],[Dollars]]/Table3[[#This Row],[Transactions]]</f>
        <v>12.45222929936306</v>
      </c>
      <c r="J1189"/>
    </row>
    <row r="1190" spans="1:10" x14ac:dyDescent="0.35">
      <c r="A1190" s="21">
        <v>41834</v>
      </c>
      <c r="B1190" s="20" t="s">
        <v>55</v>
      </c>
      <c r="C1190" s="20" t="s">
        <v>22</v>
      </c>
      <c r="D1190" s="20" t="s">
        <v>22</v>
      </c>
      <c r="E1190" s="28">
        <v>10968.000000000002</v>
      </c>
      <c r="F1190" s="28">
        <v>21954</v>
      </c>
      <c r="G1190" s="28">
        <v>264696</v>
      </c>
      <c r="H1190" s="19">
        <v>12.056846132823175</v>
      </c>
      <c r="I1190" s="33">
        <f>Table3[[#This Row],[Dollars]]/Table3[[#This Row],[Transactions]]</f>
        <v>12.056846132823175</v>
      </c>
      <c r="J1190"/>
    </row>
    <row r="1191" spans="1:10" x14ac:dyDescent="0.35">
      <c r="A1191" s="21">
        <v>41834</v>
      </c>
      <c r="B1191" s="20" t="s">
        <v>55</v>
      </c>
      <c r="C1191" s="20" t="s">
        <v>36</v>
      </c>
      <c r="D1191" s="20" t="s">
        <v>38</v>
      </c>
      <c r="E1191" s="28">
        <v>54</v>
      </c>
      <c r="F1191" s="28">
        <v>81</v>
      </c>
      <c r="G1191" s="28">
        <v>891</v>
      </c>
      <c r="H1191" s="19">
        <v>11</v>
      </c>
      <c r="I1191" s="33">
        <f>Table3[[#This Row],[Dollars]]/Table3[[#This Row],[Transactions]]</f>
        <v>11</v>
      </c>
      <c r="J1191"/>
    </row>
    <row r="1192" spans="1:10" x14ac:dyDescent="0.35">
      <c r="A1192" s="21">
        <v>41834</v>
      </c>
      <c r="B1192" s="20" t="s">
        <v>55</v>
      </c>
      <c r="C1192" s="20" t="s">
        <v>10</v>
      </c>
      <c r="D1192" s="20" t="s">
        <v>11</v>
      </c>
      <c r="E1192" s="28">
        <v>237.00000000000006</v>
      </c>
      <c r="F1192" s="28">
        <v>426</v>
      </c>
      <c r="G1192" s="28">
        <v>5271</v>
      </c>
      <c r="H1192" s="19">
        <v>12.373239436619718</v>
      </c>
      <c r="I1192" s="33">
        <f>Table3[[#This Row],[Dollars]]/Table3[[#This Row],[Transactions]]</f>
        <v>12.373239436619718</v>
      </c>
      <c r="J1192"/>
    </row>
    <row r="1193" spans="1:10" x14ac:dyDescent="0.35">
      <c r="A1193" s="21">
        <v>41834</v>
      </c>
      <c r="B1193" s="20" t="s">
        <v>56</v>
      </c>
      <c r="C1193" s="20" t="s">
        <v>12</v>
      </c>
      <c r="D1193" s="20" t="s">
        <v>13</v>
      </c>
      <c r="E1193" s="28">
        <v>357</v>
      </c>
      <c r="F1193" s="28">
        <v>694</v>
      </c>
      <c r="G1193" s="28">
        <v>12696.96</v>
      </c>
      <c r="H1193" s="19">
        <v>18.295331412103746</v>
      </c>
      <c r="I1193" s="33">
        <f>Table3[[#This Row],[Dollars]]/Table3[[#This Row],[Transactions]]</f>
        <v>18.295331412103746</v>
      </c>
      <c r="J1193"/>
    </row>
    <row r="1194" spans="1:10" x14ac:dyDescent="0.35">
      <c r="A1194" s="21">
        <v>41834</v>
      </c>
      <c r="B1194" s="20" t="s">
        <v>56</v>
      </c>
      <c r="C1194" s="20" t="s">
        <v>44</v>
      </c>
      <c r="D1194" s="20" t="s">
        <v>45</v>
      </c>
      <c r="E1194" s="28">
        <v>147</v>
      </c>
      <c r="F1194" s="28">
        <v>334</v>
      </c>
      <c r="G1194" s="28">
        <v>4735.88</v>
      </c>
      <c r="H1194" s="19">
        <v>14.179281437125749</v>
      </c>
      <c r="I1194" s="33">
        <f>Table3[[#This Row],[Dollars]]/Table3[[#This Row],[Transactions]]</f>
        <v>14.179281437125749</v>
      </c>
      <c r="J1194"/>
    </row>
    <row r="1195" spans="1:10" x14ac:dyDescent="0.35">
      <c r="A1195" s="21">
        <v>41834</v>
      </c>
      <c r="B1195" s="20" t="s">
        <v>56</v>
      </c>
      <c r="C1195" s="20" t="s">
        <v>14</v>
      </c>
      <c r="D1195" s="20" t="s">
        <v>15</v>
      </c>
      <c r="E1195" s="28">
        <v>1122.0000000000002</v>
      </c>
      <c r="F1195" s="28">
        <v>2852</v>
      </c>
      <c r="G1195" s="28">
        <v>35294.379999999997</v>
      </c>
      <c r="H1195" s="19">
        <v>12.375308555399718</v>
      </c>
      <c r="I1195" s="33">
        <f>Table3[[#This Row],[Dollars]]/Table3[[#This Row],[Transactions]]</f>
        <v>12.375308555399718</v>
      </c>
      <c r="J1195"/>
    </row>
    <row r="1196" spans="1:10" x14ac:dyDescent="0.35">
      <c r="A1196" s="21">
        <v>41834</v>
      </c>
      <c r="B1196" s="20" t="s">
        <v>56</v>
      </c>
      <c r="C1196" s="20" t="s">
        <v>25</v>
      </c>
      <c r="D1196" s="20" t="s">
        <v>26</v>
      </c>
      <c r="E1196" s="28">
        <v>2457.9999999999995</v>
      </c>
      <c r="F1196" s="28">
        <v>5939</v>
      </c>
      <c r="G1196" s="28">
        <v>80641.490000000005</v>
      </c>
      <c r="H1196" s="19">
        <v>13.578294325644048</v>
      </c>
      <c r="I1196" s="33">
        <f>Table3[[#This Row],[Dollars]]/Table3[[#This Row],[Transactions]]</f>
        <v>13.578294325644048</v>
      </c>
      <c r="J1196"/>
    </row>
    <row r="1197" spans="1:10" x14ac:dyDescent="0.35">
      <c r="A1197" s="21">
        <v>41834</v>
      </c>
      <c r="B1197" s="20" t="s">
        <v>56</v>
      </c>
      <c r="C1197" s="20" t="s">
        <v>44</v>
      </c>
      <c r="D1197" s="20" t="s">
        <v>46</v>
      </c>
      <c r="E1197" s="28">
        <v>323</v>
      </c>
      <c r="F1197" s="28">
        <v>661</v>
      </c>
      <c r="G1197" s="28">
        <v>12926.332200000003</v>
      </c>
      <c r="H1197" s="19">
        <v>19.555721936459911</v>
      </c>
      <c r="I1197" s="33">
        <f>Table3[[#This Row],[Dollars]]/Table3[[#This Row],[Transactions]]</f>
        <v>19.555721936459914</v>
      </c>
      <c r="J1197"/>
    </row>
    <row r="1198" spans="1:10" x14ac:dyDescent="0.35">
      <c r="A1198" s="21">
        <v>41834</v>
      </c>
      <c r="B1198" s="20" t="s">
        <v>56</v>
      </c>
      <c r="C1198" s="20" t="s">
        <v>8</v>
      </c>
      <c r="D1198" s="20" t="s">
        <v>9</v>
      </c>
      <c r="E1198" s="28">
        <v>142</v>
      </c>
      <c r="F1198" s="28">
        <v>262</v>
      </c>
      <c r="G1198" s="28">
        <v>4231.55</v>
      </c>
      <c r="H1198" s="19">
        <v>16.150954198473283</v>
      </c>
      <c r="I1198" s="33">
        <f>Table3[[#This Row],[Dollars]]/Table3[[#This Row],[Transactions]]</f>
        <v>16.150954198473283</v>
      </c>
      <c r="J1198"/>
    </row>
    <row r="1199" spans="1:10" x14ac:dyDescent="0.35">
      <c r="A1199" s="21">
        <v>41834</v>
      </c>
      <c r="B1199" s="20" t="s">
        <v>56</v>
      </c>
      <c r="C1199" s="20" t="s">
        <v>4</v>
      </c>
      <c r="D1199" s="20" t="s">
        <v>5</v>
      </c>
      <c r="E1199" s="28">
        <v>1496</v>
      </c>
      <c r="F1199" s="28">
        <v>3530.0000000000005</v>
      </c>
      <c r="G1199" s="28">
        <v>51303.61</v>
      </c>
      <c r="H1199" s="19">
        <v>14.533600566572238</v>
      </c>
      <c r="I1199" s="33">
        <f>Table3[[#This Row],[Dollars]]/Table3[[#This Row],[Transactions]]</f>
        <v>14.533600566572236</v>
      </c>
      <c r="J1199"/>
    </row>
    <row r="1200" spans="1:10" x14ac:dyDescent="0.35">
      <c r="A1200" s="21">
        <v>41834</v>
      </c>
      <c r="B1200" s="20" t="s">
        <v>56</v>
      </c>
      <c r="C1200" s="20" t="s">
        <v>40</v>
      </c>
      <c r="D1200" s="20" t="s">
        <v>41</v>
      </c>
      <c r="E1200" s="28">
        <v>179</v>
      </c>
      <c r="F1200" s="28">
        <v>436</v>
      </c>
      <c r="G1200" s="28">
        <v>8320.58</v>
      </c>
      <c r="H1200" s="19">
        <v>19.083899082568806</v>
      </c>
      <c r="I1200" s="33">
        <f>Table3[[#This Row],[Dollars]]/Table3[[#This Row],[Transactions]]</f>
        <v>19.083899082568806</v>
      </c>
      <c r="J1200"/>
    </row>
    <row r="1201" spans="1:10" x14ac:dyDescent="0.35">
      <c r="A1201" s="21">
        <v>41834</v>
      </c>
      <c r="B1201" s="20" t="s">
        <v>56</v>
      </c>
      <c r="C1201" s="20" t="s">
        <v>16</v>
      </c>
      <c r="D1201" s="20" t="s">
        <v>17</v>
      </c>
      <c r="E1201" s="28">
        <v>70</v>
      </c>
      <c r="F1201" s="28">
        <v>152.00000000000003</v>
      </c>
      <c r="G1201" s="28">
        <v>2225.1799999999998</v>
      </c>
      <c r="H1201" s="19">
        <v>14.639342105263157</v>
      </c>
      <c r="I1201" s="33">
        <f>Table3[[#This Row],[Dollars]]/Table3[[#This Row],[Transactions]]</f>
        <v>14.639342105263154</v>
      </c>
      <c r="J1201"/>
    </row>
    <row r="1202" spans="1:10" x14ac:dyDescent="0.35">
      <c r="A1202" s="21">
        <v>41834</v>
      </c>
      <c r="B1202" s="20" t="s">
        <v>56</v>
      </c>
      <c r="C1202" s="20" t="s">
        <v>20</v>
      </c>
      <c r="D1202" s="20" t="s">
        <v>27</v>
      </c>
      <c r="E1202" s="28">
        <v>4554.9999999999991</v>
      </c>
      <c r="F1202" s="28">
        <v>10305.999999999998</v>
      </c>
      <c r="G1202" s="28">
        <v>247971.08419999998</v>
      </c>
      <c r="H1202" s="19">
        <v>24.060846516592278</v>
      </c>
      <c r="I1202" s="33">
        <f>Table3[[#This Row],[Dollars]]/Table3[[#This Row],[Transactions]]</f>
        <v>24.060846516592278</v>
      </c>
      <c r="J1202"/>
    </row>
    <row r="1203" spans="1:10" x14ac:dyDescent="0.35">
      <c r="A1203" s="21">
        <v>41834</v>
      </c>
      <c r="B1203" s="20" t="s">
        <v>56</v>
      </c>
      <c r="C1203" s="20" t="s">
        <v>4</v>
      </c>
      <c r="D1203" s="20" t="s">
        <v>47</v>
      </c>
      <c r="E1203" s="28">
        <v>142</v>
      </c>
      <c r="F1203" s="28">
        <v>310.99999999999994</v>
      </c>
      <c r="G1203" s="28">
        <v>4804.75</v>
      </c>
      <c r="H1203" s="19">
        <v>15.44935691318328</v>
      </c>
      <c r="I1203" s="33">
        <f>Table3[[#This Row],[Dollars]]/Table3[[#This Row],[Transactions]]</f>
        <v>15.449356913183282</v>
      </c>
      <c r="J1203"/>
    </row>
    <row r="1204" spans="1:10" x14ac:dyDescent="0.35">
      <c r="A1204" s="21">
        <v>41834</v>
      </c>
      <c r="B1204" s="20" t="s">
        <v>56</v>
      </c>
      <c r="C1204" s="20" t="s">
        <v>36</v>
      </c>
      <c r="D1204" s="20" t="s">
        <v>37</v>
      </c>
      <c r="E1204" s="28">
        <v>77</v>
      </c>
      <c r="F1204" s="28">
        <v>155</v>
      </c>
      <c r="G1204" s="28">
        <v>2382.4499999999998</v>
      </c>
      <c r="H1204" s="19">
        <v>15.370645161290321</v>
      </c>
      <c r="I1204" s="33">
        <f>Table3[[#This Row],[Dollars]]/Table3[[#This Row],[Transactions]]</f>
        <v>15.370645161290321</v>
      </c>
      <c r="J1204"/>
    </row>
    <row r="1205" spans="1:10" x14ac:dyDescent="0.35">
      <c r="A1205" s="21">
        <v>41834</v>
      </c>
      <c r="B1205" s="20" t="s">
        <v>56</v>
      </c>
      <c r="C1205" s="20" t="s">
        <v>42</v>
      </c>
      <c r="D1205" s="20" t="s">
        <v>43</v>
      </c>
      <c r="E1205" s="28">
        <v>31.000000000000004</v>
      </c>
      <c r="F1205" s="28">
        <v>57</v>
      </c>
      <c r="G1205" s="28">
        <v>952.48</v>
      </c>
      <c r="H1205" s="19">
        <v>16.71017543859649</v>
      </c>
      <c r="I1205" s="33">
        <f>Table3[[#This Row],[Dollars]]/Table3[[#This Row],[Transactions]]</f>
        <v>16.71017543859649</v>
      </c>
      <c r="J1205"/>
    </row>
    <row r="1206" spans="1:10" x14ac:dyDescent="0.35">
      <c r="A1206" s="21">
        <v>41834</v>
      </c>
      <c r="B1206" s="20" t="s">
        <v>56</v>
      </c>
      <c r="C1206" s="20" t="s">
        <v>4</v>
      </c>
      <c r="D1206" s="20" t="s">
        <v>39</v>
      </c>
      <c r="E1206" s="28">
        <v>49</v>
      </c>
      <c r="F1206" s="28">
        <v>102</v>
      </c>
      <c r="G1206" s="28">
        <v>1405.6900000000003</v>
      </c>
      <c r="H1206" s="19">
        <v>13.781274509803922</v>
      </c>
      <c r="I1206" s="33">
        <f>Table3[[#This Row],[Dollars]]/Table3[[#This Row],[Transactions]]</f>
        <v>13.781274509803925</v>
      </c>
      <c r="J1206"/>
    </row>
    <row r="1207" spans="1:10" x14ac:dyDescent="0.35">
      <c r="A1207" s="21">
        <v>41834</v>
      </c>
      <c r="B1207" s="20" t="s">
        <v>56</v>
      </c>
      <c r="C1207" s="20" t="s">
        <v>4</v>
      </c>
      <c r="D1207" s="20" t="s">
        <v>6</v>
      </c>
      <c r="E1207" s="28">
        <v>625</v>
      </c>
      <c r="F1207" s="28">
        <v>1223.0000000000002</v>
      </c>
      <c r="G1207" s="28">
        <v>17645</v>
      </c>
      <c r="H1207" s="19">
        <v>14.427636958299264</v>
      </c>
      <c r="I1207" s="33">
        <f>Table3[[#This Row],[Dollars]]/Table3[[#This Row],[Transactions]]</f>
        <v>14.427636958299262</v>
      </c>
      <c r="J1207"/>
    </row>
    <row r="1208" spans="1:10" x14ac:dyDescent="0.35">
      <c r="A1208" s="21">
        <v>41834</v>
      </c>
      <c r="B1208" s="20" t="s">
        <v>56</v>
      </c>
      <c r="C1208" s="20" t="s">
        <v>4</v>
      </c>
      <c r="D1208" s="20" t="s">
        <v>7</v>
      </c>
      <c r="E1208" s="28">
        <v>2010</v>
      </c>
      <c r="F1208" s="28">
        <v>5638</v>
      </c>
      <c r="G1208" s="28">
        <v>75098.177800000005</v>
      </c>
      <c r="H1208" s="19">
        <v>13.320003157147926</v>
      </c>
      <c r="I1208" s="33">
        <f>Table3[[#This Row],[Dollars]]/Table3[[#This Row],[Transactions]]</f>
        <v>13.320003157147926</v>
      </c>
      <c r="J1208"/>
    </row>
    <row r="1209" spans="1:10" x14ac:dyDescent="0.35">
      <c r="A1209" s="21">
        <v>41834</v>
      </c>
      <c r="B1209" s="20" t="s">
        <v>56</v>
      </c>
      <c r="C1209" s="20" t="s">
        <v>18</v>
      </c>
      <c r="D1209" s="20" t="s">
        <v>19</v>
      </c>
      <c r="E1209" s="28">
        <v>290</v>
      </c>
      <c r="F1209" s="28">
        <v>631</v>
      </c>
      <c r="G1209" s="28">
        <v>9541.4222000000009</v>
      </c>
      <c r="H1209" s="19">
        <v>15.121112836767038</v>
      </c>
      <c r="I1209" s="33">
        <f>Table3[[#This Row],[Dollars]]/Table3[[#This Row],[Transactions]]</f>
        <v>15.121112836767038</v>
      </c>
      <c r="J1209"/>
    </row>
    <row r="1210" spans="1:10" x14ac:dyDescent="0.35">
      <c r="A1210" s="21">
        <v>41834</v>
      </c>
      <c r="B1210" s="20" t="s">
        <v>56</v>
      </c>
      <c r="C1210" s="20" t="s">
        <v>4</v>
      </c>
      <c r="D1210" s="20" t="s">
        <v>48</v>
      </c>
      <c r="E1210" s="28">
        <v>282</v>
      </c>
      <c r="F1210" s="28">
        <v>629</v>
      </c>
      <c r="G1210" s="28">
        <v>11337.26</v>
      </c>
      <c r="H1210" s="19">
        <v>18.024260731319554</v>
      </c>
      <c r="I1210" s="33">
        <f>Table3[[#This Row],[Dollars]]/Table3[[#This Row],[Transactions]]</f>
        <v>18.024260731319554</v>
      </c>
      <c r="J1210"/>
    </row>
    <row r="1211" spans="1:10" x14ac:dyDescent="0.35">
      <c r="A1211" s="21">
        <v>41834</v>
      </c>
      <c r="B1211" s="20" t="s">
        <v>56</v>
      </c>
      <c r="C1211" s="20" t="s">
        <v>22</v>
      </c>
      <c r="D1211" s="20" t="s">
        <v>22</v>
      </c>
      <c r="E1211" s="28">
        <v>25141</v>
      </c>
      <c r="F1211" s="28">
        <v>57539.999999999993</v>
      </c>
      <c r="G1211" s="28">
        <v>971150.64969907422</v>
      </c>
      <c r="H1211" s="19">
        <v>16.877835413625302</v>
      </c>
      <c r="I1211" s="33">
        <f>Table3[[#This Row],[Dollars]]/Table3[[#This Row],[Transactions]]</f>
        <v>16.877835413609215</v>
      </c>
      <c r="J1211"/>
    </row>
    <row r="1212" spans="1:10" x14ac:dyDescent="0.35">
      <c r="A1212" s="21">
        <v>41834</v>
      </c>
      <c r="B1212" s="20" t="s">
        <v>56</v>
      </c>
      <c r="C1212" s="20" t="s">
        <v>36</v>
      </c>
      <c r="D1212" s="20" t="s">
        <v>38</v>
      </c>
      <c r="E1212" s="28">
        <v>51</v>
      </c>
      <c r="F1212" s="28">
        <v>104.99999999999999</v>
      </c>
      <c r="G1212" s="28">
        <v>1458.9</v>
      </c>
      <c r="H1212" s="19">
        <v>13.894285714285715</v>
      </c>
      <c r="I1212" s="33">
        <f>Table3[[#This Row],[Dollars]]/Table3[[#This Row],[Transactions]]</f>
        <v>13.894285714285717</v>
      </c>
      <c r="J1212"/>
    </row>
    <row r="1213" spans="1:10" x14ac:dyDescent="0.35">
      <c r="A1213" s="21">
        <v>41834</v>
      </c>
      <c r="B1213" s="20" t="s">
        <v>56</v>
      </c>
      <c r="C1213" s="20" t="s">
        <v>10</v>
      </c>
      <c r="D1213" s="20" t="s">
        <v>11</v>
      </c>
      <c r="E1213" s="28">
        <v>2067</v>
      </c>
      <c r="F1213" s="28">
        <v>5023.9999999999991</v>
      </c>
      <c r="G1213" s="28">
        <v>71263.69</v>
      </c>
      <c r="H1213" s="19">
        <v>14.184651671974523</v>
      </c>
      <c r="I1213" s="33">
        <f>Table3[[#This Row],[Dollars]]/Table3[[#This Row],[Transactions]]</f>
        <v>14.184651671974525</v>
      </c>
      <c r="J1213"/>
    </row>
    <row r="1214" spans="1:10" x14ac:dyDescent="0.35">
      <c r="A1214" s="21">
        <v>41841</v>
      </c>
      <c r="B1214" s="20" t="s">
        <v>55</v>
      </c>
      <c r="C1214" s="20" t="s">
        <v>12</v>
      </c>
      <c r="D1214" s="20" t="s">
        <v>13</v>
      </c>
      <c r="E1214" s="28">
        <v>147</v>
      </c>
      <c r="F1214" s="28">
        <v>213</v>
      </c>
      <c r="G1214" s="28">
        <v>2724</v>
      </c>
      <c r="H1214" s="19">
        <v>12.788732394366198</v>
      </c>
      <c r="I1214" s="33">
        <f>Table3[[#This Row],[Dollars]]/Table3[[#This Row],[Transactions]]</f>
        <v>12.788732394366198</v>
      </c>
      <c r="J1214"/>
    </row>
    <row r="1215" spans="1:10" x14ac:dyDescent="0.35">
      <c r="A1215" s="21">
        <v>41841</v>
      </c>
      <c r="B1215" s="20" t="s">
        <v>55</v>
      </c>
      <c r="C1215" s="20" t="s">
        <v>44</v>
      </c>
      <c r="D1215" s="20" t="s">
        <v>45</v>
      </c>
      <c r="E1215" s="28">
        <v>102</v>
      </c>
      <c r="F1215" s="28">
        <v>225</v>
      </c>
      <c r="G1215" s="28">
        <v>2973</v>
      </c>
      <c r="H1215" s="19">
        <v>13.213333333333333</v>
      </c>
      <c r="I1215" s="33">
        <f>Table3[[#This Row],[Dollars]]/Table3[[#This Row],[Transactions]]</f>
        <v>13.213333333333333</v>
      </c>
      <c r="J1215"/>
    </row>
    <row r="1216" spans="1:10" x14ac:dyDescent="0.35">
      <c r="A1216" s="21">
        <v>41841</v>
      </c>
      <c r="B1216" s="20" t="s">
        <v>55</v>
      </c>
      <c r="C1216" s="20" t="s">
        <v>14</v>
      </c>
      <c r="D1216" s="20" t="s">
        <v>15</v>
      </c>
      <c r="E1216" s="28">
        <v>249</v>
      </c>
      <c r="F1216" s="28">
        <v>473.99999999999989</v>
      </c>
      <c r="G1216" s="28">
        <v>5310</v>
      </c>
      <c r="H1216" s="19">
        <v>11.20253164556962</v>
      </c>
      <c r="I1216" s="33">
        <f>Table3[[#This Row],[Dollars]]/Table3[[#This Row],[Transactions]]</f>
        <v>11.202531645569623</v>
      </c>
      <c r="J1216"/>
    </row>
    <row r="1217" spans="1:10" x14ac:dyDescent="0.35">
      <c r="A1217" s="21">
        <v>41841</v>
      </c>
      <c r="B1217" s="20" t="s">
        <v>55</v>
      </c>
      <c r="C1217" s="20" t="s">
        <v>25</v>
      </c>
      <c r="D1217" s="20" t="s">
        <v>26</v>
      </c>
      <c r="E1217" s="28">
        <v>546</v>
      </c>
      <c r="F1217" s="28">
        <v>1062</v>
      </c>
      <c r="G1217" s="28">
        <v>11634</v>
      </c>
      <c r="H1217" s="19">
        <v>10.954802259887005</v>
      </c>
      <c r="I1217" s="33">
        <f>Table3[[#This Row],[Dollars]]/Table3[[#This Row],[Transactions]]</f>
        <v>10.954802259887005</v>
      </c>
      <c r="J1217"/>
    </row>
    <row r="1218" spans="1:10" x14ac:dyDescent="0.35">
      <c r="A1218" s="21">
        <v>41841</v>
      </c>
      <c r="B1218" s="20" t="s">
        <v>55</v>
      </c>
      <c r="C1218" s="20" t="s">
        <v>44</v>
      </c>
      <c r="D1218" s="20" t="s">
        <v>46</v>
      </c>
      <c r="E1218" s="28">
        <v>99</v>
      </c>
      <c r="F1218" s="28">
        <v>168.00000000000003</v>
      </c>
      <c r="G1218" s="28">
        <v>1662</v>
      </c>
      <c r="H1218" s="19">
        <v>9.8928571428571423</v>
      </c>
      <c r="I1218" s="33">
        <f>Table3[[#This Row],[Dollars]]/Table3[[#This Row],[Transactions]]</f>
        <v>9.8928571428571406</v>
      </c>
      <c r="J1218"/>
    </row>
    <row r="1219" spans="1:10" x14ac:dyDescent="0.35">
      <c r="A1219" s="21">
        <v>41841</v>
      </c>
      <c r="B1219" s="20" t="s">
        <v>55</v>
      </c>
      <c r="C1219" s="20" t="s">
        <v>8</v>
      </c>
      <c r="D1219" s="20" t="s">
        <v>9</v>
      </c>
      <c r="E1219" s="28">
        <v>89.999999999999986</v>
      </c>
      <c r="F1219" s="28">
        <v>162</v>
      </c>
      <c r="G1219" s="28">
        <v>2325</v>
      </c>
      <c r="H1219" s="19">
        <v>14.351851851851851</v>
      </c>
      <c r="I1219" s="33">
        <f>Table3[[#This Row],[Dollars]]/Table3[[#This Row],[Transactions]]</f>
        <v>14.351851851851851</v>
      </c>
      <c r="J1219"/>
    </row>
    <row r="1220" spans="1:10" x14ac:dyDescent="0.35">
      <c r="A1220" s="21">
        <v>41841</v>
      </c>
      <c r="B1220" s="20" t="s">
        <v>55</v>
      </c>
      <c r="C1220" s="20" t="s">
        <v>4</v>
      </c>
      <c r="D1220" s="20" t="s">
        <v>5</v>
      </c>
      <c r="E1220" s="28">
        <v>1275</v>
      </c>
      <c r="F1220" s="28">
        <v>2733</v>
      </c>
      <c r="G1220" s="28">
        <v>32619</v>
      </c>
      <c r="H1220" s="19">
        <v>11.935236004390779</v>
      </c>
      <c r="I1220" s="33">
        <f>Table3[[#This Row],[Dollars]]/Table3[[#This Row],[Transactions]]</f>
        <v>11.935236004390779</v>
      </c>
      <c r="J1220"/>
    </row>
    <row r="1221" spans="1:10" x14ac:dyDescent="0.35">
      <c r="A1221" s="21">
        <v>41841</v>
      </c>
      <c r="B1221" s="20" t="s">
        <v>55</v>
      </c>
      <c r="C1221" s="20" t="s">
        <v>40</v>
      </c>
      <c r="D1221" s="20" t="s">
        <v>41</v>
      </c>
      <c r="E1221" s="28">
        <v>102</v>
      </c>
      <c r="F1221" s="28">
        <v>228.00000000000006</v>
      </c>
      <c r="G1221" s="28">
        <v>2604</v>
      </c>
      <c r="H1221" s="19">
        <v>11.421052631578947</v>
      </c>
      <c r="I1221" s="33">
        <f>Table3[[#This Row],[Dollars]]/Table3[[#This Row],[Transactions]]</f>
        <v>11.421052631578945</v>
      </c>
      <c r="J1221"/>
    </row>
    <row r="1222" spans="1:10" x14ac:dyDescent="0.35">
      <c r="A1222" s="21">
        <v>41841</v>
      </c>
      <c r="B1222" s="20" t="s">
        <v>55</v>
      </c>
      <c r="C1222" s="20" t="s">
        <v>16</v>
      </c>
      <c r="D1222" s="20" t="s">
        <v>17</v>
      </c>
      <c r="E1222" s="28">
        <v>102</v>
      </c>
      <c r="F1222" s="28">
        <v>201.00000000000006</v>
      </c>
      <c r="G1222" s="28">
        <v>2319</v>
      </c>
      <c r="H1222" s="19">
        <v>11.537313432835822</v>
      </c>
      <c r="I1222" s="33">
        <f>Table3[[#This Row],[Dollars]]/Table3[[#This Row],[Transactions]]</f>
        <v>11.537313432835818</v>
      </c>
      <c r="J1222"/>
    </row>
    <row r="1223" spans="1:10" x14ac:dyDescent="0.35">
      <c r="A1223" s="21">
        <v>41841</v>
      </c>
      <c r="B1223" s="20" t="s">
        <v>55</v>
      </c>
      <c r="C1223" s="20" t="s">
        <v>20</v>
      </c>
      <c r="D1223" s="20" t="s">
        <v>27</v>
      </c>
      <c r="E1223" s="28">
        <v>665.99999999999989</v>
      </c>
      <c r="F1223" s="28">
        <v>1284</v>
      </c>
      <c r="G1223" s="28">
        <v>17400</v>
      </c>
      <c r="H1223" s="19">
        <v>13.551401869158878</v>
      </c>
      <c r="I1223" s="33">
        <f>Table3[[#This Row],[Dollars]]/Table3[[#This Row],[Transactions]]</f>
        <v>13.551401869158878</v>
      </c>
      <c r="J1223"/>
    </row>
    <row r="1224" spans="1:10" x14ac:dyDescent="0.35">
      <c r="A1224" s="21">
        <v>41841</v>
      </c>
      <c r="B1224" s="20" t="s">
        <v>55</v>
      </c>
      <c r="C1224" s="20" t="s">
        <v>4</v>
      </c>
      <c r="D1224" s="20" t="s">
        <v>47</v>
      </c>
      <c r="E1224" s="28">
        <v>72</v>
      </c>
      <c r="F1224" s="28">
        <v>147</v>
      </c>
      <c r="G1224" s="28">
        <v>1626.0000000000005</v>
      </c>
      <c r="H1224" s="19">
        <v>11.061224489795919</v>
      </c>
      <c r="I1224" s="33">
        <f>Table3[[#This Row],[Dollars]]/Table3[[#This Row],[Transactions]]</f>
        <v>11.061224489795922</v>
      </c>
      <c r="J1224"/>
    </row>
    <row r="1225" spans="1:10" x14ac:dyDescent="0.35">
      <c r="A1225" s="21">
        <v>41841</v>
      </c>
      <c r="B1225" s="20" t="s">
        <v>55</v>
      </c>
      <c r="C1225" s="20" t="s">
        <v>36</v>
      </c>
      <c r="D1225" s="20" t="s">
        <v>37</v>
      </c>
      <c r="E1225" s="28">
        <v>65.999999999999986</v>
      </c>
      <c r="F1225" s="28">
        <v>93</v>
      </c>
      <c r="G1225" s="28">
        <v>1236.0000000000002</v>
      </c>
      <c r="H1225" s="19">
        <v>13.290322580645162</v>
      </c>
      <c r="I1225" s="33">
        <f>Table3[[#This Row],[Dollars]]/Table3[[#This Row],[Transactions]]</f>
        <v>13.290322580645164</v>
      </c>
      <c r="J1225"/>
    </row>
    <row r="1226" spans="1:10" x14ac:dyDescent="0.35">
      <c r="A1226" s="21">
        <v>41841</v>
      </c>
      <c r="B1226" s="20" t="s">
        <v>55</v>
      </c>
      <c r="C1226" s="20" t="s">
        <v>42</v>
      </c>
      <c r="D1226" s="20" t="s">
        <v>43</v>
      </c>
      <c r="E1226" s="28">
        <v>63</v>
      </c>
      <c r="F1226" s="28">
        <v>102</v>
      </c>
      <c r="G1226" s="28">
        <v>1631.9999999999995</v>
      </c>
      <c r="H1226" s="19">
        <v>16</v>
      </c>
      <c r="I1226" s="33">
        <f>Table3[[#This Row],[Dollars]]/Table3[[#This Row],[Transactions]]</f>
        <v>15.999999999999995</v>
      </c>
      <c r="J1226"/>
    </row>
    <row r="1227" spans="1:10" x14ac:dyDescent="0.35">
      <c r="A1227" s="21">
        <v>41841</v>
      </c>
      <c r="B1227" s="20" t="s">
        <v>55</v>
      </c>
      <c r="C1227" s="20" t="s">
        <v>4</v>
      </c>
      <c r="D1227" s="20" t="s">
        <v>39</v>
      </c>
      <c r="E1227" s="28">
        <v>78</v>
      </c>
      <c r="F1227" s="28">
        <v>126</v>
      </c>
      <c r="G1227" s="28">
        <v>1536.0000000000005</v>
      </c>
      <c r="H1227" s="19">
        <v>12.19047619047619</v>
      </c>
      <c r="I1227" s="33">
        <f>Table3[[#This Row],[Dollars]]/Table3[[#This Row],[Transactions]]</f>
        <v>12.190476190476193</v>
      </c>
      <c r="J1227"/>
    </row>
    <row r="1228" spans="1:10" x14ac:dyDescent="0.35">
      <c r="A1228" s="21">
        <v>41841</v>
      </c>
      <c r="B1228" s="20" t="s">
        <v>55</v>
      </c>
      <c r="C1228" s="20" t="s">
        <v>4</v>
      </c>
      <c r="D1228" s="20" t="s">
        <v>6</v>
      </c>
      <c r="E1228" s="28">
        <v>860.99999999999977</v>
      </c>
      <c r="F1228" s="28">
        <v>1746</v>
      </c>
      <c r="G1228" s="28">
        <v>21432</v>
      </c>
      <c r="H1228" s="19">
        <v>12.27491408934708</v>
      </c>
      <c r="I1228" s="33">
        <f>Table3[[#This Row],[Dollars]]/Table3[[#This Row],[Transactions]]</f>
        <v>12.27491408934708</v>
      </c>
      <c r="J1228"/>
    </row>
    <row r="1229" spans="1:10" x14ac:dyDescent="0.35">
      <c r="A1229" s="21">
        <v>41841</v>
      </c>
      <c r="B1229" s="20" t="s">
        <v>55</v>
      </c>
      <c r="C1229" s="20" t="s">
        <v>4</v>
      </c>
      <c r="D1229" s="20" t="s">
        <v>7</v>
      </c>
      <c r="E1229" s="28">
        <v>2037</v>
      </c>
      <c r="F1229" s="28">
        <v>4584</v>
      </c>
      <c r="G1229" s="28">
        <v>53220.000000000015</v>
      </c>
      <c r="H1229" s="19">
        <v>11.609947643979057</v>
      </c>
      <c r="I1229" s="33">
        <f>Table3[[#This Row],[Dollars]]/Table3[[#This Row],[Transactions]]</f>
        <v>11.60994764397906</v>
      </c>
      <c r="J1229"/>
    </row>
    <row r="1230" spans="1:10" x14ac:dyDescent="0.35">
      <c r="A1230" s="21">
        <v>41841</v>
      </c>
      <c r="B1230" s="20" t="s">
        <v>55</v>
      </c>
      <c r="C1230" s="20" t="s">
        <v>18</v>
      </c>
      <c r="D1230" s="20" t="s">
        <v>19</v>
      </c>
      <c r="E1230" s="28">
        <v>138</v>
      </c>
      <c r="F1230" s="28">
        <v>258</v>
      </c>
      <c r="G1230" s="28">
        <v>2777.9999999999995</v>
      </c>
      <c r="H1230" s="19">
        <v>10.767441860465116</v>
      </c>
      <c r="I1230" s="33">
        <f>Table3[[#This Row],[Dollars]]/Table3[[#This Row],[Transactions]]</f>
        <v>10.767441860465114</v>
      </c>
      <c r="J1230"/>
    </row>
    <row r="1231" spans="1:10" x14ac:dyDescent="0.35">
      <c r="A1231" s="21">
        <v>41841</v>
      </c>
      <c r="B1231" s="20" t="s">
        <v>55</v>
      </c>
      <c r="C1231" s="20" t="s">
        <v>4</v>
      </c>
      <c r="D1231" s="20" t="s">
        <v>48</v>
      </c>
      <c r="E1231" s="28">
        <v>237.00000000000006</v>
      </c>
      <c r="F1231" s="28">
        <v>447</v>
      </c>
      <c r="G1231" s="28">
        <v>6107.9999999999991</v>
      </c>
      <c r="H1231" s="19">
        <v>13.664429530201343</v>
      </c>
      <c r="I1231" s="33">
        <f>Table3[[#This Row],[Dollars]]/Table3[[#This Row],[Transactions]]</f>
        <v>13.664429530201341</v>
      </c>
      <c r="J1231"/>
    </row>
    <row r="1232" spans="1:10" x14ac:dyDescent="0.35">
      <c r="A1232" s="21">
        <v>41841</v>
      </c>
      <c r="B1232" s="20" t="s">
        <v>55</v>
      </c>
      <c r="C1232" s="20" t="s">
        <v>22</v>
      </c>
      <c r="D1232" s="20" t="s">
        <v>22</v>
      </c>
      <c r="E1232" s="28">
        <v>11510.999999999998</v>
      </c>
      <c r="F1232" s="28">
        <v>22968</v>
      </c>
      <c r="G1232" s="28">
        <v>283917</v>
      </c>
      <c r="H1232" s="19">
        <v>12.361415882967608</v>
      </c>
      <c r="I1232" s="33">
        <f>Table3[[#This Row],[Dollars]]/Table3[[#This Row],[Transactions]]</f>
        <v>12.361415882967608</v>
      </c>
      <c r="J1232"/>
    </row>
    <row r="1233" spans="1:10" x14ac:dyDescent="0.35">
      <c r="A1233" s="21">
        <v>41841</v>
      </c>
      <c r="B1233" s="20" t="s">
        <v>55</v>
      </c>
      <c r="C1233" s="20" t="s">
        <v>36</v>
      </c>
      <c r="D1233" s="20" t="s">
        <v>38</v>
      </c>
      <c r="E1233" s="28">
        <v>69</v>
      </c>
      <c r="F1233" s="28">
        <v>126</v>
      </c>
      <c r="G1233" s="28">
        <v>1532.9999999999998</v>
      </c>
      <c r="H1233" s="19">
        <v>12.166666666666666</v>
      </c>
      <c r="I1233" s="33">
        <f>Table3[[#This Row],[Dollars]]/Table3[[#This Row],[Transactions]]</f>
        <v>12.166666666666664</v>
      </c>
      <c r="J1233"/>
    </row>
    <row r="1234" spans="1:10" x14ac:dyDescent="0.35">
      <c r="A1234" s="21">
        <v>41841</v>
      </c>
      <c r="B1234" s="20" t="s">
        <v>55</v>
      </c>
      <c r="C1234" s="20" t="s">
        <v>10</v>
      </c>
      <c r="D1234" s="20" t="s">
        <v>11</v>
      </c>
      <c r="E1234" s="28">
        <v>207</v>
      </c>
      <c r="F1234" s="28">
        <v>339</v>
      </c>
      <c r="G1234" s="28">
        <v>4323.0000000000009</v>
      </c>
      <c r="H1234" s="19">
        <v>12.752212389380531</v>
      </c>
      <c r="I1234" s="33">
        <f>Table3[[#This Row],[Dollars]]/Table3[[#This Row],[Transactions]]</f>
        <v>12.752212389380533</v>
      </c>
      <c r="J1234"/>
    </row>
    <row r="1235" spans="1:10" x14ac:dyDescent="0.35">
      <c r="A1235" s="21">
        <v>41841</v>
      </c>
      <c r="B1235" s="20" t="s">
        <v>56</v>
      </c>
      <c r="C1235" s="20" t="s">
        <v>12</v>
      </c>
      <c r="D1235" s="20" t="s">
        <v>13</v>
      </c>
      <c r="E1235" s="28">
        <v>362</v>
      </c>
      <c r="F1235" s="28">
        <v>755</v>
      </c>
      <c r="G1235" s="28">
        <v>13227.559999999998</v>
      </c>
      <c r="H1235" s="19">
        <v>17.519947019867548</v>
      </c>
      <c r="I1235" s="33">
        <f>Table3[[#This Row],[Dollars]]/Table3[[#This Row],[Transactions]]</f>
        <v>17.519947019867548</v>
      </c>
      <c r="J1235"/>
    </row>
    <row r="1236" spans="1:10" x14ac:dyDescent="0.35">
      <c r="A1236" s="21">
        <v>41841</v>
      </c>
      <c r="B1236" s="20" t="s">
        <v>56</v>
      </c>
      <c r="C1236" s="20" t="s">
        <v>44</v>
      </c>
      <c r="D1236" s="20" t="s">
        <v>45</v>
      </c>
      <c r="E1236" s="28">
        <v>148</v>
      </c>
      <c r="F1236" s="28">
        <v>342.00000000000006</v>
      </c>
      <c r="G1236" s="28">
        <v>5722.46</v>
      </c>
      <c r="H1236" s="19">
        <v>16.732339181286548</v>
      </c>
      <c r="I1236" s="33">
        <f>Table3[[#This Row],[Dollars]]/Table3[[#This Row],[Transactions]]</f>
        <v>16.732339181286548</v>
      </c>
      <c r="J1236"/>
    </row>
    <row r="1237" spans="1:10" x14ac:dyDescent="0.35">
      <c r="A1237" s="21">
        <v>41841</v>
      </c>
      <c r="B1237" s="20" t="s">
        <v>56</v>
      </c>
      <c r="C1237" s="20" t="s">
        <v>14</v>
      </c>
      <c r="D1237" s="20" t="s">
        <v>15</v>
      </c>
      <c r="E1237" s="28">
        <v>1140.9999999999998</v>
      </c>
      <c r="F1237" s="28">
        <v>2843</v>
      </c>
      <c r="G1237" s="28">
        <v>36104.519999999997</v>
      </c>
      <c r="H1237" s="19">
        <v>12.699444249032711</v>
      </c>
      <c r="I1237" s="33">
        <f>Table3[[#This Row],[Dollars]]/Table3[[#This Row],[Transactions]]</f>
        <v>12.699444249032711</v>
      </c>
      <c r="J1237"/>
    </row>
    <row r="1238" spans="1:10" x14ac:dyDescent="0.35">
      <c r="A1238" s="21">
        <v>41841</v>
      </c>
      <c r="B1238" s="20" t="s">
        <v>56</v>
      </c>
      <c r="C1238" s="20" t="s">
        <v>25</v>
      </c>
      <c r="D1238" s="20" t="s">
        <v>26</v>
      </c>
      <c r="E1238" s="28">
        <v>2519.9999999999995</v>
      </c>
      <c r="F1238" s="28">
        <v>6110</v>
      </c>
      <c r="G1238" s="28">
        <v>83334.123399999997</v>
      </c>
      <c r="H1238" s="19">
        <v>13.638972733224222</v>
      </c>
      <c r="I1238" s="33">
        <f>Table3[[#This Row],[Dollars]]/Table3[[#This Row],[Transactions]]</f>
        <v>13.638972733224222</v>
      </c>
      <c r="J1238"/>
    </row>
    <row r="1239" spans="1:10" x14ac:dyDescent="0.35">
      <c r="A1239" s="21">
        <v>41841</v>
      </c>
      <c r="B1239" s="20" t="s">
        <v>56</v>
      </c>
      <c r="C1239" s="20" t="s">
        <v>44</v>
      </c>
      <c r="D1239" s="20" t="s">
        <v>46</v>
      </c>
      <c r="E1239" s="28">
        <v>323</v>
      </c>
      <c r="F1239" s="28">
        <v>620</v>
      </c>
      <c r="G1239" s="28">
        <v>11927.023500000001</v>
      </c>
      <c r="H1239" s="19">
        <v>19.237134677419355</v>
      </c>
      <c r="I1239" s="33">
        <f>Table3[[#This Row],[Dollars]]/Table3[[#This Row],[Transactions]]</f>
        <v>19.237134677419355</v>
      </c>
      <c r="J1239"/>
    </row>
    <row r="1240" spans="1:10" x14ac:dyDescent="0.35">
      <c r="A1240" s="21">
        <v>41841</v>
      </c>
      <c r="B1240" s="20" t="s">
        <v>56</v>
      </c>
      <c r="C1240" s="20" t="s">
        <v>8</v>
      </c>
      <c r="D1240" s="20" t="s">
        <v>9</v>
      </c>
      <c r="E1240" s="28">
        <v>125</v>
      </c>
      <c r="F1240" s="28">
        <v>249</v>
      </c>
      <c r="G1240" s="28">
        <v>3987.3000000000006</v>
      </c>
      <c r="H1240" s="19">
        <v>16.013253012048192</v>
      </c>
      <c r="I1240" s="33">
        <f>Table3[[#This Row],[Dollars]]/Table3[[#This Row],[Transactions]]</f>
        <v>16.013253012048196</v>
      </c>
      <c r="J1240"/>
    </row>
    <row r="1241" spans="1:10" x14ac:dyDescent="0.35">
      <c r="A1241" s="21">
        <v>41841</v>
      </c>
      <c r="B1241" s="20" t="s">
        <v>56</v>
      </c>
      <c r="C1241" s="20" t="s">
        <v>4</v>
      </c>
      <c r="D1241" s="20" t="s">
        <v>5</v>
      </c>
      <c r="E1241" s="28">
        <v>1587</v>
      </c>
      <c r="F1241" s="28">
        <v>3838.0000000000005</v>
      </c>
      <c r="G1241" s="28">
        <v>57003.199199999988</v>
      </c>
      <c r="H1241" s="19">
        <v>14.85231870766024</v>
      </c>
      <c r="I1241" s="33">
        <f>Table3[[#This Row],[Dollars]]/Table3[[#This Row],[Transactions]]</f>
        <v>14.852318707660235</v>
      </c>
      <c r="J1241"/>
    </row>
    <row r="1242" spans="1:10" x14ac:dyDescent="0.35">
      <c r="A1242" s="21">
        <v>41841</v>
      </c>
      <c r="B1242" s="20" t="s">
        <v>56</v>
      </c>
      <c r="C1242" s="20" t="s">
        <v>40</v>
      </c>
      <c r="D1242" s="20" t="s">
        <v>41</v>
      </c>
      <c r="E1242" s="28">
        <v>207</v>
      </c>
      <c r="F1242" s="28">
        <v>453</v>
      </c>
      <c r="G1242" s="28">
        <v>7963.87</v>
      </c>
      <c r="H1242" s="19">
        <v>17.580286975717438</v>
      </c>
      <c r="I1242" s="33">
        <f>Table3[[#This Row],[Dollars]]/Table3[[#This Row],[Transactions]]</f>
        <v>17.580286975717438</v>
      </c>
      <c r="J1242"/>
    </row>
    <row r="1243" spans="1:10" x14ac:dyDescent="0.35">
      <c r="A1243" s="21">
        <v>41841</v>
      </c>
      <c r="B1243" s="20" t="s">
        <v>56</v>
      </c>
      <c r="C1243" s="20" t="s">
        <v>16</v>
      </c>
      <c r="D1243" s="20" t="s">
        <v>17</v>
      </c>
      <c r="E1243" s="28">
        <v>64</v>
      </c>
      <c r="F1243" s="28">
        <v>121</v>
      </c>
      <c r="G1243" s="28">
        <v>1604.58</v>
      </c>
      <c r="H1243" s="19">
        <v>13.260991735537189</v>
      </c>
      <c r="I1243" s="33">
        <f>Table3[[#This Row],[Dollars]]/Table3[[#This Row],[Transactions]]</f>
        <v>13.260991735537189</v>
      </c>
      <c r="J1243"/>
    </row>
    <row r="1244" spans="1:10" x14ac:dyDescent="0.35">
      <c r="A1244" s="21">
        <v>41841</v>
      </c>
      <c r="B1244" s="20" t="s">
        <v>56</v>
      </c>
      <c r="C1244" s="20" t="s">
        <v>20</v>
      </c>
      <c r="D1244" s="20" t="s">
        <v>27</v>
      </c>
      <c r="E1244" s="28">
        <v>4527.9999999999991</v>
      </c>
      <c r="F1244" s="28">
        <v>10006</v>
      </c>
      <c r="G1244" s="28">
        <v>238970.05119999999</v>
      </c>
      <c r="H1244" s="19">
        <v>23.882675514691183</v>
      </c>
      <c r="I1244" s="33">
        <f>Table3[[#This Row],[Dollars]]/Table3[[#This Row],[Transactions]]</f>
        <v>23.882675514691183</v>
      </c>
      <c r="J1244"/>
    </row>
    <row r="1245" spans="1:10" x14ac:dyDescent="0.35">
      <c r="A1245" s="21">
        <v>41841</v>
      </c>
      <c r="B1245" s="20" t="s">
        <v>56</v>
      </c>
      <c r="C1245" s="20" t="s">
        <v>4</v>
      </c>
      <c r="D1245" s="20" t="s">
        <v>47</v>
      </c>
      <c r="E1245" s="28">
        <v>150</v>
      </c>
      <c r="F1245" s="28">
        <v>320.99999999999994</v>
      </c>
      <c r="G1245" s="28">
        <v>5020.91</v>
      </c>
      <c r="H1245" s="19">
        <v>15.641464174454828</v>
      </c>
      <c r="I1245" s="33">
        <f>Table3[[#This Row],[Dollars]]/Table3[[#This Row],[Transactions]]</f>
        <v>15.64146417445483</v>
      </c>
      <c r="J1245"/>
    </row>
    <row r="1246" spans="1:10" x14ac:dyDescent="0.35">
      <c r="A1246" s="21">
        <v>41841</v>
      </c>
      <c r="B1246" s="20" t="s">
        <v>56</v>
      </c>
      <c r="C1246" s="20" t="s">
        <v>36</v>
      </c>
      <c r="D1246" s="20" t="s">
        <v>37</v>
      </c>
      <c r="E1246" s="28">
        <v>73</v>
      </c>
      <c r="F1246" s="28">
        <v>159</v>
      </c>
      <c r="G1246" s="28">
        <v>2953.34</v>
      </c>
      <c r="H1246" s="19">
        <v>18.574465408805032</v>
      </c>
      <c r="I1246" s="33">
        <f>Table3[[#This Row],[Dollars]]/Table3[[#This Row],[Transactions]]</f>
        <v>18.574465408805032</v>
      </c>
      <c r="J1246"/>
    </row>
    <row r="1247" spans="1:10" x14ac:dyDescent="0.35">
      <c r="A1247" s="21">
        <v>41841</v>
      </c>
      <c r="B1247" s="20" t="s">
        <v>56</v>
      </c>
      <c r="C1247" s="20" t="s">
        <v>42</v>
      </c>
      <c r="D1247" s="20" t="s">
        <v>43</v>
      </c>
      <c r="E1247" s="28">
        <v>27</v>
      </c>
      <c r="F1247" s="28">
        <v>50</v>
      </c>
      <c r="G1247" s="28">
        <v>808.49000000000012</v>
      </c>
      <c r="H1247" s="19">
        <v>16.169799999999999</v>
      </c>
      <c r="I1247" s="33">
        <f>Table3[[#This Row],[Dollars]]/Table3[[#This Row],[Transactions]]</f>
        <v>16.169800000000002</v>
      </c>
      <c r="J1247"/>
    </row>
    <row r="1248" spans="1:10" x14ac:dyDescent="0.35">
      <c r="A1248" s="21">
        <v>41841</v>
      </c>
      <c r="B1248" s="20" t="s">
        <v>56</v>
      </c>
      <c r="C1248" s="20" t="s">
        <v>4</v>
      </c>
      <c r="D1248" s="20" t="s">
        <v>39</v>
      </c>
      <c r="E1248" s="28">
        <v>50</v>
      </c>
      <c r="F1248" s="28">
        <v>115.00000000000001</v>
      </c>
      <c r="G1248" s="28">
        <v>1803.66</v>
      </c>
      <c r="H1248" s="19">
        <v>15.684000000000001</v>
      </c>
      <c r="I1248" s="33">
        <f>Table3[[#This Row],[Dollars]]/Table3[[#This Row],[Transactions]]</f>
        <v>15.683999999999999</v>
      </c>
      <c r="J1248"/>
    </row>
    <row r="1249" spans="1:10" x14ac:dyDescent="0.35">
      <c r="A1249" s="21">
        <v>41841</v>
      </c>
      <c r="B1249" s="20" t="s">
        <v>56</v>
      </c>
      <c r="C1249" s="20" t="s">
        <v>4</v>
      </c>
      <c r="D1249" s="20" t="s">
        <v>6</v>
      </c>
      <c r="E1249" s="28">
        <v>687</v>
      </c>
      <c r="F1249" s="28">
        <v>1437</v>
      </c>
      <c r="G1249" s="28">
        <v>21537.399200000003</v>
      </c>
      <c r="H1249" s="19">
        <v>14.987751704940848</v>
      </c>
      <c r="I1249" s="33">
        <f>Table3[[#This Row],[Dollars]]/Table3[[#This Row],[Transactions]]</f>
        <v>14.987751704940852</v>
      </c>
      <c r="J1249"/>
    </row>
    <row r="1250" spans="1:10" x14ac:dyDescent="0.35">
      <c r="A1250" s="21">
        <v>41841</v>
      </c>
      <c r="B1250" s="20" t="s">
        <v>56</v>
      </c>
      <c r="C1250" s="20" t="s">
        <v>4</v>
      </c>
      <c r="D1250" s="20" t="s">
        <v>7</v>
      </c>
      <c r="E1250" s="28">
        <v>2081</v>
      </c>
      <c r="F1250" s="28">
        <v>5989</v>
      </c>
      <c r="G1250" s="28">
        <v>80667.5239</v>
      </c>
      <c r="H1250" s="19">
        <v>13.469280998497245</v>
      </c>
      <c r="I1250" s="33">
        <f>Table3[[#This Row],[Dollars]]/Table3[[#This Row],[Transactions]]</f>
        <v>13.469280998497245</v>
      </c>
      <c r="J1250"/>
    </row>
    <row r="1251" spans="1:10" x14ac:dyDescent="0.35">
      <c r="A1251" s="21">
        <v>41841</v>
      </c>
      <c r="B1251" s="20" t="s">
        <v>56</v>
      </c>
      <c r="C1251" s="20" t="s">
        <v>18</v>
      </c>
      <c r="D1251" s="20" t="s">
        <v>19</v>
      </c>
      <c r="E1251" s="28">
        <v>310</v>
      </c>
      <c r="F1251" s="28">
        <v>695</v>
      </c>
      <c r="G1251" s="28">
        <v>10536.285600000001</v>
      </c>
      <c r="H1251" s="19">
        <v>15.160123165467624</v>
      </c>
      <c r="I1251" s="33">
        <f>Table3[[#This Row],[Dollars]]/Table3[[#This Row],[Transactions]]</f>
        <v>15.160123165467628</v>
      </c>
      <c r="J1251"/>
    </row>
    <row r="1252" spans="1:10" x14ac:dyDescent="0.35">
      <c r="A1252" s="21">
        <v>41841</v>
      </c>
      <c r="B1252" s="20" t="s">
        <v>56</v>
      </c>
      <c r="C1252" s="20" t="s">
        <v>4</v>
      </c>
      <c r="D1252" s="20" t="s">
        <v>48</v>
      </c>
      <c r="E1252" s="28">
        <v>290</v>
      </c>
      <c r="F1252" s="28">
        <v>614.00000000000011</v>
      </c>
      <c r="G1252" s="28">
        <v>11202.4</v>
      </c>
      <c r="H1252" s="19">
        <v>18.244951140065147</v>
      </c>
      <c r="I1252" s="33">
        <f>Table3[[#This Row],[Dollars]]/Table3[[#This Row],[Transactions]]</f>
        <v>18.244951140065144</v>
      </c>
      <c r="J1252"/>
    </row>
    <row r="1253" spans="1:10" x14ac:dyDescent="0.35">
      <c r="A1253" s="21">
        <v>41841</v>
      </c>
      <c r="B1253" s="20" t="s">
        <v>56</v>
      </c>
      <c r="C1253" s="20" t="s">
        <v>22</v>
      </c>
      <c r="D1253" s="20" t="s">
        <v>22</v>
      </c>
      <c r="E1253" s="28">
        <v>26115</v>
      </c>
      <c r="F1253" s="28">
        <v>59738</v>
      </c>
      <c r="G1253" s="28">
        <v>996530.51019675925</v>
      </c>
      <c r="H1253" s="19">
        <v>16.68168519535304</v>
      </c>
      <c r="I1253" s="33">
        <f>Table3[[#This Row],[Dollars]]/Table3[[#This Row],[Transactions]]</f>
        <v>16.681685195298794</v>
      </c>
      <c r="J1253"/>
    </row>
    <row r="1254" spans="1:10" x14ac:dyDescent="0.35">
      <c r="A1254" s="21">
        <v>41841</v>
      </c>
      <c r="B1254" s="20" t="s">
        <v>56</v>
      </c>
      <c r="C1254" s="20" t="s">
        <v>36</v>
      </c>
      <c r="D1254" s="20" t="s">
        <v>38</v>
      </c>
      <c r="E1254" s="28">
        <v>63</v>
      </c>
      <c r="F1254" s="28">
        <v>132</v>
      </c>
      <c r="G1254" s="28">
        <v>1881.47</v>
      </c>
      <c r="H1254" s="19">
        <v>14.253560606060606</v>
      </c>
      <c r="I1254" s="33">
        <f>Table3[[#This Row],[Dollars]]/Table3[[#This Row],[Transactions]]</f>
        <v>14.253560606060606</v>
      </c>
      <c r="J1254"/>
    </row>
    <row r="1255" spans="1:10" x14ac:dyDescent="0.35">
      <c r="A1255" s="21">
        <v>41841</v>
      </c>
      <c r="B1255" s="20" t="s">
        <v>56</v>
      </c>
      <c r="C1255" s="20" t="s">
        <v>10</v>
      </c>
      <c r="D1255" s="20" t="s">
        <v>11</v>
      </c>
      <c r="E1255" s="28">
        <v>2042.9999999999998</v>
      </c>
      <c r="F1255" s="28">
        <v>4940.9999999999991</v>
      </c>
      <c r="G1255" s="28">
        <v>68145.030000000013</v>
      </c>
      <c r="H1255" s="19">
        <v>13.791748633879781</v>
      </c>
      <c r="I1255" s="33">
        <f>Table3[[#This Row],[Dollars]]/Table3[[#This Row],[Transactions]]</f>
        <v>13.791748633879786</v>
      </c>
      <c r="J1255"/>
    </row>
    <row r="1256" spans="1:10" x14ac:dyDescent="0.35">
      <c r="A1256" s="21">
        <v>41848</v>
      </c>
      <c r="B1256" s="20" t="s">
        <v>55</v>
      </c>
      <c r="C1256" s="20" t="s">
        <v>12</v>
      </c>
      <c r="D1256" s="20" t="s">
        <v>13</v>
      </c>
      <c r="E1256" s="28">
        <v>119.99999999999997</v>
      </c>
      <c r="F1256" s="28">
        <v>198</v>
      </c>
      <c r="G1256" s="28">
        <v>2195.9999999999995</v>
      </c>
      <c r="H1256" s="19">
        <v>11.090909090909092</v>
      </c>
      <c r="I1256" s="33">
        <f>Table3[[#This Row],[Dollars]]/Table3[[#This Row],[Transactions]]</f>
        <v>11.090909090909088</v>
      </c>
      <c r="J1256"/>
    </row>
    <row r="1257" spans="1:10" x14ac:dyDescent="0.35">
      <c r="A1257" s="21">
        <v>41848</v>
      </c>
      <c r="B1257" s="20" t="s">
        <v>55</v>
      </c>
      <c r="C1257" s="20" t="s">
        <v>44</v>
      </c>
      <c r="D1257" s="20" t="s">
        <v>45</v>
      </c>
      <c r="E1257" s="28">
        <v>119.99999999999997</v>
      </c>
      <c r="F1257" s="28">
        <v>267</v>
      </c>
      <c r="G1257" s="28">
        <v>3405.0000000000009</v>
      </c>
      <c r="H1257" s="19">
        <v>12.752808988764045</v>
      </c>
      <c r="I1257" s="33">
        <f>Table3[[#This Row],[Dollars]]/Table3[[#This Row],[Transactions]]</f>
        <v>12.752808988764048</v>
      </c>
      <c r="J1257"/>
    </row>
    <row r="1258" spans="1:10" x14ac:dyDescent="0.35">
      <c r="A1258" s="21">
        <v>41848</v>
      </c>
      <c r="B1258" s="20" t="s">
        <v>55</v>
      </c>
      <c r="C1258" s="20" t="s">
        <v>14</v>
      </c>
      <c r="D1258" s="20" t="s">
        <v>15</v>
      </c>
      <c r="E1258" s="28">
        <v>252</v>
      </c>
      <c r="F1258" s="28">
        <v>521.99999999999989</v>
      </c>
      <c r="G1258" s="28">
        <v>6495</v>
      </c>
      <c r="H1258" s="19">
        <v>12.442528735632184</v>
      </c>
      <c r="I1258" s="33">
        <f>Table3[[#This Row],[Dollars]]/Table3[[#This Row],[Transactions]]</f>
        <v>12.442528735632187</v>
      </c>
      <c r="J1258"/>
    </row>
    <row r="1259" spans="1:10" x14ac:dyDescent="0.35">
      <c r="A1259" s="21">
        <v>41848</v>
      </c>
      <c r="B1259" s="20" t="s">
        <v>55</v>
      </c>
      <c r="C1259" s="20" t="s">
        <v>25</v>
      </c>
      <c r="D1259" s="20" t="s">
        <v>26</v>
      </c>
      <c r="E1259" s="28">
        <v>552</v>
      </c>
      <c r="F1259" s="28">
        <v>1095</v>
      </c>
      <c r="G1259" s="28">
        <v>12609</v>
      </c>
      <c r="H1259" s="19">
        <v>11.515068493150684</v>
      </c>
      <c r="I1259" s="33">
        <f>Table3[[#This Row],[Dollars]]/Table3[[#This Row],[Transactions]]</f>
        <v>11.515068493150684</v>
      </c>
      <c r="J1259"/>
    </row>
    <row r="1260" spans="1:10" x14ac:dyDescent="0.35">
      <c r="A1260" s="21">
        <v>41848</v>
      </c>
      <c r="B1260" s="20" t="s">
        <v>55</v>
      </c>
      <c r="C1260" s="20" t="s">
        <v>44</v>
      </c>
      <c r="D1260" s="20" t="s">
        <v>46</v>
      </c>
      <c r="E1260" s="28">
        <v>108</v>
      </c>
      <c r="F1260" s="28">
        <v>183</v>
      </c>
      <c r="G1260" s="28">
        <v>1865.9999999999995</v>
      </c>
      <c r="H1260" s="19">
        <v>10.196721311475409</v>
      </c>
      <c r="I1260" s="33">
        <f>Table3[[#This Row],[Dollars]]/Table3[[#This Row],[Transactions]]</f>
        <v>10.196721311475407</v>
      </c>
      <c r="J1260"/>
    </row>
    <row r="1261" spans="1:10" x14ac:dyDescent="0.35">
      <c r="A1261" s="21">
        <v>41848</v>
      </c>
      <c r="B1261" s="20" t="s">
        <v>55</v>
      </c>
      <c r="C1261" s="20" t="s">
        <v>8</v>
      </c>
      <c r="D1261" s="20" t="s">
        <v>9</v>
      </c>
      <c r="E1261" s="28">
        <v>87</v>
      </c>
      <c r="F1261" s="28">
        <v>204</v>
      </c>
      <c r="G1261" s="28">
        <v>1896</v>
      </c>
      <c r="H1261" s="19">
        <v>9.2941176470588243</v>
      </c>
      <c r="I1261" s="33">
        <f>Table3[[#This Row],[Dollars]]/Table3[[#This Row],[Transactions]]</f>
        <v>9.2941176470588243</v>
      </c>
      <c r="J1261"/>
    </row>
    <row r="1262" spans="1:10" x14ac:dyDescent="0.35">
      <c r="A1262" s="21">
        <v>41848</v>
      </c>
      <c r="B1262" s="20" t="s">
        <v>55</v>
      </c>
      <c r="C1262" s="20" t="s">
        <v>4</v>
      </c>
      <c r="D1262" s="20" t="s">
        <v>5</v>
      </c>
      <c r="E1262" s="28">
        <v>1227</v>
      </c>
      <c r="F1262" s="28">
        <v>2445</v>
      </c>
      <c r="G1262" s="28">
        <v>28302</v>
      </c>
      <c r="H1262" s="19">
        <v>11.575460122699386</v>
      </c>
      <c r="I1262" s="33">
        <f>Table3[[#This Row],[Dollars]]/Table3[[#This Row],[Transactions]]</f>
        <v>11.575460122699386</v>
      </c>
      <c r="J1262"/>
    </row>
    <row r="1263" spans="1:10" x14ac:dyDescent="0.35">
      <c r="A1263" s="21">
        <v>41848</v>
      </c>
      <c r="B1263" s="20" t="s">
        <v>55</v>
      </c>
      <c r="C1263" s="20" t="s">
        <v>40</v>
      </c>
      <c r="D1263" s="20" t="s">
        <v>41</v>
      </c>
      <c r="E1263" s="28">
        <v>123</v>
      </c>
      <c r="F1263" s="28">
        <v>294</v>
      </c>
      <c r="G1263" s="28">
        <v>3867</v>
      </c>
      <c r="H1263" s="19">
        <v>13.153061224489797</v>
      </c>
      <c r="I1263" s="33">
        <f>Table3[[#This Row],[Dollars]]/Table3[[#This Row],[Transactions]]</f>
        <v>13.153061224489797</v>
      </c>
      <c r="J1263"/>
    </row>
    <row r="1264" spans="1:10" x14ac:dyDescent="0.35">
      <c r="A1264" s="21">
        <v>41848</v>
      </c>
      <c r="B1264" s="20" t="s">
        <v>55</v>
      </c>
      <c r="C1264" s="20" t="s">
        <v>16</v>
      </c>
      <c r="D1264" s="20" t="s">
        <v>17</v>
      </c>
      <c r="E1264" s="28">
        <v>111</v>
      </c>
      <c r="F1264" s="28">
        <v>233.99999999999994</v>
      </c>
      <c r="G1264" s="28">
        <v>2532</v>
      </c>
      <c r="H1264" s="19">
        <v>10.820512820512821</v>
      </c>
      <c r="I1264" s="33">
        <f>Table3[[#This Row],[Dollars]]/Table3[[#This Row],[Transactions]]</f>
        <v>10.820512820512823</v>
      </c>
      <c r="J1264"/>
    </row>
    <row r="1265" spans="1:10" x14ac:dyDescent="0.35">
      <c r="A1265" s="21">
        <v>41848</v>
      </c>
      <c r="B1265" s="20" t="s">
        <v>55</v>
      </c>
      <c r="C1265" s="20" t="s">
        <v>20</v>
      </c>
      <c r="D1265" s="20" t="s">
        <v>27</v>
      </c>
      <c r="E1265" s="28">
        <v>819</v>
      </c>
      <c r="F1265" s="28">
        <v>1578</v>
      </c>
      <c r="G1265" s="28">
        <v>20331</v>
      </c>
      <c r="H1265" s="19">
        <v>12.884030418250951</v>
      </c>
      <c r="I1265" s="33">
        <f>Table3[[#This Row],[Dollars]]/Table3[[#This Row],[Transactions]]</f>
        <v>12.884030418250951</v>
      </c>
      <c r="J1265"/>
    </row>
    <row r="1266" spans="1:10" x14ac:dyDescent="0.35">
      <c r="A1266" s="21">
        <v>41848</v>
      </c>
      <c r="B1266" s="20" t="s">
        <v>55</v>
      </c>
      <c r="C1266" s="20" t="s">
        <v>4</v>
      </c>
      <c r="D1266" s="20" t="s">
        <v>47</v>
      </c>
      <c r="E1266" s="28">
        <v>93.000000000000014</v>
      </c>
      <c r="F1266" s="28">
        <v>135</v>
      </c>
      <c r="G1266" s="28">
        <v>1827.0000000000005</v>
      </c>
      <c r="H1266" s="19">
        <v>13.533333333333333</v>
      </c>
      <c r="I1266" s="33">
        <f>Table3[[#This Row],[Dollars]]/Table3[[#This Row],[Transactions]]</f>
        <v>13.533333333333337</v>
      </c>
      <c r="J1266"/>
    </row>
    <row r="1267" spans="1:10" x14ac:dyDescent="0.35">
      <c r="A1267" s="21">
        <v>41848</v>
      </c>
      <c r="B1267" s="20" t="s">
        <v>55</v>
      </c>
      <c r="C1267" s="20" t="s">
        <v>36</v>
      </c>
      <c r="D1267" s="20" t="s">
        <v>37</v>
      </c>
      <c r="E1267" s="28">
        <v>44.999999999999993</v>
      </c>
      <c r="F1267" s="28">
        <v>81</v>
      </c>
      <c r="G1267" s="28">
        <v>900</v>
      </c>
      <c r="H1267" s="19">
        <v>11.111111111111111</v>
      </c>
      <c r="I1267" s="33">
        <f>Table3[[#This Row],[Dollars]]/Table3[[#This Row],[Transactions]]</f>
        <v>11.111111111111111</v>
      </c>
      <c r="J1267"/>
    </row>
    <row r="1268" spans="1:10" x14ac:dyDescent="0.35">
      <c r="A1268" s="21">
        <v>41848</v>
      </c>
      <c r="B1268" s="20" t="s">
        <v>55</v>
      </c>
      <c r="C1268" s="20" t="s">
        <v>42</v>
      </c>
      <c r="D1268" s="20" t="s">
        <v>43</v>
      </c>
      <c r="E1268" s="28">
        <v>54</v>
      </c>
      <c r="F1268" s="28">
        <v>116.99999999999997</v>
      </c>
      <c r="G1268" s="28">
        <v>1334.9999999999998</v>
      </c>
      <c r="H1268" s="19">
        <v>11.410256410256411</v>
      </c>
      <c r="I1268" s="33">
        <f>Table3[[#This Row],[Dollars]]/Table3[[#This Row],[Transactions]]</f>
        <v>11.410256410256411</v>
      </c>
      <c r="J1268"/>
    </row>
    <row r="1269" spans="1:10" x14ac:dyDescent="0.35">
      <c r="A1269" s="21">
        <v>41848</v>
      </c>
      <c r="B1269" s="20" t="s">
        <v>55</v>
      </c>
      <c r="C1269" s="20" t="s">
        <v>4</v>
      </c>
      <c r="D1269" s="20" t="s">
        <v>39</v>
      </c>
      <c r="E1269" s="28">
        <v>69</v>
      </c>
      <c r="F1269" s="28">
        <v>141</v>
      </c>
      <c r="G1269" s="28">
        <v>1626.0000000000005</v>
      </c>
      <c r="H1269" s="19">
        <v>11.531914893617021</v>
      </c>
      <c r="I1269" s="33">
        <f>Table3[[#This Row],[Dollars]]/Table3[[#This Row],[Transactions]]</f>
        <v>11.531914893617024</v>
      </c>
      <c r="J1269"/>
    </row>
    <row r="1270" spans="1:10" x14ac:dyDescent="0.35">
      <c r="A1270" s="21">
        <v>41848</v>
      </c>
      <c r="B1270" s="20" t="s">
        <v>55</v>
      </c>
      <c r="C1270" s="20" t="s">
        <v>4</v>
      </c>
      <c r="D1270" s="20" t="s">
        <v>6</v>
      </c>
      <c r="E1270" s="28">
        <v>848.99999999999977</v>
      </c>
      <c r="F1270" s="28">
        <v>1599</v>
      </c>
      <c r="G1270" s="28">
        <v>20115.000000000004</v>
      </c>
      <c r="H1270" s="19">
        <v>12.579737335834897</v>
      </c>
      <c r="I1270" s="33">
        <f>Table3[[#This Row],[Dollars]]/Table3[[#This Row],[Transactions]]</f>
        <v>12.579737335834899</v>
      </c>
      <c r="J1270"/>
    </row>
    <row r="1271" spans="1:10" x14ac:dyDescent="0.35">
      <c r="A1271" s="21">
        <v>41848</v>
      </c>
      <c r="B1271" s="20" t="s">
        <v>55</v>
      </c>
      <c r="C1271" s="20" t="s">
        <v>4</v>
      </c>
      <c r="D1271" s="20" t="s">
        <v>7</v>
      </c>
      <c r="E1271" s="28">
        <v>2052</v>
      </c>
      <c r="F1271" s="28">
        <v>4500</v>
      </c>
      <c r="G1271" s="28">
        <v>53496.000000000015</v>
      </c>
      <c r="H1271" s="19">
        <v>11.888</v>
      </c>
      <c r="I1271" s="33">
        <f>Table3[[#This Row],[Dollars]]/Table3[[#This Row],[Transactions]]</f>
        <v>11.888000000000003</v>
      </c>
      <c r="J1271"/>
    </row>
    <row r="1272" spans="1:10" x14ac:dyDescent="0.35">
      <c r="A1272" s="21">
        <v>41848</v>
      </c>
      <c r="B1272" s="20" t="s">
        <v>55</v>
      </c>
      <c r="C1272" s="20" t="s">
        <v>18</v>
      </c>
      <c r="D1272" s="20" t="s">
        <v>19</v>
      </c>
      <c r="E1272" s="28">
        <v>153</v>
      </c>
      <c r="F1272" s="28">
        <v>267</v>
      </c>
      <c r="G1272" s="28">
        <v>3042</v>
      </c>
      <c r="H1272" s="19">
        <v>11.393258426966293</v>
      </c>
      <c r="I1272" s="33">
        <f>Table3[[#This Row],[Dollars]]/Table3[[#This Row],[Transactions]]</f>
        <v>11.393258426966293</v>
      </c>
      <c r="J1272"/>
    </row>
    <row r="1273" spans="1:10" x14ac:dyDescent="0.35">
      <c r="A1273" s="21">
        <v>41848</v>
      </c>
      <c r="B1273" s="20" t="s">
        <v>55</v>
      </c>
      <c r="C1273" s="20" t="s">
        <v>4</v>
      </c>
      <c r="D1273" s="20" t="s">
        <v>48</v>
      </c>
      <c r="E1273" s="28">
        <v>279</v>
      </c>
      <c r="F1273" s="28">
        <v>558</v>
      </c>
      <c r="G1273" s="28">
        <v>7323</v>
      </c>
      <c r="H1273" s="19">
        <v>13.123655913978494</v>
      </c>
      <c r="I1273" s="33">
        <f>Table3[[#This Row],[Dollars]]/Table3[[#This Row],[Transactions]]</f>
        <v>13.123655913978494</v>
      </c>
      <c r="J1273"/>
    </row>
    <row r="1274" spans="1:10" x14ac:dyDescent="0.35">
      <c r="A1274" s="21">
        <v>41848</v>
      </c>
      <c r="B1274" s="20" t="s">
        <v>55</v>
      </c>
      <c r="C1274" s="20" t="s">
        <v>22</v>
      </c>
      <c r="D1274" s="20" t="s">
        <v>22</v>
      </c>
      <c r="E1274" s="28">
        <v>11904.000000000002</v>
      </c>
      <c r="F1274" s="28">
        <v>23406</v>
      </c>
      <c r="G1274" s="28">
        <v>287850.00000000006</v>
      </c>
      <c r="H1274" s="19">
        <v>12.298128684952577</v>
      </c>
      <c r="I1274" s="33">
        <f>Table3[[#This Row],[Dollars]]/Table3[[#This Row],[Transactions]]</f>
        <v>12.298128684952578</v>
      </c>
      <c r="J1274"/>
    </row>
    <row r="1275" spans="1:10" x14ac:dyDescent="0.35">
      <c r="A1275" s="21">
        <v>41848</v>
      </c>
      <c r="B1275" s="20" t="s">
        <v>55</v>
      </c>
      <c r="C1275" s="20" t="s">
        <v>36</v>
      </c>
      <c r="D1275" s="20" t="s">
        <v>38</v>
      </c>
      <c r="E1275" s="28">
        <v>87</v>
      </c>
      <c r="F1275" s="28">
        <v>147</v>
      </c>
      <c r="G1275" s="28">
        <v>2432.9999999999995</v>
      </c>
      <c r="H1275" s="19">
        <v>16.551020408163264</v>
      </c>
      <c r="I1275" s="33">
        <f>Table3[[#This Row],[Dollars]]/Table3[[#This Row],[Transactions]]</f>
        <v>16.551020408163261</v>
      </c>
      <c r="J1275"/>
    </row>
    <row r="1276" spans="1:10" x14ac:dyDescent="0.35">
      <c r="A1276" s="21">
        <v>41848</v>
      </c>
      <c r="B1276" s="20" t="s">
        <v>55</v>
      </c>
      <c r="C1276" s="20" t="s">
        <v>10</v>
      </c>
      <c r="D1276" s="20" t="s">
        <v>11</v>
      </c>
      <c r="E1276" s="28">
        <v>195</v>
      </c>
      <c r="F1276" s="28">
        <v>324</v>
      </c>
      <c r="G1276" s="28">
        <v>3849</v>
      </c>
      <c r="H1276" s="19">
        <v>11.87962962962963</v>
      </c>
      <c r="I1276" s="33">
        <f>Table3[[#This Row],[Dollars]]/Table3[[#This Row],[Transactions]]</f>
        <v>11.87962962962963</v>
      </c>
      <c r="J1276"/>
    </row>
    <row r="1277" spans="1:10" x14ac:dyDescent="0.35">
      <c r="A1277" s="21">
        <v>41848</v>
      </c>
      <c r="B1277" s="20" t="s">
        <v>56</v>
      </c>
      <c r="C1277" s="20" t="s">
        <v>12</v>
      </c>
      <c r="D1277" s="20" t="s">
        <v>13</v>
      </c>
      <c r="E1277" s="28">
        <v>345</v>
      </c>
      <c r="F1277" s="28">
        <v>739</v>
      </c>
      <c r="G1277" s="28">
        <v>12460.159999999998</v>
      </c>
      <c r="H1277" s="19">
        <v>16.86083897158322</v>
      </c>
      <c r="I1277" s="33">
        <f>Table3[[#This Row],[Dollars]]/Table3[[#This Row],[Transactions]]</f>
        <v>16.860838971583217</v>
      </c>
      <c r="J1277"/>
    </row>
    <row r="1278" spans="1:10" x14ac:dyDescent="0.35">
      <c r="A1278" s="21">
        <v>41848</v>
      </c>
      <c r="B1278" s="20" t="s">
        <v>56</v>
      </c>
      <c r="C1278" s="20" t="s">
        <v>44</v>
      </c>
      <c r="D1278" s="20" t="s">
        <v>45</v>
      </c>
      <c r="E1278" s="28">
        <v>158.00000000000003</v>
      </c>
      <c r="F1278" s="28">
        <v>347</v>
      </c>
      <c r="G1278" s="28">
        <v>5488.0200000000013</v>
      </c>
      <c r="H1278" s="19">
        <v>15.815619596541788</v>
      </c>
      <c r="I1278" s="33">
        <f>Table3[[#This Row],[Dollars]]/Table3[[#This Row],[Transactions]]</f>
        <v>15.81561959654179</v>
      </c>
      <c r="J1278"/>
    </row>
    <row r="1279" spans="1:10" x14ac:dyDescent="0.35">
      <c r="A1279" s="21">
        <v>41848</v>
      </c>
      <c r="B1279" s="20" t="s">
        <v>56</v>
      </c>
      <c r="C1279" s="20" t="s">
        <v>14</v>
      </c>
      <c r="D1279" s="20" t="s">
        <v>15</v>
      </c>
      <c r="E1279" s="28">
        <v>1181.0000000000002</v>
      </c>
      <c r="F1279" s="28">
        <v>3008</v>
      </c>
      <c r="G1279" s="28">
        <v>39357.79</v>
      </c>
      <c r="H1279" s="19">
        <v>13.084371675531916</v>
      </c>
      <c r="I1279" s="33">
        <f>Table3[[#This Row],[Dollars]]/Table3[[#This Row],[Transactions]]</f>
        <v>13.084371675531916</v>
      </c>
      <c r="J1279"/>
    </row>
    <row r="1280" spans="1:10" x14ac:dyDescent="0.35">
      <c r="A1280" s="21">
        <v>41848</v>
      </c>
      <c r="B1280" s="20" t="s">
        <v>56</v>
      </c>
      <c r="C1280" s="20" t="s">
        <v>25</v>
      </c>
      <c r="D1280" s="20" t="s">
        <v>26</v>
      </c>
      <c r="E1280" s="28">
        <v>2589</v>
      </c>
      <c r="F1280" s="28">
        <v>6233</v>
      </c>
      <c r="G1280" s="28">
        <v>85623.2552</v>
      </c>
      <c r="H1280" s="19">
        <v>13.73708570511792</v>
      </c>
      <c r="I1280" s="33">
        <f>Table3[[#This Row],[Dollars]]/Table3[[#This Row],[Transactions]]</f>
        <v>13.73708570511792</v>
      </c>
      <c r="J1280"/>
    </row>
    <row r="1281" spans="1:10" x14ac:dyDescent="0.35">
      <c r="A1281" s="21">
        <v>41848</v>
      </c>
      <c r="B1281" s="20" t="s">
        <v>56</v>
      </c>
      <c r="C1281" s="20" t="s">
        <v>44</v>
      </c>
      <c r="D1281" s="20" t="s">
        <v>46</v>
      </c>
      <c r="E1281" s="28">
        <v>310</v>
      </c>
      <c r="F1281" s="28">
        <v>625</v>
      </c>
      <c r="G1281" s="28">
        <v>11792.499999999998</v>
      </c>
      <c r="H1281" s="19">
        <v>18.867999999999999</v>
      </c>
      <c r="I1281" s="33">
        <f>Table3[[#This Row],[Dollars]]/Table3[[#This Row],[Transactions]]</f>
        <v>18.867999999999999</v>
      </c>
      <c r="J1281"/>
    </row>
    <row r="1282" spans="1:10" x14ac:dyDescent="0.35">
      <c r="A1282" s="21">
        <v>41848</v>
      </c>
      <c r="B1282" s="20" t="s">
        <v>56</v>
      </c>
      <c r="C1282" s="20" t="s">
        <v>8</v>
      </c>
      <c r="D1282" s="20" t="s">
        <v>9</v>
      </c>
      <c r="E1282" s="28">
        <v>160.99999999999997</v>
      </c>
      <c r="F1282" s="28">
        <v>318</v>
      </c>
      <c r="G1282" s="28">
        <v>5375.9899999999989</v>
      </c>
      <c r="H1282" s="19">
        <v>16.90562893081761</v>
      </c>
      <c r="I1282" s="33">
        <f>Table3[[#This Row],[Dollars]]/Table3[[#This Row],[Transactions]]</f>
        <v>16.905628930817606</v>
      </c>
      <c r="J1282"/>
    </row>
    <row r="1283" spans="1:10" x14ac:dyDescent="0.35">
      <c r="A1283" s="21">
        <v>41848</v>
      </c>
      <c r="B1283" s="20" t="s">
        <v>56</v>
      </c>
      <c r="C1283" s="20" t="s">
        <v>4</v>
      </c>
      <c r="D1283" s="20" t="s">
        <v>5</v>
      </c>
      <c r="E1283" s="28">
        <v>1601</v>
      </c>
      <c r="F1283" s="28">
        <v>3793.9999999999995</v>
      </c>
      <c r="G1283" s="28">
        <v>56205.813699999999</v>
      </c>
      <c r="H1283" s="19">
        <v>14.814394754876119</v>
      </c>
      <c r="I1283" s="33">
        <f>Table3[[#This Row],[Dollars]]/Table3[[#This Row],[Transactions]]</f>
        <v>14.814394754876121</v>
      </c>
      <c r="J1283"/>
    </row>
    <row r="1284" spans="1:10" x14ac:dyDescent="0.35">
      <c r="A1284" s="21">
        <v>41848</v>
      </c>
      <c r="B1284" s="20" t="s">
        <v>56</v>
      </c>
      <c r="C1284" s="20" t="s">
        <v>40</v>
      </c>
      <c r="D1284" s="20" t="s">
        <v>41</v>
      </c>
      <c r="E1284" s="28">
        <v>184</v>
      </c>
      <c r="F1284" s="28">
        <v>406</v>
      </c>
      <c r="G1284" s="28">
        <v>7195.119999999999</v>
      </c>
      <c r="H1284" s="19">
        <v>17.721970443349754</v>
      </c>
      <c r="I1284" s="33">
        <f>Table3[[#This Row],[Dollars]]/Table3[[#This Row],[Transactions]]</f>
        <v>17.72197044334975</v>
      </c>
      <c r="J1284"/>
    </row>
    <row r="1285" spans="1:10" x14ac:dyDescent="0.35">
      <c r="A1285" s="21">
        <v>41848</v>
      </c>
      <c r="B1285" s="20" t="s">
        <v>56</v>
      </c>
      <c r="C1285" s="20" t="s">
        <v>16</v>
      </c>
      <c r="D1285" s="20" t="s">
        <v>17</v>
      </c>
      <c r="E1285" s="28">
        <v>57</v>
      </c>
      <c r="F1285" s="28">
        <v>125</v>
      </c>
      <c r="G1285" s="28">
        <v>1751.35</v>
      </c>
      <c r="H1285" s="19">
        <v>14.0108</v>
      </c>
      <c r="I1285" s="33">
        <f>Table3[[#This Row],[Dollars]]/Table3[[#This Row],[Transactions]]</f>
        <v>14.0108</v>
      </c>
      <c r="J1285"/>
    </row>
    <row r="1286" spans="1:10" x14ac:dyDescent="0.35">
      <c r="A1286" s="21">
        <v>41848</v>
      </c>
      <c r="B1286" s="20" t="s">
        <v>56</v>
      </c>
      <c r="C1286" s="20" t="s">
        <v>20</v>
      </c>
      <c r="D1286" s="20" t="s">
        <v>27</v>
      </c>
      <c r="E1286" s="28">
        <v>4682</v>
      </c>
      <c r="F1286" s="28">
        <v>10357</v>
      </c>
      <c r="G1286" s="28">
        <v>242718.02809999994</v>
      </c>
      <c r="H1286" s="19">
        <v>23.435167336101188</v>
      </c>
      <c r="I1286" s="33">
        <f>Table3[[#This Row],[Dollars]]/Table3[[#This Row],[Transactions]]</f>
        <v>23.435167336101181</v>
      </c>
      <c r="J1286"/>
    </row>
    <row r="1287" spans="1:10" x14ac:dyDescent="0.35">
      <c r="A1287" s="21">
        <v>41848</v>
      </c>
      <c r="B1287" s="20" t="s">
        <v>56</v>
      </c>
      <c r="C1287" s="20" t="s">
        <v>4</v>
      </c>
      <c r="D1287" s="20" t="s">
        <v>47</v>
      </c>
      <c r="E1287" s="28">
        <v>154</v>
      </c>
      <c r="F1287" s="28">
        <v>364</v>
      </c>
      <c r="G1287" s="28">
        <v>5864.97</v>
      </c>
      <c r="H1287" s="19">
        <v>16.112554945054946</v>
      </c>
      <c r="I1287" s="33">
        <f>Table3[[#This Row],[Dollars]]/Table3[[#This Row],[Transactions]]</f>
        <v>16.112554945054946</v>
      </c>
      <c r="J1287"/>
    </row>
    <row r="1288" spans="1:10" x14ac:dyDescent="0.35">
      <c r="A1288" s="21">
        <v>41848</v>
      </c>
      <c r="B1288" s="20" t="s">
        <v>56</v>
      </c>
      <c r="C1288" s="20" t="s">
        <v>36</v>
      </c>
      <c r="D1288" s="20" t="s">
        <v>37</v>
      </c>
      <c r="E1288" s="28">
        <v>66</v>
      </c>
      <c r="F1288" s="28">
        <v>162</v>
      </c>
      <c r="G1288" s="28">
        <v>2756.85</v>
      </c>
      <c r="H1288" s="19">
        <v>17.017592592592592</v>
      </c>
      <c r="I1288" s="33">
        <f>Table3[[#This Row],[Dollars]]/Table3[[#This Row],[Transactions]]</f>
        <v>17.017592592592592</v>
      </c>
      <c r="J1288"/>
    </row>
    <row r="1289" spans="1:10" x14ac:dyDescent="0.35">
      <c r="A1289" s="21">
        <v>41848</v>
      </c>
      <c r="B1289" s="20" t="s">
        <v>56</v>
      </c>
      <c r="C1289" s="20" t="s">
        <v>42</v>
      </c>
      <c r="D1289" s="20" t="s">
        <v>43</v>
      </c>
      <c r="E1289" s="28">
        <v>36</v>
      </c>
      <c r="F1289" s="28">
        <v>66</v>
      </c>
      <c r="G1289" s="28">
        <v>946.0100000000001</v>
      </c>
      <c r="H1289" s="19">
        <v>14.333484848484849</v>
      </c>
      <c r="I1289" s="33">
        <f>Table3[[#This Row],[Dollars]]/Table3[[#This Row],[Transactions]]</f>
        <v>14.333484848484851</v>
      </c>
      <c r="J1289"/>
    </row>
    <row r="1290" spans="1:10" x14ac:dyDescent="0.35">
      <c r="A1290" s="21">
        <v>41848</v>
      </c>
      <c r="B1290" s="20" t="s">
        <v>56</v>
      </c>
      <c r="C1290" s="20" t="s">
        <v>4</v>
      </c>
      <c r="D1290" s="20" t="s">
        <v>39</v>
      </c>
      <c r="E1290" s="28">
        <v>50</v>
      </c>
      <c r="F1290" s="28">
        <v>106</v>
      </c>
      <c r="G1290" s="28">
        <v>1450.95</v>
      </c>
      <c r="H1290" s="19">
        <v>13.688207547169812</v>
      </c>
      <c r="I1290" s="33">
        <f>Table3[[#This Row],[Dollars]]/Table3[[#This Row],[Transactions]]</f>
        <v>13.688207547169812</v>
      </c>
      <c r="J1290"/>
    </row>
    <row r="1291" spans="1:10" x14ac:dyDescent="0.35">
      <c r="A1291" s="21">
        <v>41848</v>
      </c>
      <c r="B1291" s="20" t="s">
        <v>56</v>
      </c>
      <c r="C1291" s="20" t="s">
        <v>4</v>
      </c>
      <c r="D1291" s="20" t="s">
        <v>6</v>
      </c>
      <c r="E1291" s="28">
        <v>701</v>
      </c>
      <c r="F1291" s="28">
        <v>1356</v>
      </c>
      <c r="G1291" s="28">
        <v>21343.93</v>
      </c>
      <c r="H1291" s="19">
        <v>15.740361356932153</v>
      </c>
      <c r="I1291" s="33">
        <f>Table3[[#This Row],[Dollars]]/Table3[[#This Row],[Transactions]]</f>
        <v>15.740361356932153</v>
      </c>
      <c r="J1291"/>
    </row>
    <row r="1292" spans="1:10" x14ac:dyDescent="0.35">
      <c r="A1292" s="21">
        <v>41848</v>
      </c>
      <c r="B1292" s="20" t="s">
        <v>56</v>
      </c>
      <c r="C1292" s="20" t="s">
        <v>4</v>
      </c>
      <c r="D1292" s="20" t="s">
        <v>7</v>
      </c>
      <c r="E1292" s="28">
        <v>2055</v>
      </c>
      <c r="F1292" s="28">
        <v>5835</v>
      </c>
      <c r="G1292" s="28">
        <v>84000.106</v>
      </c>
      <c r="H1292" s="19">
        <v>14.395905055698371</v>
      </c>
      <c r="I1292" s="33">
        <f>Table3[[#This Row],[Dollars]]/Table3[[#This Row],[Transactions]]</f>
        <v>14.395905055698371</v>
      </c>
      <c r="J1292"/>
    </row>
    <row r="1293" spans="1:10" x14ac:dyDescent="0.35">
      <c r="A1293" s="21">
        <v>41848</v>
      </c>
      <c r="B1293" s="20" t="s">
        <v>56</v>
      </c>
      <c r="C1293" s="20" t="s">
        <v>18</v>
      </c>
      <c r="D1293" s="20" t="s">
        <v>19</v>
      </c>
      <c r="E1293" s="28">
        <v>317.99999999999994</v>
      </c>
      <c r="F1293" s="28">
        <v>657</v>
      </c>
      <c r="G1293" s="28">
        <v>10394.464</v>
      </c>
      <c r="H1293" s="19">
        <v>15.82110197869102</v>
      </c>
      <c r="I1293" s="33">
        <f>Table3[[#This Row],[Dollars]]/Table3[[#This Row],[Transactions]]</f>
        <v>15.82110197869102</v>
      </c>
      <c r="J1293"/>
    </row>
    <row r="1294" spans="1:10" x14ac:dyDescent="0.35">
      <c r="A1294" s="21">
        <v>41848</v>
      </c>
      <c r="B1294" s="20" t="s">
        <v>56</v>
      </c>
      <c r="C1294" s="20" t="s">
        <v>4</v>
      </c>
      <c r="D1294" s="20" t="s">
        <v>48</v>
      </c>
      <c r="E1294" s="28">
        <v>292</v>
      </c>
      <c r="F1294" s="28">
        <v>662</v>
      </c>
      <c r="G1294" s="28">
        <v>10827.370000000003</v>
      </c>
      <c r="H1294" s="19">
        <v>16.355543806646526</v>
      </c>
      <c r="I1294" s="33">
        <f>Table3[[#This Row],[Dollars]]/Table3[[#This Row],[Transactions]]</f>
        <v>16.35554380664653</v>
      </c>
      <c r="J1294"/>
    </row>
    <row r="1295" spans="1:10" x14ac:dyDescent="0.35">
      <c r="A1295" s="21">
        <v>41848</v>
      </c>
      <c r="B1295" s="20" t="s">
        <v>56</v>
      </c>
      <c r="C1295" s="20" t="s">
        <v>22</v>
      </c>
      <c r="D1295" s="20" t="s">
        <v>22</v>
      </c>
      <c r="E1295" s="28">
        <v>26845</v>
      </c>
      <c r="F1295" s="28">
        <v>61073</v>
      </c>
      <c r="G1295" s="28">
        <v>1022433.731400463</v>
      </c>
      <c r="H1295" s="19">
        <v>16.741174191541273</v>
      </c>
      <c r="I1295" s="33">
        <f>Table3[[#This Row],[Dollars]]/Table3[[#This Row],[Transactions]]</f>
        <v>16.741174191548851</v>
      </c>
      <c r="J1295"/>
    </row>
    <row r="1296" spans="1:10" x14ac:dyDescent="0.35">
      <c r="A1296" s="21">
        <v>41848</v>
      </c>
      <c r="B1296" s="20" t="s">
        <v>56</v>
      </c>
      <c r="C1296" s="20" t="s">
        <v>36</v>
      </c>
      <c r="D1296" s="20" t="s">
        <v>38</v>
      </c>
      <c r="E1296" s="28">
        <v>59</v>
      </c>
      <c r="F1296" s="28">
        <v>117</v>
      </c>
      <c r="G1296" s="28">
        <v>1927.9000000000003</v>
      </c>
      <c r="H1296" s="19">
        <v>16.477777777777778</v>
      </c>
      <c r="I1296" s="33">
        <f>Table3[[#This Row],[Dollars]]/Table3[[#This Row],[Transactions]]</f>
        <v>16.477777777777781</v>
      </c>
      <c r="J1296"/>
    </row>
    <row r="1297" spans="1:10" x14ac:dyDescent="0.35">
      <c r="A1297" s="21">
        <v>41848</v>
      </c>
      <c r="B1297" s="20" t="s">
        <v>56</v>
      </c>
      <c r="C1297" s="20" t="s">
        <v>10</v>
      </c>
      <c r="D1297" s="20" t="s">
        <v>11</v>
      </c>
      <c r="E1297" s="28">
        <v>2196</v>
      </c>
      <c r="F1297" s="28">
        <v>5319</v>
      </c>
      <c r="G1297" s="28">
        <v>72670.460000000006</v>
      </c>
      <c r="H1297" s="19">
        <v>13.662429028012786</v>
      </c>
      <c r="I1297" s="33">
        <f>Table3[[#This Row],[Dollars]]/Table3[[#This Row],[Transactions]]</f>
        <v>13.662429028012786</v>
      </c>
      <c r="J1297"/>
    </row>
    <row r="1298" spans="1:10" x14ac:dyDescent="0.35">
      <c r="A1298" s="21">
        <v>41855</v>
      </c>
      <c r="B1298" s="20" t="s">
        <v>55</v>
      </c>
      <c r="C1298" s="20" t="s">
        <v>12</v>
      </c>
      <c r="D1298" s="20" t="s">
        <v>13</v>
      </c>
      <c r="E1298" s="28">
        <v>117.00000000000003</v>
      </c>
      <c r="F1298" s="28">
        <v>228.00000000000006</v>
      </c>
      <c r="G1298" s="28">
        <v>2799</v>
      </c>
      <c r="H1298" s="19">
        <v>12.276315789473685</v>
      </c>
      <c r="I1298" s="33">
        <f>Table3[[#This Row],[Dollars]]/Table3[[#This Row],[Transactions]]</f>
        <v>12.276315789473681</v>
      </c>
      <c r="J1298"/>
    </row>
    <row r="1299" spans="1:10" x14ac:dyDescent="0.35">
      <c r="A1299" s="21">
        <v>41855</v>
      </c>
      <c r="B1299" s="20" t="s">
        <v>55</v>
      </c>
      <c r="C1299" s="20" t="s">
        <v>44</v>
      </c>
      <c r="D1299" s="20" t="s">
        <v>45</v>
      </c>
      <c r="E1299" s="28">
        <v>195</v>
      </c>
      <c r="F1299" s="28">
        <v>359.99999999999994</v>
      </c>
      <c r="G1299" s="28">
        <v>4149</v>
      </c>
      <c r="H1299" s="19">
        <v>11.525</v>
      </c>
      <c r="I1299" s="33">
        <f>Table3[[#This Row],[Dollars]]/Table3[[#This Row],[Transactions]]</f>
        <v>11.525000000000002</v>
      </c>
      <c r="J1299"/>
    </row>
    <row r="1300" spans="1:10" x14ac:dyDescent="0.35">
      <c r="A1300" s="21">
        <v>41855</v>
      </c>
      <c r="B1300" s="20" t="s">
        <v>55</v>
      </c>
      <c r="C1300" s="20" t="s">
        <v>14</v>
      </c>
      <c r="D1300" s="20" t="s">
        <v>15</v>
      </c>
      <c r="E1300" s="28">
        <v>258</v>
      </c>
      <c r="F1300" s="28">
        <v>465</v>
      </c>
      <c r="G1300" s="28">
        <v>5427</v>
      </c>
      <c r="H1300" s="19">
        <v>11.670967741935485</v>
      </c>
      <c r="I1300" s="33">
        <f>Table3[[#This Row],[Dollars]]/Table3[[#This Row],[Transactions]]</f>
        <v>11.670967741935485</v>
      </c>
      <c r="J1300"/>
    </row>
    <row r="1301" spans="1:10" x14ac:dyDescent="0.35">
      <c r="A1301" s="21">
        <v>41855</v>
      </c>
      <c r="B1301" s="20" t="s">
        <v>55</v>
      </c>
      <c r="C1301" s="20" t="s">
        <v>25</v>
      </c>
      <c r="D1301" s="20" t="s">
        <v>26</v>
      </c>
      <c r="E1301" s="28">
        <v>476.99999999999989</v>
      </c>
      <c r="F1301" s="28">
        <v>813</v>
      </c>
      <c r="G1301" s="28">
        <v>10278</v>
      </c>
      <c r="H1301" s="19">
        <v>12.642066420664207</v>
      </c>
      <c r="I1301" s="33">
        <f>Table3[[#This Row],[Dollars]]/Table3[[#This Row],[Transactions]]</f>
        <v>12.642066420664207</v>
      </c>
      <c r="J1301"/>
    </row>
    <row r="1302" spans="1:10" x14ac:dyDescent="0.35">
      <c r="A1302" s="21">
        <v>41855</v>
      </c>
      <c r="B1302" s="20" t="s">
        <v>55</v>
      </c>
      <c r="C1302" s="20" t="s">
        <v>44</v>
      </c>
      <c r="D1302" s="20" t="s">
        <v>46</v>
      </c>
      <c r="E1302" s="28">
        <v>81</v>
      </c>
      <c r="F1302" s="28">
        <v>129</v>
      </c>
      <c r="G1302" s="28">
        <v>1422</v>
      </c>
      <c r="H1302" s="19">
        <v>11.023255813953488</v>
      </c>
      <c r="I1302" s="33">
        <f>Table3[[#This Row],[Dollars]]/Table3[[#This Row],[Transactions]]</f>
        <v>11.023255813953488</v>
      </c>
      <c r="J1302"/>
    </row>
    <row r="1303" spans="1:10" x14ac:dyDescent="0.35">
      <c r="A1303" s="21">
        <v>41855</v>
      </c>
      <c r="B1303" s="20" t="s">
        <v>55</v>
      </c>
      <c r="C1303" s="20" t="s">
        <v>8</v>
      </c>
      <c r="D1303" s="20" t="s">
        <v>9</v>
      </c>
      <c r="E1303" s="28">
        <v>93.000000000000014</v>
      </c>
      <c r="F1303" s="28">
        <v>177</v>
      </c>
      <c r="G1303" s="28">
        <v>1734</v>
      </c>
      <c r="H1303" s="19">
        <v>9.796610169491526</v>
      </c>
      <c r="I1303" s="33">
        <f>Table3[[#This Row],[Dollars]]/Table3[[#This Row],[Transactions]]</f>
        <v>9.796610169491526</v>
      </c>
      <c r="J1303"/>
    </row>
    <row r="1304" spans="1:10" x14ac:dyDescent="0.35">
      <c r="A1304" s="21">
        <v>41855</v>
      </c>
      <c r="B1304" s="20" t="s">
        <v>55</v>
      </c>
      <c r="C1304" s="20" t="s">
        <v>4</v>
      </c>
      <c r="D1304" s="20" t="s">
        <v>5</v>
      </c>
      <c r="E1304" s="28">
        <v>1287</v>
      </c>
      <c r="F1304" s="28">
        <v>2478</v>
      </c>
      <c r="G1304" s="28">
        <v>30351</v>
      </c>
      <c r="H1304" s="19">
        <v>12.248184019370459</v>
      </c>
      <c r="I1304" s="33">
        <f>Table3[[#This Row],[Dollars]]/Table3[[#This Row],[Transactions]]</f>
        <v>12.248184019370459</v>
      </c>
      <c r="J1304"/>
    </row>
    <row r="1305" spans="1:10" x14ac:dyDescent="0.35">
      <c r="A1305" s="21">
        <v>41855</v>
      </c>
      <c r="B1305" s="20" t="s">
        <v>55</v>
      </c>
      <c r="C1305" s="20" t="s">
        <v>40</v>
      </c>
      <c r="D1305" s="20" t="s">
        <v>41</v>
      </c>
      <c r="E1305" s="28">
        <v>131.99999999999997</v>
      </c>
      <c r="F1305" s="28">
        <v>339</v>
      </c>
      <c r="G1305" s="28">
        <v>4191</v>
      </c>
      <c r="H1305" s="19">
        <v>12.36283185840708</v>
      </c>
      <c r="I1305" s="33">
        <f>Table3[[#This Row],[Dollars]]/Table3[[#This Row],[Transactions]]</f>
        <v>12.36283185840708</v>
      </c>
      <c r="J1305"/>
    </row>
    <row r="1306" spans="1:10" x14ac:dyDescent="0.35">
      <c r="A1306" s="21">
        <v>41855</v>
      </c>
      <c r="B1306" s="20" t="s">
        <v>55</v>
      </c>
      <c r="C1306" s="20" t="s">
        <v>16</v>
      </c>
      <c r="D1306" s="20" t="s">
        <v>17</v>
      </c>
      <c r="E1306" s="28">
        <v>129</v>
      </c>
      <c r="F1306" s="28">
        <v>231</v>
      </c>
      <c r="G1306" s="28">
        <v>2844</v>
      </c>
      <c r="H1306" s="19">
        <v>12.311688311688311</v>
      </c>
      <c r="I1306" s="33">
        <f>Table3[[#This Row],[Dollars]]/Table3[[#This Row],[Transactions]]</f>
        <v>12.311688311688311</v>
      </c>
      <c r="J1306"/>
    </row>
    <row r="1307" spans="1:10" x14ac:dyDescent="0.35">
      <c r="A1307" s="21">
        <v>41855</v>
      </c>
      <c r="B1307" s="20" t="s">
        <v>55</v>
      </c>
      <c r="C1307" s="20" t="s">
        <v>20</v>
      </c>
      <c r="D1307" s="20" t="s">
        <v>27</v>
      </c>
      <c r="E1307" s="28">
        <v>942</v>
      </c>
      <c r="F1307" s="28">
        <v>1848</v>
      </c>
      <c r="G1307" s="28">
        <v>21507</v>
      </c>
      <c r="H1307" s="19">
        <v>11.637987012987013</v>
      </c>
      <c r="I1307" s="33">
        <f>Table3[[#This Row],[Dollars]]/Table3[[#This Row],[Transactions]]</f>
        <v>11.637987012987013</v>
      </c>
      <c r="J1307"/>
    </row>
    <row r="1308" spans="1:10" x14ac:dyDescent="0.35">
      <c r="A1308" s="21">
        <v>41855</v>
      </c>
      <c r="B1308" s="20" t="s">
        <v>55</v>
      </c>
      <c r="C1308" s="20" t="s">
        <v>4</v>
      </c>
      <c r="D1308" s="20" t="s">
        <v>47</v>
      </c>
      <c r="E1308" s="28">
        <v>102</v>
      </c>
      <c r="F1308" s="28">
        <v>159</v>
      </c>
      <c r="G1308" s="28">
        <v>2277</v>
      </c>
      <c r="H1308" s="19">
        <v>14.320754716981131</v>
      </c>
      <c r="I1308" s="33">
        <f>Table3[[#This Row],[Dollars]]/Table3[[#This Row],[Transactions]]</f>
        <v>14.320754716981131</v>
      </c>
      <c r="J1308"/>
    </row>
    <row r="1309" spans="1:10" x14ac:dyDescent="0.35">
      <c r="A1309" s="21">
        <v>41855</v>
      </c>
      <c r="B1309" s="20" t="s">
        <v>55</v>
      </c>
      <c r="C1309" s="20" t="s">
        <v>36</v>
      </c>
      <c r="D1309" s="20" t="s">
        <v>37</v>
      </c>
      <c r="E1309" s="28">
        <v>51</v>
      </c>
      <c r="F1309" s="28">
        <v>129</v>
      </c>
      <c r="G1309" s="28">
        <v>1572</v>
      </c>
      <c r="H1309" s="19">
        <v>12.186046511627907</v>
      </c>
      <c r="I1309" s="33">
        <f>Table3[[#This Row],[Dollars]]/Table3[[#This Row],[Transactions]]</f>
        <v>12.186046511627907</v>
      </c>
      <c r="J1309"/>
    </row>
    <row r="1310" spans="1:10" x14ac:dyDescent="0.35">
      <c r="A1310" s="21">
        <v>41855</v>
      </c>
      <c r="B1310" s="20" t="s">
        <v>55</v>
      </c>
      <c r="C1310" s="20" t="s">
        <v>42</v>
      </c>
      <c r="D1310" s="20" t="s">
        <v>43</v>
      </c>
      <c r="E1310" s="28">
        <v>39</v>
      </c>
      <c r="F1310" s="28">
        <v>66</v>
      </c>
      <c r="G1310" s="28">
        <v>675</v>
      </c>
      <c r="H1310" s="19">
        <v>10.227272727272727</v>
      </c>
      <c r="I1310" s="33">
        <f>Table3[[#This Row],[Dollars]]/Table3[[#This Row],[Transactions]]</f>
        <v>10.227272727272727</v>
      </c>
      <c r="J1310"/>
    </row>
    <row r="1311" spans="1:10" x14ac:dyDescent="0.35">
      <c r="A1311" s="21">
        <v>41855</v>
      </c>
      <c r="B1311" s="20" t="s">
        <v>55</v>
      </c>
      <c r="C1311" s="20" t="s">
        <v>4</v>
      </c>
      <c r="D1311" s="20" t="s">
        <v>39</v>
      </c>
      <c r="E1311" s="28">
        <v>89.999999999999986</v>
      </c>
      <c r="F1311" s="28">
        <v>177</v>
      </c>
      <c r="G1311" s="28">
        <v>2322</v>
      </c>
      <c r="H1311" s="19">
        <v>13.118644067796611</v>
      </c>
      <c r="I1311" s="33">
        <f>Table3[[#This Row],[Dollars]]/Table3[[#This Row],[Transactions]]</f>
        <v>13.118644067796611</v>
      </c>
      <c r="J1311"/>
    </row>
    <row r="1312" spans="1:10" x14ac:dyDescent="0.35">
      <c r="A1312" s="21">
        <v>41855</v>
      </c>
      <c r="B1312" s="20" t="s">
        <v>55</v>
      </c>
      <c r="C1312" s="20" t="s">
        <v>4</v>
      </c>
      <c r="D1312" s="20" t="s">
        <v>6</v>
      </c>
      <c r="E1312" s="28">
        <v>872.99999999999977</v>
      </c>
      <c r="F1312" s="28">
        <v>1596.0000000000005</v>
      </c>
      <c r="G1312" s="28">
        <v>20640.000000000004</v>
      </c>
      <c r="H1312" s="19">
        <v>12.93233082706767</v>
      </c>
      <c r="I1312" s="33">
        <f>Table3[[#This Row],[Dollars]]/Table3[[#This Row],[Transactions]]</f>
        <v>12.932330827067668</v>
      </c>
      <c r="J1312"/>
    </row>
    <row r="1313" spans="1:10" x14ac:dyDescent="0.35">
      <c r="A1313" s="21">
        <v>41855</v>
      </c>
      <c r="B1313" s="20" t="s">
        <v>55</v>
      </c>
      <c r="C1313" s="20" t="s">
        <v>4</v>
      </c>
      <c r="D1313" s="20" t="s">
        <v>7</v>
      </c>
      <c r="E1313" s="28">
        <v>1931.9999999999995</v>
      </c>
      <c r="F1313" s="28">
        <v>4272</v>
      </c>
      <c r="G1313" s="28">
        <v>48186.000000000007</v>
      </c>
      <c r="H1313" s="19">
        <v>11.279494382022472</v>
      </c>
      <c r="I1313" s="33">
        <f>Table3[[#This Row],[Dollars]]/Table3[[#This Row],[Transactions]]</f>
        <v>11.279494382022474</v>
      </c>
      <c r="J1313"/>
    </row>
    <row r="1314" spans="1:10" x14ac:dyDescent="0.35">
      <c r="A1314" s="21">
        <v>41855</v>
      </c>
      <c r="B1314" s="20" t="s">
        <v>55</v>
      </c>
      <c r="C1314" s="20" t="s">
        <v>18</v>
      </c>
      <c r="D1314" s="20" t="s">
        <v>19</v>
      </c>
      <c r="E1314" s="28">
        <v>129</v>
      </c>
      <c r="F1314" s="28">
        <v>236.99999999999994</v>
      </c>
      <c r="G1314" s="28">
        <v>2961</v>
      </c>
      <c r="H1314" s="19">
        <v>12.49367088607595</v>
      </c>
      <c r="I1314" s="33">
        <f>Table3[[#This Row],[Dollars]]/Table3[[#This Row],[Transactions]]</f>
        <v>12.493670886075952</v>
      </c>
      <c r="J1314"/>
    </row>
    <row r="1315" spans="1:10" x14ac:dyDescent="0.35">
      <c r="A1315" s="21">
        <v>41855</v>
      </c>
      <c r="B1315" s="20" t="s">
        <v>55</v>
      </c>
      <c r="C1315" s="20" t="s">
        <v>4</v>
      </c>
      <c r="D1315" s="20" t="s">
        <v>48</v>
      </c>
      <c r="E1315" s="28">
        <v>258</v>
      </c>
      <c r="F1315" s="28">
        <v>525</v>
      </c>
      <c r="G1315" s="28">
        <v>7487.9999999999982</v>
      </c>
      <c r="H1315" s="19">
        <v>14.262857142857143</v>
      </c>
      <c r="I1315" s="33">
        <f>Table3[[#This Row],[Dollars]]/Table3[[#This Row],[Transactions]]</f>
        <v>14.26285714285714</v>
      </c>
      <c r="J1315"/>
    </row>
    <row r="1316" spans="1:10" x14ac:dyDescent="0.35">
      <c r="A1316" s="21">
        <v>41855</v>
      </c>
      <c r="B1316" s="20" t="s">
        <v>55</v>
      </c>
      <c r="C1316" s="20" t="s">
        <v>22</v>
      </c>
      <c r="D1316" s="20" t="s">
        <v>22</v>
      </c>
      <c r="E1316" s="28">
        <v>12296.999999999996</v>
      </c>
      <c r="F1316" s="28">
        <v>24240</v>
      </c>
      <c r="G1316" s="28">
        <v>302244.00000000006</v>
      </c>
      <c r="H1316" s="19">
        <v>12.468811881188119</v>
      </c>
      <c r="I1316" s="33">
        <f>Table3[[#This Row],[Dollars]]/Table3[[#This Row],[Transactions]]</f>
        <v>12.46881188118812</v>
      </c>
      <c r="J1316"/>
    </row>
    <row r="1317" spans="1:10" x14ac:dyDescent="0.35">
      <c r="A1317" s="21">
        <v>41855</v>
      </c>
      <c r="B1317" s="20" t="s">
        <v>55</v>
      </c>
      <c r="C1317" s="20" t="s">
        <v>36</v>
      </c>
      <c r="D1317" s="20" t="s">
        <v>38</v>
      </c>
      <c r="E1317" s="28">
        <v>42</v>
      </c>
      <c r="F1317" s="28">
        <v>75</v>
      </c>
      <c r="G1317" s="28">
        <v>837.00000000000023</v>
      </c>
      <c r="H1317" s="19">
        <v>11.16</v>
      </c>
      <c r="I1317" s="33">
        <f>Table3[[#This Row],[Dollars]]/Table3[[#This Row],[Transactions]]</f>
        <v>11.160000000000004</v>
      </c>
      <c r="J1317"/>
    </row>
    <row r="1318" spans="1:10" x14ac:dyDescent="0.35">
      <c r="A1318" s="21">
        <v>41855</v>
      </c>
      <c r="B1318" s="20" t="s">
        <v>55</v>
      </c>
      <c r="C1318" s="20" t="s">
        <v>10</v>
      </c>
      <c r="D1318" s="20" t="s">
        <v>11</v>
      </c>
      <c r="E1318" s="28">
        <v>213</v>
      </c>
      <c r="F1318" s="28">
        <v>345.00000000000006</v>
      </c>
      <c r="G1318" s="28">
        <v>4143</v>
      </c>
      <c r="H1318" s="19">
        <v>12.008695652173913</v>
      </c>
      <c r="I1318" s="33">
        <f>Table3[[#This Row],[Dollars]]/Table3[[#This Row],[Transactions]]</f>
        <v>12.008695652173911</v>
      </c>
      <c r="J1318"/>
    </row>
    <row r="1319" spans="1:10" x14ac:dyDescent="0.35">
      <c r="A1319" s="21">
        <v>41855</v>
      </c>
      <c r="B1319" s="20" t="s">
        <v>56</v>
      </c>
      <c r="C1319" s="20" t="s">
        <v>12</v>
      </c>
      <c r="D1319" s="20" t="s">
        <v>13</v>
      </c>
      <c r="E1319" s="28">
        <v>373</v>
      </c>
      <c r="F1319" s="28">
        <v>862</v>
      </c>
      <c r="G1319" s="28">
        <v>13471.58</v>
      </c>
      <c r="H1319" s="19">
        <v>15.628283062645011</v>
      </c>
      <c r="I1319" s="33">
        <f>Table3[[#This Row],[Dollars]]/Table3[[#This Row],[Transactions]]</f>
        <v>15.628283062645011</v>
      </c>
      <c r="J1319"/>
    </row>
    <row r="1320" spans="1:10" x14ac:dyDescent="0.35">
      <c r="A1320" s="21">
        <v>41855</v>
      </c>
      <c r="B1320" s="20" t="s">
        <v>56</v>
      </c>
      <c r="C1320" s="20" t="s">
        <v>44</v>
      </c>
      <c r="D1320" s="20" t="s">
        <v>45</v>
      </c>
      <c r="E1320" s="28">
        <v>190</v>
      </c>
      <c r="F1320" s="28">
        <v>430</v>
      </c>
      <c r="G1320" s="28">
        <v>6843.1</v>
      </c>
      <c r="H1320" s="19">
        <v>15.914186046511629</v>
      </c>
      <c r="I1320" s="33">
        <f>Table3[[#This Row],[Dollars]]/Table3[[#This Row],[Transactions]]</f>
        <v>15.914186046511629</v>
      </c>
      <c r="J1320"/>
    </row>
    <row r="1321" spans="1:10" x14ac:dyDescent="0.35">
      <c r="A1321" s="21">
        <v>41855</v>
      </c>
      <c r="B1321" s="20" t="s">
        <v>56</v>
      </c>
      <c r="C1321" s="20" t="s">
        <v>14</v>
      </c>
      <c r="D1321" s="20" t="s">
        <v>15</v>
      </c>
      <c r="E1321" s="28">
        <v>1171.0000000000002</v>
      </c>
      <c r="F1321" s="28">
        <v>2944</v>
      </c>
      <c r="G1321" s="28">
        <v>37198.370000000003</v>
      </c>
      <c r="H1321" s="19">
        <v>12.635315896739131</v>
      </c>
      <c r="I1321" s="33">
        <f>Table3[[#This Row],[Dollars]]/Table3[[#This Row],[Transactions]]</f>
        <v>12.635315896739131</v>
      </c>
      <c r="J1321"/>
    </row>
    <row r="1322" spans="1:10" x14ac:dyDescent="0.35">
      <c r="A1322" s="21">
        <v>41855</v>
      </c>
      <c r="B1322" s="20" t="s">
        <v>56</v>
      </c>
      <c r="C1322" s="20" t="s">
        <v>25</v>
      </c>
      <c r="D1322" s="20" t="s">
        <v>26</v>
      </c>
      <c r="E1322" s="28">
        <v>2600.9999999999995</v>
      </c>
      <c r="F1322" s="28">
        <v>6307</v>
      </c>
      <c r="G1322" s="28">
        <v>82349.539999999994</v>
      </c>
      <c r="H1322" s="19">
        <v>13.05684794672586</v>
      </c>
      <c r="I1322" s="33">
        <f>Table3[[#This Row],[Dollars]]/Table3[[#This Row],[Transactions]]</f>
        <v>13.05684794672586</v>
      </c>
      <c r="J1322"/>
    </row>
    <row r="1323" spans="1:10" x14ac:dyDescent="0.35">
      <c r="A1323" s="21">
        <v>41855</v>
      </c>
      <c r="B1323" s="20" t="s">
        <v>56</v>
      </c>
      <c r="C1323" s="20" t="s">
        <v>44</v>
      </c>
      <c r="D1323" s="20" t="s">
        <v>46</v>
      </c>
      <c r="E1323" s="28">
        <v>349</v>
      </c>
      <c r="F1323" s="28">
        <v>701</v>
      </c>
      <c r="G1323" s="28">
        <v>13335.129999999997</v>
      </c>
      <c r="H1323" s="19">
        <v>19.023009985734664</v>
      </c>
      <c r="I1323" s="33">
        <f>Table3[[#This Row],[Dollars]]/Table3[[#This Row],[Transactions]]</f>
        <v>19.02300998573466</v>
      </c>
      <c r="J1323"/>
    </row>
    <row r="1324" spans="1:10" x14ac:dyDescent="0.35">
      <c r="A1324" s="21">
        <v>41855</v>
      </c>
      <c r="B1324" s="20" t="s">
        <v>56</v>
      </c>
      <c r="C1324" s="20" t="s">
        <v>8</v>
      </c>
      <c r="D1324" s="20" t="s">
        <v>9</v>
      </c>
      <c r="E1324" s="28">
        <v>175</v>
      </c>
      <c r="F1324" s="28">
        <v>356</v>
      </c>
      <c r="G1324" s="28">
        <v>5623.93</v>
      </c>
      <c r="H1324" s="19">
        <v>15.797556179775281</v>
      </c>
      <c r="I1324" s="33">
        <f>Table3[[#This Row],[Dollars]]/Table3[[#This Row],[Transactions]]</f>
        <v>15.797556179775281</v>
      </c>
      <c r="J1324"/>
    </row>
    <row r="1325" spans="1:10" x14ac:dyDescent="0.35">
      <c r="A1325" s="21">
        <v>41855</v>
      </c>
      <c r="B1325" s="20" t="s">
        <v>56</v>
      </c>
      <c r="C1325" s="20" t="s">
        <v>4</v>
      </c>
      <c r="D1325" s="20" t="s">
        <v>5</v>
      </c>
      <c r="E1325" s="28">
        <v>1659</v>
      </c>
      <c r="F1325" s="28">
        <v>3988.0000000000005</v>
      </c>
      <c r="G1325" s="28">
        <v>61714.87000000001</v>
      </c>
      <c r="H1325" s="19">
        <v>15.47514292878636</v>
      </c>
      <c r="I1325" s="33">
        <f>Table3[[#This Row],[Dollars]]/Table3[[#This Row],[Transactions]]</f>
        <v>15.47514292878636</v>
      </c>
      <c r="J1325"/>
    </row>
    <row r="1326" spans="1:10" x14ac:dyDescent="0.35">
      <c r="A1326" s="21">
        <v>41855</v>
      </c>
      <c r="B1326" s="20" t="s">
        <v>56</v>
      </c>
      <c r="C1326" s="20" t="s">
        <v>40</v>
      </c>
      <c r="D1326" s="20" t="s">
        <v>41</v>
      </c>
      <c r="E1326" s="28">
        <v>214</v>
      </c>
      <c r="F1326" s="28">
        <v>509</v>
      </c>
      <c r="G1326" s="28">
        <v>8709.510000000002</v>
      </c>
      <c r="H1326" s="19">
        <v>17.111021611001966</v>
      </c>
      <c r="I1326" s="33">
        <f>Table3[[#This Row],[Dollars]]/Table3[[#This Row],[Transactions]]</f>
        <v>17.11102161100197</v>
      </c>
      <c r="J1326"/>
    </row>
    <row r="1327" spans="1:10" x14ac:dyDescent="0.35">
      <c r="A1327" s="21">
        <v>41855</v>
      </c>
      <c r="B1327" s="20" t="s">
        <v>56</v>
      </c>
      <c r="C1327" s="20" t="s">
        <v>16</v>
      </c>
      <c r="D1327" s="20" t="s">
        <v>17</v>
      </c>
      <c r="E1327" s="28">
        <v>59.999999999999993</v>
      </c>
      <c r="F1327" s="28">
        <v>131</v>
      </c>
      <c r="G1327" s="28">
        <v>2038.61</v>
      </c>
      <c r="H1327" s="19">
        <v>15.561908396946563</v>
      </c>
      <c r="I1327" s="33">
        <f>Table3[[#This Row],[Dollars]]/Table3[[#This Row],[Transactions]]</f>
        <v>15.561908396946563</v>
      </c>
      <c r="J1327"/>
    </row>
    <row r="1328" spans="1:10" x14ac:dyDescent="0.35">
      <c r="A1328" s="21">
        <v>41855</v>
      </c>
      <c r="B1328" s="20" t="s">
        <v>56</v>
      </c>
      <c r="C1328" s="20" t="s">
        <v>20</v>
      </c>
      <c r="D1328" s="20" t="s">
        <v>27</v>
      </c>
      <c r="E1328" s="28">
        <v>4809</v>
      </c>
      <c r="F1328" s="28">
        <v>10786</v>
      </c>
      <c r="G1328" s="28">
        <v>246295</v>
      </c>
      <c r="H1328" s="19">
        <v>22.834693120712036</v>
      </c>
      <c r="I1328" s="33">
        <f>Table3[[#This Row],[Dollars]]/Table3[[#This Row],[Transactions]]</f>
        <v>22.834693120712036</v>
      </c>
      <c r="J1328"/>
    </row>
    <row r="1329" spans="1:10" x14ac:dyDescent="0.35">
      <c r="A1329" s="21">
        <v>41855</v>
      </c>
      <c r="B1329" s="20" t="s">
        <v>56</v>
      </c>
      <c r="C1329" s="20" t="s">
        <v>4</v>
      </c>
      <c r="D1329" s="20" t="s">
        <v>47</v>
      </c>
      <c r="E1329" s="28">
        <v>168</v>
      </c>
      <c r="F1329" s="28">
        <v>328</v>
      </c>
      <c r="G1329" s="28">
        <v>6375.68</v>
      </c>
      <c r="H1329" s="19">
        <v>19.438048780487804</v>
      </c>
      <c r="I1329" s="33">
        <f>Table3[[#This Row],[Dollars]]/Table3[[#This Row],[Transactions]]</f>
        <v>19.438048780487804</v>
      </c>
      <c r="J1329"/>
    </row>
    <row r="1330" spans="1:10" x14ac:dyDescent="0.35">
      <c r="A1330" s="21">
        <v>41855</v>
      </c>
      <c r="B1330" s="20" t="s">
        <v>56</v>
      </c>
      <c r="C1330" s="20" t="s">
        <v>36</v>
      </c>
      <c r="D1330" s="20" t="s">
        <v>37</v>
      </c>
      <c r="E1330" s="28">
        <v>73</v>
      </c>
      <c r="F1330" s="28">
        <v>150</v>
      </c>
      <c r="G1330" s="28">
        <v>2689.95</v>
      </c>
      <c r="H1330" s="19">
        <v>17.933</v>
      </c>
      <c r="I1330" s="33">
        <f>Table3[[#This Row],[Dollars]]/Table3[[#This Row],[Transactions]]</f>
        <v>17.933</v>
      </c>
      <c r="J1330"/>
    </row>
    <row r="1331" spans="1:10" x14ac:dyDescent="0.35">
      <c r="A1331" s="21">
        <v>41855</v>
      </c>
      <c r="B1331" s="20" t="s">
        <v>56</v>
      </c>
      <c r="C1331" s="20" t="s">
        <v>42</v>
      </c>
      <c r="D1331" s="20" t="s">
        <v>43</v>
      </c>
      <c r="E1331" s="28">
        <v>39.999999999999993</v>
      </c>
      <c r="F1331" s="28">
        <v>86.999999999999986</v>
      </c>
      <c r="G1331" s="28">
        <v>1998.95</v>
      </c>
      <c r="H1331" s="19">
        <v>22.976436781609195</v>
      </c>
      <c r="I1331" s="33">
        <f>Table3[[#This Row],[Dollars]]/Table3[[#This Row],[Transactions]]</f>
        <v>22.976436781609198</v>
      </c>
      <c r="J1331"/>
    </row>
    <row r="1332" spans="1:10" x14ac:dyDescent="0.35">
      <c r="A1332" s="21">
        <v>41855</v>
      </c>
      <c r="B1332" s="20" t="s">
        <v>56</v>
      </c>
      <c r="C1332" s="20" t="s">
        <v>4</v>
      </c>
      <c r="D1332" s="20" t="s">
        <v>39</v>
      </c>
      <c r="E1332" s="28">
        <v>50</v>
      </c>
      <c r="F1332" s="28">
        <v>106</v>
      </c>
      <c r="G1332" s="28">
        <v>1469.71</v>
      </c>
      <c r="H1332" s="19">
        <v>13.865188679245284</v>
      </c>
      <c r="I1332" s="33">
        <f>Table3[[#This Row],[Dollars]]/Table3[[#This Row],[Transactions]]</f>
        <v>13.865188679245284</v>
      </c>
      <c r="J1332"/>
    </row>
    <row r="1333" spans="1:10" x14ac:dyDescent="0.35">
      <c r="A1333" s="21">
        <v>41855</v>
      </c>
      <c r="B1333" s="20" t="s">
        <v>56</v>
      </c>
      <c r="C1333" s="20" t="s">
        <v>4</v>
      </c>
      <c r="D1333" s="20" t="s">
        <v>6</v>
      </c>
      <c r="E1333" s="28">
        <v>677</v>
      </c>
      <c r="F1333" s="28">
        <v>1383</v>
      </c>
      <c r="G1333" s="28">
        <v>20559.169999999998</v>
      </c>
      <c r="H1333" s="19">
        <v>14.865632682574113</v>
      </c>
      <c r="I1333" s="33">
        <f>Table3[[#This Row],[Dollars]]/Table3[[#This Row],[Transactions]]</f>
        <v>14.865632682574113</v>
      </c>
      <c r="J1333"/>
    </row>
    <row r="1334" spans="1:10" x14ac:dyDescent="0.35">
      <c r="A1334" s="21">
        <v>41855</v>
      </c>
      <c r="B1334" s="20" t="s">
        <v>56</v>
      </c>
      <c r="C1334" s="20" t="s">
        <v>4</v>
      </c>
      <c r="D1334" s="20" t="s">
        <v>7</v>
      </c>
      <c r="E1334" s="28">
        <v>2130</v>
      </c>
      <c r="F1334" s="28">
        <v>5973</v>
      </c>
      <c r="G1334" s="28">
        <v>84246.28</v>
      </c>
      <c r="H1334" s="19">
        <v>14.104516993135778</v>
      </c>
      <c r="I1334" s="33">
        <f>Table3[[#This Row],[Dollars]]/Table3[[#This Row],[Transactions]]</f>
        <v>14.104516993135778</v>
      </c>
      <c r="J1334"/>
    </row>
    <row r="1335" spans="1:10" x14ac:dyDescent="0.35">
      <c r="A1335" s="21">
        <v>41855</v>
      </c>
      <c r="B1335" s="20" t="s">
        <v>56</v>
      </c>
      <c r="C1335" s="20" t="s">
        <v>18</v>
      </c>
      <c r="D1335" s="20" t="s">
        <v>19</v>
      </c>
      <c r="E1335" s="28">
        <v>329</v>
      </c>
      <c r="F1335" s="28">
        <v>714</v>
      </c>
      <c r="G1335" s="28">
        <v>10190.959999999999</v>
      </c>
      <c r="H1335" s="19">
        <v>14.273053221288514</v>
      </c>
      <c r="I1335" s="33">
        <f>Table3[[#This Row],[Dollars]]/Table3[[#This Row],[Transactions]]</f>
        <v>14.273053221288514</v>
      </c>
      <c r="J1335"/>
    </row>
    <row r="1336" spans="1:10" x14ac:dyDescent="0.35">
      <c r="A1336" s="21">
        <v>41855</v>
      </c>
      <c r="B1336" s="20" t="s">
        <v>56</v>
      </c>
      <c r="C1336" s="20" t="s">
        <v>4</v>
      </c>
      <c r="D1336" s="20" t="s">
        <v>48</v>
      </c>
      <c r="E1336" s="28">
        <v>334</v>
      </c>
      <c r="F1336" s="28">
        <v>761.00000000000011</v>
      </c>
      <c r="G1336" s="28">
        <v>14348.01</v>
      </c>
      <c r="H1336" s="19">
        <v>18.854152431011826</v>
      </c>
      <c r="I1336" s="33">
        <f>Table3[[#This Row],[Dollars]]/Table3[[#This Row],[Transactions]]</f>
        <v>18.854152431011823</v>
      </c>
      <c r="J1336"/>
    </row>
    <row r="1337" spans="1:10" x14ac:dyDescent="0.35">
      <c r="A1337" s="21">
        <v>41855</v>
      </c>
      <c r="B1337" s="20" t="s">
        <v>56</v>
      </c>
      <c r="C1337" s="20" t="s">
        <v>22</v>
      </c>
      <c r="D1337" s="20" t="s">
        <v>22</v>
      </c>
      <c r="E1337" s="28">
        <v>27670</v>
      </c>
      <c r="F1337" s="28">
        <v>63464</v>
      </c>
      <c r="G1337" s="28">
        <v>1053218.3799999999</v>
      </c>
      <c r="H1337" s="19">
        <v>16.595524706920457</v>
      </c>
      <c r="I1337" s="33">
        <f>Table3[[#This Row],[Dollars]]/Table3[[#This Row],[Transactions]]</f>
        <v>16.595524706920457</v>
      </c>
      <c r="J1337"/>
    </row>
    <row r="1338" spans="1:10" x14ac:dyDescent="0.35">
      <c r="A1338" s="21">
        <v>41855</v>
      </c>
      <c r="B1338" s="20" t="s">
        <v>56</v>
      </c>
      <c r="C1338" s="20" t="s">
        <v>36</v>
      </c>
      <c r="D1338" s="20" t="s">
        <v>38</v>
      </c>
      <c r="E1338" s="28">
        <v>58</v>
      </c>
      <c r="F1338" s="28">
        <v>127</v>
      </c>
      <c r="G1338" s="28">
        <v>1845.43</v>
      </c>
      <c r="H1338" s="19">
        <v>14.530944881889765</v>
      </c>
      <c r="I1338" s="33">
        <f>Table3[[#This Row],[Dollars]]/Table3[[#This Row],[Transactions]]</f>
        <v>14.530944881889765</v>
      </c>
      <c r="J1338"/>
    </row>
    <row r="1339" spans="1:10" x14ac:dyDescent="0.35">
      <c r="A1339" s="21">
        <v>41855</v>
      </c>
      <c r="B1339" s="20" t="s">
        <v>56</v>
      </c>
      <c r="C1339" s="20" t="s">
        <v>10</v>
      </c>
      <c r="D1339" s="20" t="s">
        <v>11</v>
      </c>
      <c r="E1339" s="28">
        <v>2084</v>
      </c>
      <c r="F1339" s="28">
        <v>5120</v>
      </c>
      <c r="G1339" s="28">
        <v>68479.83</v>
      </c>
      <c r="H1339" s="19">
        <v>13.374966796875</v>
      </c>
      <c r="I1339" s="33">
        <f>Table3[[#This Row],[Dollars]]/Table3[[#This Row],[Transactions]]</f>
        <v>13.374966796875</v>
      </c>
      <c r="J1339"/>
    </row>
    <row r="1340" spans="1:10" x14ac:dyDescent="0.35">
      <c r="A1340" s="21">
        <v>41862</v>
      </c>
      <c r="B1340" s="20" t="s">
        <v>55</v>
      </c>
      <c r="C1340" s="20" t="s">
        <v>12</v>
      </c>
      <c r="D1340" s="20" t="s">
        <v>13</v>
      </c>
      <c r="E1340" s="28">
        <v>162</v>
      </c>
      <c r="F1340" s="28">
        <v>260.99999999999994</v>
      </c>
      <c r="G1340" s="28">
        <v>3525.0000000000009</v>
      </c>
      <c r="H1340" s="19">
        <v>13.505747126436782</v>
      </c>
      <c r="I1340" s="33">
        <f>Table3[[#This Row],[Dollars]]/Table3[[#This Row],[Transactions]]</f>
        <v>13.505747126436788</v>
      </c>
      <c r="J1340"/>
    </row>
    <row r="1341" spans="1:10" x14ac:dyDescent="0.35">
      <c r="A1341" s="21">
        <v>41862</v>
      </c>
      <c r="B1341" s="20" t="s">
        <v>55</v>
      </c>
      <c r="C1341" s="20" t="s">
        <v>44</v>
      </c>
      <c r="D1341" s="20" t="s">
        <v>45</v>
      </c>
      <c r="E1341" s="28">
        <v>195</v>
      </c>
      <c r="F1341" s="28">
        <v>354</v>
      </c>
      <c r="G1341" s="28">
        <v>4352.9999999999991</v>
      </c>
      <c r="H1341" s="19">
        <v>12.296610169491526</v>
      </c>
      <c r="I1341" s="33">
        <f>Table3[[#This Row],[Dollars]]/Table3[[#This Row],[Transactions]]</f>
        <v>12.296610169491522</v>
      </c>
      <c r="J1341"/>
    </row>
    <row r="1342" spans="1:10" x14ac:dyDescent="0.35">
      <c r="A1342" s="21">
        <v>41862</v>
      </c>
      <c r="B1342" s="20" t="s">
        <v>55</v>
      </c>
      <c r="C1342" s="20" t="s">
        <v>14</v>
      </c>
      <c r="D1342" s="20" t="s">
        <v>15</v>
      </c>
      <c r="E1342" s="28">
        <v>309</v>
      </c>
      <c r="F1342" s="28">
        <v>552</v>
      </c>
      <c r="G1342" s="28">
        <v>6705</v>
      </c>
      <c r="H1342" s="19">
        <v>12.146739130434783</v>
      </c>
      <c r="I1342" s="33">
        <f>Table3[[#This Row],[Dollars]]/Table3[[#This Row],[Transactions]]</f>
        <v>12.146739130434783</v>
      </c>
      <c r="J1342"/>
    </row>
    <row r="1343" spans="1:10" x14ac:dyDescent="0.35">
      <c r="A1343" s="21">
        <v>41862</v>
      </c>
      <c r="B1343" s="20" t="s">
        <v>55</v>
      </c>
      <c r="C1343" s="20" t="s">
        <v>25</v>
      </c>
      <c r="D1343" s="20" t="s">
        <v>26</v>
      </c>
      <c r="E1343" s="28">
        <v>588</v>
      </c>
      <c r="F1343" s="28">
        <v>1259.9999999999998</v>
      </c>
      <c r="G1343" s="28">
        <v>12765</v>
      </c>
      <c r="H1343" s="19">
        <v>10.130952380952381</v>
      </c>
      <c r="I1343" s="33">
        <f>Table3[[#This Row],[Dollars]]/Table3[[#This Row],[Transactions]]</f>
        <v>10.130952380952383</v>
      </c>
      <c r="J1343"/>
    </row>
    <row r="1344" spans="1:10" x14ac:dyDescent="0.35">
      <c r="A1344" s="21">
        <v>41862</v>
      </c>
      <c r="B1344" s="20" t="s">
        <v>55</v>
      </c>
      <c r="C1344" s="20" t="s">
        <v>44</v>
      </c>
      <c r="D1344" s="20" t="s">
        <v>46</v>
      </c>
      <c r="E1344" s="28">
        <v>93.000000000000014</v>
      </c>
      <c r="F1344" s="28">
        <v>195.00000000000006</v>
      </c>
      <c r="G1344" s="28">
        <v>2037</v>
      </c>
      <c r="H1344" s="19">
        <v>10.446153846153846</v>
      </c>
      <c r="I1344" s="33">
        <f>Table3[[#This Row],[Dollars]]/Table3[[#This Row],[Transactions]]</f>
        <v>10.446153846153843</v>
      </c>
      <c r="J1344"/>
    </row>
    <row r="1345" spans="1:10" x14ac:dyDescent="0.35">
      <c r="A1345" s="21">
        <v>41862</v>
      </c>
      <c r="B1345" s="20" t="s">
        <v>55</v>
      </c>
      <c r="C1345" s="20" t="s">
        <v>8</v>
      </c>
      <c r="D1345" s="20" t="s">
        <v>9</v>
      </c>
      <c r="E1345" s="28">
        <v>102</v>
      </c>
      <c r="F1345" s="28">
        <v>159</v>
      </c>
      <c r="G1345" s="28">
        <v>1638</v>
      </c>
      <c r="H1345" s="19">
        <v>10.30188679245283</v>
      </c>
      <c r="I1345" s="33">
        <f>Table3[[#This Row],[Dollars]]/Table3[[#This Row],[Transactions]]</f>
        <v>10.30188679245283</v>
      </c>
      <c r="J1345"/>
    </row>
    <row r="1346" spans="1:10" x14ac:dyDescent="0.35">
      <c r="A1346" s="21">
        <v>41862</v>
      </c>
      <c r="B1346" s="20" t="s">
        <v>55</v>
      </c>
      <c r="C1346" s="20" t="s">
        <v>4</v>
      </c>
      <c r="D1346" s="20" t="s">
        <v>5</v>
      </c>
      <c r="E1346" s="28">
        <v>1439.9999999999998</v>
      </c>
      <c r="F1346" s="28">
        <v>3144</v>
      </c>
      <c r="G1346" s="28">
        <v>39696</v>
      </c>
      <c r="H1346" s="19">
        <v>12.625954198473282</v>
      </c>
      <c r="I1346" s="33">
        <f>Table3[[#This Row],[Dollars]]/Table3[[#This Row],[Transactions]]</f>
        <v>12.625954198473282</v>
      </c>
      <c r="J1346"/>
    </row>
    <row r="1347" spans="1:10" x14ac:dyDescent="0.35">
      <c r="A1347" s="21">
        <v>41862</v>
      </c>
      <c r="B1347" s="20" t="s">
        <v>55</v>
      </c>
      <c r="C1347" s="20" t="s">
        <v>40</v>
      </c>
      <c r="D1347" s="20" t="s">
        <v>41</v>
      </c>
      <c r="E1347" s="28">
        <v>153</v>
      </c>
      <c r="F1347" s="28">
        <v>416.99999999999989</v>
      </c>
      <c r="G1347" s="28">
        <v>5283</v>
      </c>
      <c r="H1347" s="19">
        <v>12.669064748201439</v>
      </c>
      <c r="I1347" s="33">
        <f>Table3[[#This Row],[Dollars]]/Table3[[#This Row],[Transactions]]</f>
        <v>12.669064748201443</v>
      </c>
      <c r="J1347"/>
    </row>
    <row r="1348" spans="1:10" x14ac:dyDescent="0.35">
      <c r="A1348" s="21">
        <v>41862</v>
      </c>
      <c r="B1348" s="20" t="s">
        <v>55</v>
      </c>
      <c r="C1348" s="20" t="s">
        <v>16</v>
      </c>
      <c r="D1348" s="20" t="s">
        <v>17</v>
      </c>
      <c r="E1348" s="28">
        <v>144</v>
      </c>
      <c r="F1348" s="28">
        <v>236.99999999999994</v>
      </c>
      <c r="G1348" s="28">
        <v>2736</v>
      </c>
      <c r="H1348" s="19">
        <v>11.544303797468354</v>
      </c>
      <c r="I1348" s="33">
        <f>Table3[[#This Row],[Dollars]]/Table3[[#This Row],[Transactions]]</f>
        <v>11.544303797468357</v>
      </c>
      <c r="J1348"/>
    </row>
    <row r="1349" spans="1:10" x14ac:dyDescent="0.35">
      <c r="A1349" s="21">
        <v>41862</v>
      </c>
      <c r="B1349" s="20" t="s">
        <v>55</v>
      </c>
      <c r="C1349" s="20" t="s">
        <v>20</v>
      </c>
      <c r="D1349" s="20" t="s">
        <v>27</v>
      </c>
      <c r="E1349" s="28">
        <v>1335</v>
      </c>
      <c r="F1349" s="28">
        <v>2853</v>
      </c>
      <c r="G1349" s="28">
        <v>38430</v>
      </c>
      <c r="H1349" s="19">
        <v>13.470031545741325</v>
      </c>
      <c r="I1349" s="33">
        <f>Table3[[#This Row],[Dollars]]/Table3[[#This Row],[Transactions]]</f>
        <v>13.470031545741325</v>
      </c>
      <c r="J1349"/>
    </row>
    <row r="1350" spans="1:10" x14ac:dyDescent="0.35">
      <c r="A1350" s="21">
        <v>41862</v>
      </c>
      <c r="B1350" s="20" t="s">
        <v>55</v>
      </c>
      <c r="C1350" s="20" t="s">
        <v>4</v>
      </c>
      <c r="D1350" s="20" t="s">
        <v>47</v>
      </c>
      <c r="E1350" s="28">
        <v>147</v>
      </c>
      <c r="F1350" s="28">
        <v>267</v>
      </c>
      <c r="G1350" s="28">
        <v>4299</v>
      </c>
      <c r="H1350" s="19">
        <v>16.101123595505619</v>
      </c>
      <c r="I1350" s="33">
        <f>Table3[[#This Row],[Dollars]]/Table3[[#This Row],[Transactions]]</f>
        <v>16.101123595505619</v>
      </c>
      <c r="J1350"/>
    </row>
    <row r="1351" spans="1:10" x14ac:dyDescent="0.35">
      <c r="A1351" s="21">
        <v>41862</v>
      </c>
      <c r="B1351" s="20" t="s">
        <v>55</v>
      </c>
      <c r="C1351" s="20" t="s">
        <v>36</v>
      </c>
      <c r="D1351" s="20" t="s">
        <v>37</v>
      </c>
      <c r="E1351" s="28">
        <v>42</v>
      </c>
      <c r="F1351" s="28">
        <v>69</v>
      </c>
      <c r="G1351" s="28">
        <v>996</v>
      </c>
      <c r="H1351" s="19">
        <v>14.434782608695652</v>
      </c>
      <c r="I1351" s="33">
        <f>Table3[[#This Row],[Dollars]]/Table3[[#This Row],[Transactions]]</f>
        <v>14.434782608695652</v>
      </c>
      <c r="J1351"/>
    </row>
    <row r="1352" spans="1:10" x14ac:dyDescent="0.35">
      <c r="A1352" s="21">
        <v>41862</v>
      </c>
      <c r="B1352" s="20" t="s">
        <v>55</v>
      </c>
      <c r="C1352" s="20" t="s">
        <v>42</v>
      </c>
      <c r="D1352" s="20" t="s">
        <v>43</v>
      </c>
      <c r="E1352" s="28">
        <v>48</v>
      </c>
      <c r="F1352" s="28">
        <v>78</v>
      </c>
      <c r="G1352" s="28">
        <v>891</v>
      </c>
      <c r="H1352" s="19">
        <v>11.423076923076923</v>
      </c>
      <c r="I1352" s="33">
        <f>Table3[[#This Row],[Dollars]]/Table3[[#This Row],[Transactions]]</f>
        <v>11.423076923076923</v>
      </c>
      <c r="J1352"/>
    </row>
    <row r="1353" spans="1:10" x14ac:dyDescent="0.35">
      <c r="A1353" s="21">
        <v>41862</v>
      </c>
      <c r="B1353" s="20" t="s">
        <v>55</v>
      </c>
      <c r="C1353" s="20" t="s">
        <v>4</v>
      </c>
      <c r="D1353" s="20" t="s">
        <v>39</v>
      </c>
      <c r="E1353" s="28">
        <v>111</v>
      </c>
      <c r="F1353" s="28">
        <v>213</v>
      </c>
      <c r="G1353" s="28">
        <v>2544</v>
      </c>
      <c r="H1353" s="19">
        <v>11.943661971830986</v>
      </c>
      <c r="I1353" s="33">
        <f>Table3[[#This Row],[Dollars]]/Table3[[#This Row],[Transactions]]</f>
        <v>11.943661971830986</v>
      </c>
      <c r="J1353"/>
    </row>
    <row r="1354" spans="1:10" x14ac:dyDescent="0.35">
      <c r="A1354" s="21">
        <v>41862</v>
      </c>
      <c r="B1354" s="20" t="s">
        <v>55</v>
      </c>
      <c r="C1354" s="20" t="s">
        <v>4</v>
      </c>
      <c r="D1354" s="20" t="s">
        <v>6</v>
      </c>
      <c r="E1354" s="28">
        <v>855.00000000000023</v>
      </c>
      <c r="F1354" s="28">
        <v>1634.9999999999995</v>
      </c>
      <c r="G1354" s="28">
        <v>20064</v>
      </c>
      <c r="H1354" s="19">
        <v>12.271559633027524</v>
      </c>
      <c r="I1354" s="33">
        <f>Table3[[#This Row],[Dollars]]/Table3[[#This Row],[Transactions]]</f>
        <v>12.271559633027527</v>
      </c>
      <c r="J1354"/>
    </row>
    <row r="1355" spans="1:10" x14ac:dyDescent="0.35">
      <c r="A1355" s="21">
        <v>41862</v>
      </c>
      <c r="B1355" s="20" t="s">
        <v>55</v>
      </c>
      <c r="C1355" s="20" t="s">
        <v>4</v>
      </c>
      <c r="D1355" s="20" t="s">
        <v>7</v>
      </c>
      <c r="E1355" s="28">
        <v>2175</v>
      </c>
      <c r="F1355" s="28">
        <v>5103.0000000000009</v>
      </c>
      <c r="G1355" s="28">
        <v>61542</v>
      </c>
      <c r="H1355" s="19">
        <v>12.059964726631394</v>
      </c>
      <c r="I1355" s="33">
        <f>Table3[[#This Row],[Dollars]]/Table3[[#This Row],[Transactions]]</f>
        <v>12.059964726631391</v>
      </c>
      <c r="J1355"/>
    </row>
    <row r="1356" spans="1:10" x14ac:dyDescent="0.35">
      <c r="A1356" s="21">
        <v>41862</v>
      </c>
      <c r="B1356" s="20" t="s">
        <v>55</v>
      </c>
      <c r="C1356" s="20" t="s">
        <v>18</v>
      </c>
      <c r="D1356" s="20" t="s">
        <v>19</v>
      </c>
      <c r="E1356" s="28">
        <v>147</v>
      </c>
      <c r="F1356" s="28">
        <v>312</v>
      </c>
      <c r="G1356" s="28">
        <v>3447</v>
      </c>
      <c r="H1356" s="19">
        <v>11.048076923076923</v>
      </c>
      <c r="I1356" s="33">
        <f>Table3[[#This Row],[Dollars]]/Table3[[#This Row],[Transactions]]</f>
        <v>11.048076923076923</v>
      </c>
      <c r="J1356"/>
    </row>
    <row r="1357" spans="1:10" x14ac:dyDescent="0.35">
      <c r="A1357" s="21">
        <v>41862</v>
      </c>
      <c r="B1357" s="20" t="s">
        <v>55</v>
      </c>
      <c r="C1357" s="20" t="s">
        <v>4</v>
      </c>
      <c r="D1357" s="20" t="s">
        <v>48</v>
      </c>
      <c r="E1357" s="28">
        <v>252</v>
      </c>
      <c r="F1357" s="28">
        <v>561</v>
      </c>
      <c r="G1357" s="28">
        <v>6887.9999999999982</v>
      </c>
      <c r="H1357" s="19">
        <v>12.27807486631016</v>
      </c>
      <c r="I1357" s="33">
        <f>Table3[[#This Row],[Dollars]]/Table3[[#This Row],[Transactions]]</f>
        <v>12.278074866310158</v>
      </c>
      <c r="J1357"/>
    </row>
    <row r="1358" spans="1:10" x14ac:dyDescent="0.35">
      <c r="A1358" s="21">
        <v>41862</v>
      </c>
      <c r="B1358" s="20" t="s">
        <v>55</v>
      </c>
      <c r="C1358" s="20" t="s">
        <v>22</v>
      </c>
      <c r="D1358" s="20" t="s">
        <v>22</v>
      </c>
      <c r="E1358" s="28">
        <v>13686</v>
      </c>
      <c r="F1358" s="28">
        <v>28038</v>
      </c>
      <c r="G1358" s="28">
        <v>348876</v>
      </c>
      <c r="H1358" s="19">
        <v>12.442970254654398</v>
      </c>
      <c r="I1358" s="33">
        <f>Table3[[#This Row],[Dollars]]/Table3[[#This Row],[Transactions]]</f>
        <v>12.442970254654398</v>
      </c>
      <c r="J1358"/>
    </row>
    <row r="1359" spans="1:10" x14ac:dyDescent="0.35">
      <c r="A1359" s="21">
        <v>41862</v>
      </c>
      <c r="B1359" s="20" t="s">
        <v>55</v>
      </c>
      <c r="C1359" s="20" t="s">
        <v>36</v>
      </c>
      <c r="D1359" s="20" t="s">
        <v>38</v>
      </c>
      <c r="E1359" s="28">
        <v>32.999999999999993</v>
      </c>
      <c r="F1359" s="28">
        <v>44.999999999999993</v>
      </c>
      <c r="G1359" s="28">
        <v>495</v>
      </c>
      <c r="H1359" s="19">
        <v>11</v>
      </c>
      <c r="I1359" s="33">
        <f>Table3[[#This Row],[Dollars]]/Table3[[#This Row],[Transactions]]</f>
        <v>11.000000000000002</v>
      </c>
      <c r="J1359"/>
    </row>
    <row r="1360" spans="1:10" x14ac:dyDescent="0.35">
      <c r="A1360" s="21">
        <v>41862</v>
      </c>
      <c r="B1360" s="20" t="s">
        <v>55</v>
      </c>
      <c r="C1360" s="20" t="s">
        <v>10</v>
      </c>
      <c r="D1360" s="20" t="s">
        <v>11</v>
      </c>
      <c r="E1360" s="28">
        <v>258</v>
      </c>
      <c r="F1360" s="28">
        <v>477</v>
      </c>
      <c r="G1360" s="28">
        <v>5481</v>
      </c>
      <c r="H1360" s="19">
        <v>11.490566037735849</v>
      </c>
      <c r="I1360" s="33">
        <f>Table3[[#This Row],[Dollars]]/Table3[[#This Row],[Transactions]]</f>
        <v>11.490566037735849</v>
      </c>
      <c r="J1360"/>
    </row>
    <row r="1361" spans="1:10" x14ac:dyDescent="0.35">
      <c r="A1361" s="21">
        <v>41862</v>
      </c>
      <c r="B1361" s="20" t="s">
        <v>56</v>
      </c>
      <c r="C1361" s="20" t="s">
        <v>12</v>
      </c>
      <c r="D1361" s="20" t="s">
        <v>13</v>
      </c>
      <c r="E1361" s="28">
        <v>351</v>
      </c>
      <c r="F1361" s="28">
        <v>774</v>
      </c>
      <c r="G1361" s="28">
        <v>12014.170000000002</v>
      </c>
      <c r="H1361" s="19">
        <v>15.522183462532301</v>
      </c>
      <c r="I1361" s="33">
        <f>Table3[[#This Row],[Dollars]]/Table3[[#This Row],[Transactions]]</f>
        <v>15.522183462532302</v>
      </c>
      <c r="J1361"/>
    </row>
    <row r="1362" spans="1:10" x14ac:dyDescent="0.35">
      <c r="A1362" s="21">
        <v>41862</v>
      </c>
      <c r="B1362" s="20" t="s">
        <v>56</v>
      </c>
      <c r="C1362" s="20" t="s">
        <v>44</v>
      </c>
      <c r="D1362" s="20" t="s">
        <v>45</v>
      </c>
      <c r="E1362" s="28">
        <v>177.99999999999997</v>
      </c>
      <c r="F1362" s="28">
        <v>371</v>
      </c>
      <c r="G1362" s="28">
        <v>5712.18</v>
      </c>
      <c r="H1362" s="19">
        <v>15.396711590296496</v>
      </c>
      <c r="I1362" s="33">
        <f>Table3[[#This Row],[Dollars]]/Table3[[#This Row],[Transactions]]</f>
        <v>15.396711590296496</v>
      </c>
      <c r="J1362"/>
    </row>
    <row r="1363" spans="1:10" x14ac:dyDescent="0.35">
      <c r="A1363" s="21">
        <v>41862</v>
      </c>
      <c r="B1363" s="20" t="s">
        <v>56</v>
      </c>
      <c r="C1363" s="20" t="s">
        <v>14</v>
      </c>
      <c r="D1363" s="20" t="s">
        <v>15</v>
      </c>
      <c r="E1363" s="28">
        <v>1237.9999999999998</v>
      </c>
      <c r="F1363" s="28">
        <v>3095</v>
      </c>
      <c r="G1363" s="28">
        <v>42130.18</v>
      </c>
      <c r="H1363" s="19">
        <v>13.612336025848142</v>
      </c>
      <c r="I1363" s="33">
        <f>Table3[[#This Row],[Dollars]]/Table3[[#This Row],[Transactions]]</f>
        <v>13.612336025848142</v>
      </c>
      <c r="J1363"/>
    </row>
    <row r="1364" spans="1:10" x14ac:dyDescent="0.35">
      <c r="A1364" s="21">
        <v>41862</v>
      </c>
      <c r="B1364" s="20" t="s">
        <v>56</v>
      </c>
      <c r="C1364" s="20" t="s">
        <v>25</v>
      </c>
      <c r="D1364" s="20" t="s">
        <v>26</v>
      </c>
      <c r="E1364" s="28">
        <v>2704</v>
      </c>
      <c r="F1364" s="28">
        <v>6707</v>
      </c>
      <c r="G1364" s="28">
        <v>86755.070000000022</v>
      </c>
      <c r="H1364" s="19">
        <v>12.935003727448935</v>
      </c>
      <c r="I1364" s="33">
        <f>Table3[[#This Row],[Dollars]]/Table3[[#This Row],[Transactions]]</f>
        <v>12.935003727448937</v>
      </c>
      <c r="J1364"/>
    </row>
    <row r="1365" spans="1:10" x14ac:dyDescent="0.35">
      <c r="A1365" s="21">
        <v>41862</v>
      </c>
      <c r="B1365" s="20" t="s">
        <v>56</v>
      </c>
      <c r="C1365" s="20" t="s">
        <v>44</v>
      </c>
      <c r="D1365" s="20" t="s">
        <v>46</v>
      </c>
      <c r="E1365" s="28">
        <v>345</v>
      </c>
      <c r="F1365" s="28">
        <v>703</v>
      </c>
      <c r="G1365" s="28">
        <v>14377.489999999998</v>
      </c>
      <c r="H1365" s="19">
        <v>20.451621621621623</v>
      </c>
      <c r="I1365" s="33">
        <f>Table3[[#This Row],[Dollars]]/Table3[[#This Row],[Transactions]]</f>
        <v>20.451621621621619</v>
      </c>
      <c r="J1365"/>
    </row>
    <row r="1366" spans="1:10" x14ac:dyDescent="0.35">
      <c r="A1366" s="21">
        <v>41862</v>
      </c>
      <c r="B1366" s="20" t="s">
        <v>56</v>
      </c>
      <c r="C1366" s="20" t="s">
        <v>8</v>
      </c>
      <c r="D1366" s="20" t="s">
        <v>9</v>
      </c>
      <c r="E1366" s="28">
        <v>161.99999999999997</v>
      </c>
      <c r="F1366" s="28">
        <v>320</v>
      </c>
      <c r="G1366" s="28">
        <v>5944.34</v>
      </c>
      <c r="H1366" s="19">
        <v>18.576062499999999</v>
      </c>
      <c r="I1366" s="33">
        <f>Table3[[#This Row],[Dollars]]/Table3[[#This Row],[Transactions]]</f>
        <v>18.576062499999999</v>
      </c>
      <c r="J1366"/>
    </row>
    <row r="1367" spans="1:10" x14ac:dyDescent="0.35">
      <c r="A1367" s="21">
        <v>41862</v>
      </c>
      <c r="B1367" s="20" t="s">
        <v>56</v>
      </c>
      <c r="C1367" s="20" t="s">
        <v>4</v>
      </c>
      <c r="D1367" s="20" t="s">
        <v>5</v>
      </c>
      <c r="E1367" s="28">
        <v>1683</v>
      </c>
      <c r="F1367" s="28">
        <v>4198</v>
      </c>
      <c r="G1367" s="28">
        <v>63109.80000000001</v>
      </c>
      <c r="H1367" s="19">
        <v>15.033301572177228</v>
      </c>
      <c r="I1367" s="33">
        <f>Table3[[#This Row],[Dollars]]/Table3[[#This Row],[Transactions]]</f>
        <v>15.03330157217723</v>
      </c>
      <c r="J1367"/>
    </row>
    <row r="1368" spans="1:10" x14ac:dyDescent="0.35">
      <c r="A1368" s="21">
        <v>41862</v>
      </c>
      <c r="B1368" s="20" t="s">
        <v>56</v>
      </c>
      <c r="C1368" s="20" t="s">
        <v>40</v>
      </c>
      <c r="D1368" s="20" t="s">
        <v>41</v>
      </c>
      <c r="E1368" s="28">
        <v>216</v>
      </c>
      <c r="F1368" s="28">
        <v>481</v>
      </c>
      <c r="G1368" s="28">
        <v>8291.33</v>
      </c>
      <c r="H1368" s="19">
        <v>17.237692307692306</v>
      </c>
      <c r="I1368" s="33">
        <f>Table3[[#This Row],[Dollars]]/Table3[[#This Row],[Transactions]]</f>
        <v>17.237692307692306</v>
      </c>
      <c r="J1368"/>
    </row>
    <row r="1369" spans="1:10" x14ac:dyDescent="0.35">
      <c r="A1369" s="21">
        <v>41862</v>
      </c>
      <c r="B1369" s="20" t="s">
        <v>56</v>
      </c>
      <c r="C1369" s="20" t="s">
        <v>16</v>
      </c>
      <c r="D1369" s="20" t="s">
        <v>17</v>
      </c>
      <c r="E1369" s="28">
        <v>78.000000000000014</v>
      </c>
      <c r="F1369" s="28">
        <v>137</v>
      </c>
      <c r="G1369" s="28">
        <v>1837.8800000000003</v>
      </c>
      <c r="H1369" s="19">
        <v>13.415182481751826</v>
      </c>
      <c r="I1369" s="33">
        <f>Table3[[#This Row],[Dollars]]/Table3[[#This Row],[Transactions]]</f>
        <v>13.415182481751827</v>
      </c>
      <c r="J1369"/>
    </row>
    <row r="1370" spans="1:10" x14ac:dyDescent="0.35">
      <c r="A1370" s="21">
        <v>41862</v>
      </c>
      <c r="B1370" s="20" t="s">
        <v>56</v>
      </c>
      <c r="C1370" s="20" t="s">
        <v>20</v>
      </c>
      <c r="D1370" s="20" t="s">
        <v>27</v>
      </c>
      <c r="E1370" s="28">
        <v>4833.0000000000009</v>
      </c>
      <c r="F1370" s="28">
        <v>10868</v>
      </c>
      <c r="G1370" s="28">
        <v>247539.92000000004</v>
      </c>
      <c r="H1370" s="19">
        <v>22.77695252116305</v>
      </c>
      <c r="I1370" s="33">
        <f>Table3[[#This Row],[Dollars]]/Table3[[#This Row],[Transactions]]</f>
        <v>22.77695252116305</v>
      </c>
      <c r="J1370"/>
    </row>
    <row r="1371" spans="1:10" x14ac:dyDescent="0.35">
      <c r="A1371" s="21">
        <v>41862</v>
      </c>
      <c r="B1371" s="20" t="s">
        <v>56</v>
      </c>
      <c r="C1371" s="20" t="s">
        <v>4</v>
      </c>
      <c r="D1371" s="20" t="s">
        <v>47</v>
      </c>
      <c r="E1371" s="28">
        <v>169</v>
      </c>
      <c r="F1371" s="28">
        <v>359</v>
      </c>
      <c r="G1371" s="28">
        <v>6481.13</v>
      </c>
      <c r="H1371" s="19">
        <v>18.053286908077993</v>
      </c>
      <c r="I1371" s="33">
        <f>Table3[[#This Row],[Dollars]]/Table3[[#This Row],[Transactions]]</f>
        <v>18.053286908077993</v>
      </c>
      <c r="J1371"/>
    </row>
    <row r="1372" spans="1:10" x14ac:dyDescent="0.35">
      <c r="A1372" s="21">
        <v>41862</v>
      </c>
      <c r="B1372" s="20" t="s">
        <v>56</v>
      </c>
      <c r="C1372" s="20" t="s">
        <v>36</v>
      </c>
      <c r="D1372" s="20" t="s">
        <v>37</v>
      </c>
      <c r="E1372" s="28">
        <v>72</v>
      </c>
      <c r="F1372" s="28">
        <v>136</v>
      </c>
      <c r="G1372" s="28">
        <v>2180.88</v>
      </c>
      <c r="H1372" s="19">
        <v>16.035882352941176</v>
      </c>
      <c r="I1372" s="33">
        <f>Table3[[#This Row],[Dollars]]/Table3[[#This Row],[Transactions]]</f>
        <v>16.035882352941176</v>
      </c>
      <c r="J1372"/>
    </row>
    <row r="1373" spans="1:10" x14ac:dyDescent="0.35">
      <c r="A1373" s="21">
        <v>41862</v>
      </c>
      <c r="B1373" s="20" t="s">
        <v>56</v>
      </c>
      <c r="C1373" s="20" t="s">
        <v>42</v>
      </c>
      <c r="D1373" s="20" t="s">
        <v>43</v>
      </c>
      <c r="E1373" s="28">
        <v>39.000000000000007</v>
      </c>
      <c r="F1373" s="28">
        <v>92</v>
      </c>
      <c r="G1373" s="28">
        <v>1459.64</v>
      </c>
      <c r="H1373" s="19">
        <v>15.865652173913045</v>
      </c>
      <c r="I1373" s="33">
        <f>Table3[[#This Row],[Dollars]]/Table3[[#This Row],[Transactions]]</f>
        <v>15.865652173913045</v>
      </c>
      <c r="J1373"/>
    </row>
    <row r="1374" spans="1:10" x14ac:dyDescent="0.35">
      <c r="A1374" s="21">
        <v>41862</v>
      </c>
      <c r="B1374" s="20" t="s">
        <v>56</v>
      </c>
      <c r="C1374" s="20" t="s">
        <v>4</v>
      </c>
      <c r="D1374" s="20" t="s">
        <v>39</v>
      </c>
      <c r="E1374" s="28">
        <v>56</v>
      </c>
      <c r="F1374" s="28">
        <v>115.00000000000001</v>
      </c>
      <c r="G1374" s="28">
        <v>1647.19</v>
      </c>
      <c r="H1374" s="19">
        <v>14.323391304347826</v>
      </c>
      <c r="I1374" s="33">
        <f>Table3[[#This Row],[Dollars]]/Table3[[#This Row],[Transactions]]</f>
        <v>14.323391304347824</v>
      </c>
      <c r="J1374"/>
    </row>
    <row r="1375" spans="1:10" x14ac:dyDescent="0.35">
      <c r="A1375" s="21">
        <v>41862</v>
      </c>
      <c r="B1375" s="20" t="s">
        <v>56</v>
      </c>
      <c r="C1375" s="20" t="s">
        <v>4</v>
      </c>
      <c r="D1375" s="20" t="s">
        <v>6</v>
      </c>
      <c r="E1375" s="28">
        <v>698</v>
      </c>
      <c r="F1375" s="28">
        <v>1439</v>
      </c>
      <c r="G1375" s="28">
        <v>23809.23</v>
      </c>
      <c r="H1375" s="19">
        <v>16.545677553856844</v>
      </c>
      <c r="I1375" s="33">
        <f>Table3[[#This Row],[Dollars]]/Table3[[#This Row],[Transactions]]</f>
        <v>16.545677553856844</v>
      </c>
      <c r="J1375"/>
    </row>
    <row r="1376" spans="1:10" x14ac:dyDescent="0.35">
      <c r="A1376" s="21">
        <v>41862</v>
      </c>
      <c r="B1376" s="20" t="s">
        <v>56</v>
      </c>
      <c r="C1376" s="20" t="s">
        <v>4</v>
      </c>
      <c r="D1376" s="20" t="s">
        <v>7</v>
      </c>
      <c r="E1376" s="28">
        <v>2059</v>
      </c>
      <c r="F1376" s="28">
        <v>5763</v>
      </c>
      <c r="G1376" s="28">
        <v>85790.43</v>
      </c>
      <c r="H1376" s="19">
        <v>14.886418532014574</v>
      </c>
      <c r="I1376" s="33">
        <f>Table3[[#This Row],[Dollars]]/Table3[[#This Row],[Transactions]]</f>
        <v>14.886418532014574</v>
      </c>
      <c r="J1376"/>
    </row>
    <row r="1377" spans="1:10" x14ac:dyDescent="0.35">
      <c r="A1377" s="21">
        <v>41862</v>
      </c>
      <c r="B1377" s="20" t="s">
        <v>56</v>
      </c>
      <c r="C1377" s="20" t="s">
        <v>18</v>
      </c>
      <c r="D1377" s="20" t="s">
        <v>19</v>
      </c>
      <c r="E1377" s="28">
        <v>350</v>
      </c>
      <c r="F1377" s="28">
        <v>733</v>
      </c>
      <c r="G1377" s="28">
        <v>12069.59</v>
      </c>
      <c r="H1377" s="19">
        <v>16.466016371077764</v>
      </c>
      <c r="I1377" s="33">
        <f>Table3[[#This Row],[Dollars]]/Table3[[#This Row],[Transactions]]</f>
        <v>16.466016371077764</v>
      </c>
      <c r="J1377"/>
    </row>
    <row r="1378" spans="1:10" x14ac:dyDescent="0.35">
      <c r="A1378" s="21">
        <v>41862</v>
      </c>
      <c r="B1378" s="20" t="s">
        <v>56</v>
      </c>
      <c r="C1378" s="20" t="s">
        <v>4</v>
      </c>
      <c r="D1378" s="20" t="s">
        <v>48</v>
      </c>
      <c r="E1378" s="28">
        <v>296.99999999999994</v>
      </c>
      <c r="F1378" s="28">
        <v>678</v>
      </c>
      <c r="G1378" s="28">
        <v>13550.870000000003</v>
      </c>
      <c r="H1378" s="19">
        <v>19.986533923303835</v>
      </c>
      <c r="I1378" s="33">
        <f>Table3[[#This Row],[Dollars]]/Table3[[#This Row],[Transactions]]</f>
        <v>19.986533923303838</v>
      </c>
      <c r="J1378"/>
    </row>
    <row r="1379" spans="1:10" x14ac:dyDescent="0.35">
      <c r="A1379" s="21">
        <v>41862</v>
      </c>
      <c r="B1379" s="20" t="s">
        <v>56</v>
      </c>
      <c r="C1379" s="20" t="s">
        <v>22</v>
      </c>
      <c r="D1379" s="20" t="s">
        <v>22</v>
      </c>
      <c r="E1379" s="28">
        <v>28127.999999999996</v>
      </c>
      <c r="F1379" s="28">
        <v>64109</v>
      </c>
      <c r="G1379" s="28">
        <v>1068330.3999999999</v>
      </c>
      <c r="H1379" s="19">
        <v>16.664281146172922</v>
      </c>
      <c r="I1379" s="33">
        <f>Table3[[#This Row],[Dollars]]/Table3[[#This Row],[Transactions]]</f>
        <v>16.664281146172922</v>
      </c>
      <c r="J1379"/>
    </row>
    <row r="1380" spans="1:10" x14ac:dyDescent="0.35">
      <c r="A1380" s="21">
        <v>41862</v>
      </c>
      <c r="B1380" s="20" t="s">
        <v>56</v>
      </c>
      <c r="C1380" s="20" t="s">
        <v>36</v>
      </c>
      <c r="D1380" s="20" t="s">
        <v>38</v>
      </c>
      <c r="E1380" s="28">
        <v>59</v>
      </c>
      <c r="F1380" s="28">
        <v>130.00000000000003</v>
      </c>
      <c r="G1380" s="28">
        <v>1767.5</v>
      </c>
      <c r="H1380" s="19">
        <v>13.596153846153847</v>
      </c>
      <c r="I1380" s="33">
        <f>Table3[[#This Row],[Dollars]]/Table3[[#This Row],[Transactions]]</f>
        <v>13.596153846153843</v>
      </c>
      <c r="J1380"/>
    </row>
    <row r="1381" spans="1:10" x14ac:dyDescent="0.35">
      <c r="A1381" s="21">
        <v>41862</v>
      </c>
      <c r="B1381" s="20" t="s">
        <v>56</v>
      </c>
      <c r="C1381" s="20" t="s">
        <v>10</v>
      </c>
      <c r="D1381" s="20" t="s">
        <v>11</v>
      </c>
      <c r="E1381" s="28">
        <v>2179</v>
      </c>
      <c r="F1381" s="28">
        <v>5227</v>
      </c>
      <c r="G1381" s="28">
        <v>69271.53</v>
      </c>
      <c r="H1381" s="19">
        <v>13.252636311459728</v>
      </c>
      <c r="I1381" s="33">
        <f>Table3[[#This Row],[Dollars]]/Table3[[#This Row],[Transactions]]</f>
        <v>13.252636311459728</v>
      </c>
      <c r="J1381"/>
    </row>
    <row r="1382" spans="1:10" x14ac:dyDescent="0.35">
      <c r="A1382" s="21">
        <v>41869</v>
      </c>
      <c r="B1382" s="20" t="s">
        <v>55</v>
      </c>
      <c r="C1382" s="20" t="s">
        <v>12</v>
      </c>
      <c r="D1382" s="20" t="s">
        <v>13</v>
      </c>
      <c r="E1382" s="28">
        <v>138</v>
      </c>
      <c r="F1382" s="28">
        <v>231</v>
      </c>
      <c r="G1382" s="28">
        <v>3461.9999999999991</v>
      </c>
      <c r="H1382" s="19">
        <v>14.987012987012987</v>
      </c>
      <c r="I1382" s="33">
        <f>Table3[[#This Row],[Dollars]]/Table3[[#This Row],[Transactions]]</f>
        <v>14.987012987012983</v>
      </c>
      <c r="J1382"/>
    </row>
    <row r="1383" spans="1:10" x14ac:dyDescent="0.35">
      <c r="A1383" s="21">
        <v>41869</v>
      </c>
      <c r="B1383" s="20" t="s">
        <v>55</v>
      </c>
      <c r="C1383" s="20" t="s">
        <v>44</v>
      </c>
      <c r="D1383" s="20" t="s">
        <v>45</v>
      </c>
      <c r="E1383" s="28">
        <v>174</v>
      </c>
      <c r="F1383" s="28">
        <v>330</v>
      </c>
      <c r="G1383" s="28">
        <v>3851.9999999999991</v>
      </c>
      <c r="H1383" s="19">
        <v>11.672727272727272</v>
      </c>
      <c r="I1383" s="33">
        <f>Table3[[#This Row],[Dollars]]/Table3[[#This Row],[Transactions]]</f>
        <v>11.67272727272727</v>
      </c>
      <c r="J1383"/>
    </row>
    <row r="1384" spans="1:10" x14ac:dyDescent="0.35">
      <c r="A1384" s="21">
        <v>41869</v>
      </c>
      <c r="B1384" s="20" t="s">
        <v>55</v>
      </c>
      <c r="C1384" s="20" t="s">
        <v>14</v>
      </c>
      <c r="D1384" s="20" t="s">
        <v>15</v>
      </c>
      <c r="E1384" s="28">
        <v>242.99999999999994</v>
      </c>
      <c r="F1384" s="28">
        <v>477</v>
      </c>
      <c r="G1384" s="28">
        <v>4956</v>
      </c>
      <c r="H1384" s="19">
        <v>10.389937106918239</v>
      </c>
      <c r="I1384" s="33">
        <f>Table3[[#This Row],[Dollars]]/Table3[[#This Row],[Transactions]]</f>
        <v>10.389937106918239</v>
      </c>
      <c r="J1384"/>
    </row>
    <row r="1385" spans="1:10" x14ac:dyDescent="0.35">
      <c r="A1385" s="21">
        <v>41869</v>
      </c>
      <c r="B1385" s="20" t="s">
        <v>55</v>
      </c>
      <c r="C1385" s="20" t="s">
        <v>25</v>
      </c>
      <c r="D1385" s="20" t="s">
        <v>26</v>
      </c>
      <c r="E1385" s="28">
        <v>606</v>
      </c>
      <c r="F1385" s="28">
        <v>1248</v>
      </c>
      <c r="G1385" s="28">
        <v>12645</v>
      </c>
      <c r="H1385" s="19">
        <v>10.132211538461538</v>
      </c>
      <c r="I1385" s="33">
        <f>Table3[[#This Row],[Dollars]]/Table3[[#This Row],[Transactions]]</f>
        <v>10.132211538461538</v>
      </c>
      <c r="J1385"/>
    </row>
    <row r="1386" spans="1:10" x14ac:dyDescent="0.35">
      <c r="A1386" s="21">
        <v>41869</v>
      </c>
      <c r="B1386" s="20" t="s">
        <v>55</v>
      </c>
      <c r="C1386" s="20" t="s">
        <v>44</v>
      </c>
      <c r="D1386" s="20" t="s">
        <v>46</v>
      </c>
      <c r="E1386" s="28">
        <v>102</v>
      </c>
      <c r="F1386" s="28">
        <v>147</v>
      </c>
      <c r="G1386" s="28">
        <v>1634.9999999999995</v>
      </c>
      <c r="H1386" s="19">
        <v>11.122448979591837</v>
      </c>
      <c r="I1386" s="33">
        <f>Table3[[#This Row],[Dollars]]/Table3[[#This Row],[Transactions]]</f>
        <v>11.122448979591834</v>
      </c>
      <c r="J1386"/>
    </row>
    <row r="1387" spans="1:10" x14ac:dyDescent="0.35">
      <c r="A1387" s="21">
        <v>41869</v>
      </c>
      <c r="B1387" s="20" t="s">
        <v>55</v>
      </c>
      <c r="C1387" s="20" t="s">
        <v>8</v>
      </c>
      <c r="D1387" s="20" t="s">
        <v>9</v>
      </c>
      <c r="E1387" s="28">
        <v>99</v>
      </c>
      <c r="F1387" s="28">
        <v>162</v>
      </c>
      <c r="G1387" s="28">
        <v>1782</v>
      </c>
      <c r="H1387" s="19">
        <v>11</v>
      </c>
      <c r="I1387" s="33">
        <f>Table3[[#This Row],[Dollars]]/Table3[[#This Row],[Transactions]]</f>
        <v>11</v>
      </c>
      <c r="J1387"/>
    </row>
    <row r="1388" spans="1:10" x14ac:dyDescent="0.35">
      <c r="A1388" s="21">
        <v>41869</v>
      </c>
      <c r="B1388" s="20" t="s">
        <v>55</v>
      </c>
      <c r="C1388" s="20" t="s">
        <v>4</v>
      </c>
      <c r="D1388" s="20" t="s">
        <v>5</v>
      </c>
      <c r="E1388" s="28">
        <v>1359</v>
      </c>
      <c r="F1388" s="28">
        <v>2678.9999999999995</v>
      </c>
      <c r="G1388" s="28">
        <v>33504</v>
      </c>
      <c r="H1388" s="19">
        <v>12.506159014557671</v>
      </c>
      <c r="I1388" s="33">
        <f>Table3[[#This Row],[Dollars]]/Table3[[#This Row],[Transactions]]</f>
        <v>12.506159014557673</v>
      </c>
      <c r="J1388"/>
    </row>
    <row r="1389" spans="1:10" x14ac:dyDescent="0.35">
      <c r="A1389" s="21">
        <v>41869</v>
      </c>
      <c r="B1389" s="20" t="s">
        <v>55</v>
      </c>
      <c r="C1389" s="20" t="s">
        <v>40</v>
      </c>
      <c r="D1389" s="20" t="s">
        <v>41</v>
      </c>
      <c r="E1389" s="28">
        <v>135</v>
      </c>
      <c r="F1389" s="28">
        <v>339</v>
      </c>
      <c r="G1389" s="28">
        <v>3888</v>
      </c>
      <c r="H1389" s="19">
        <v>11.469026548672566</v>
      </c>
      <c r="I1389" s="33">
        <f>Table3[[#This Row],[Dollars]]/Table3[[#This Row],[Transactions]]</f>
        <v>11.469026548672566</v>
      </c>
      <c r="J1389"/>
    </row>
    <row r="1390" spans="1:10" x14ac:dyDescent="0.35">
      <c r="A1390" s="21">
        <v>41869</v>
      </c>
      <c r="B1390" s="20" t="s">
        <v>55</v>
      </c>
      <c r="C1390" s="20" t="s">
        <v>16</v>
      </c>
      <c r="D1390" s="20" t="s">
        <v>17</v>
      </c>
      <c r="E1390" s="28">
        <v>153</v>
      </c>
      <c r="F1390" s="28">
        <v>285</v>
      </c>
      <c r="G1390" s="28">
        <v>3306</v>
      </c>
      <c r="H1390" s="19">
        <v>11.6</v>
      </c>
      <c r="I1390" s="33">
        <f>Table3[[#This Row],[Dollars]]/Table3[[#This Row],[Transactions]]</f>
        <v>11.6</v>
      </c>
      <c r="J1390"/>
    </row>
    <row r="1391" spans="1:10" x14ac:dyDescent="0.35">
      <c r="A1391" s="21">
        <v>41869</v>
      </c>
      <c r="B1391" s="20" t="s">
        <v>55</v>
      </c>
      <c r="C1391" s="20" t="s">
        <v>20</v>
      </c>
      <c r="D1391" s="20" t="s">
        <v>27</v>
      </c>
      <c r="E1391" s="28">
        <v>1128</v>
      </c>
      <c r="F1391" s="28">
        <v>2436</v>
      </c>
      <c r="G1391" s="28">
        <v>31998</v>
      </c>
      <c r="H1391" s="19">
        <v>13.135467980295566</v>
      </c>
      <c r="I1391" s="33">
        <f>Table3[[#This Row],[Dollars]]/Table3[[#This Row],[Transactions]]</f>
        <v>13.135467980295566</v>
      </c>
      <c r="J1391"/>
    </row>
    <row r="1392" spans="1:10" x14ac:dyDescent="0.35">
      <c r="A1392" s="21">
        <v>41869</v>
      </c>
      <c r="B1392" s="20" t="s">
        <v>55</v>
      </c>
      <c r="C1392" s="20" t="s">
        <v>4</v>
      </c>
      <c r="D1392" s="20" t="s">
        <v>47</v>
      </c>
      <c r="E1392" s="28">
        <v>114</v>
      </c>
      <c r="F1392" s="28">
        <v>168.00000000000003</v>
      </c>
      <c r="G1392" s="28">
        <v>2420.9999999999995</v>
      </c>
      <c r="H1392" s="19">
        <v>14.410714285714286</v>
      </c>
      <c r="I1392" s="33">
        <f>Table3[[#This Row],[Dollars]]/Table3[[#This Row],[Transactions]]</f>
        <v>14.410714285714281</v>
      </c>
      <c r="J1392"/>
    </row>
    <row r="1393" spans="1:10" x14ac:dyDescent="0.35">
      <c r="A1393" s="21">
        <v>41869</v>
      </c>
      <c r="B1393" s="20" t="s">
        <v>55</v>
      </c>
      <c r="C1393" s="20" t="s">
        <v>36</v>
      </c>
      <c r="D1393" s="20" t="s">
        <v>37</v>
      </c>
      <c r="E1393" s="28">
        <v>54</v>
      </c>
      <c r="F1393" s="28">
        <v>75</v>
      </c>
      <c r="G1393" s="28">
        <v>852</v>
      </c>
      <c r="H1393" s="19">
        <v>11.36</v>
      </c>
      <c r="I1393" s="33">
        <f>Table3[[#This Row],[Dollars]]/Table3[[#This Row],[Transactions]]</f>
        <v>11.36</v>
      </c>
      <c r="J1393"/>
    </row>
    <row r="1394" spans="1:10" x14ac:dyDescent="0.35">
      <c r="A1394" s="21">
        <v>41869</v>
      </c>
      <c r="B1394" s="20" t="s">
        <v>55</v>
      </c>
      <c r="C1394" s="20" t="s">
        <v>42</v>
      </c>
      <c r="D1394" s="20" t="s">
        <v>43</v>
      </c>
      <c r="E1394" s="28">
        <v>39</v>
      </c>
      <c r="F1394" s="28">
        <v>66</v>
      </c>
      <c r="G1394" s="28">
        <v>852</v>
      </c>
      <c r="H1394" s="19">
        <v>12.909090909090908</v>
      </c>
      <c r="I1394" s="33">
        <f>Table3[[#This Row],[Dollars]]/Table3[[#This Row],[Transactions]]</f>
        <v>12.909090909090908</v>
      </c>
      <c r="J1394"/>
    </row>
    <row r="1395" spans="1:10" x14ac:dyDescent="0.35">
      <c r="A1395" s="21">
        <v>41869</v>
      </c>
      <c r="B1395" s="20" t="s">
        <v>55</v>
      </c>
      <c r="C1395" s="20" t="s">
        <v>4</v>
      </c>
      <c r="D1395" s="20" t="s">
        <v>39</v>
      </c>
      <c r="E1395" s="28">
        <v>111</v>
      </c>
      <c r="F1395" s="28">
        <v>195.00000000000006</v>
      </c>
      <c r="G1395" s="28">
        <v>2013</v>
      </c>
      <c r="H1395" s="19">
        <v>10.323076923076924</v>
      </c>
      <c r="I1395" s="33">
        <f>Table3[[#This Row],[Dollars]]/Table3[[#This Row],[Transactions]]</f>
        <v>10.32307692307692</v>
      </c>
      <c r="J1395"/>
    </row>
    <row r="1396" spans="1:10" x14ac:dyDescent="0.35">
      <c r="A1396" s="21">
        <v>41869</v>
      </c>
      <c r="B1396" s="20" t="s">
        <v>55</v>
      </c>
      <c r="C1396" s="20" t="s">
        <v>4</v>
      </c>
      <c r="D1396" s="20" t="s">
        <v>6</v>
      </c>
      <c r="E1396" s="28">
        <v>870</v>
      </c>
      <c r="F1396" s="28">
        <v>1596.0000000000005</v>
      </c>
      <c r="G1396" s="28">
        <v>20691</v>
      </c>
      <c r="H1396" s="19">
        <v>12.964285714285714</v>
      </c>
      <c r="I1396" s="33">
        <f>Table3[[#This Row],[Dollars]]/Table3[[#This Row],[Transactions]]</f>
        <v>12.96428571428571</v>
      </c>
      <c r="J1396"/>
    </row>
    <row r="1397" spans="1:10" x14ac:dyDescent="0.35">
      <c r="A1397" s="21">
        <v>41869</v>
      </c>
      <c r="B1397" s="20" t="s">
        <v>55</v>
      </c>
      <c r="C1397" s="20" t="s">
        <v>4</v>
      </c>
      <c r="D1397" s="20" t="s">
        <v>7</v>
      </c>
      <c r="E1397" s="28">
        <v>1986</v>
      </c>
      <c r="F1397" s="28">
        <v>4479</v>
      </c>
      <c r="G1397" s="28">
        <v>52833.000000000015</v>
      </c>
      <c r="H1397" s="19">
        <v>11.79571332886805</v>
      </c>
      <c r="I1397" s="33">
        <f>Table3[[#This Row],[Dollars]]/Table3[[#This Row],[Transactions]]</f>
        <v>11.795713328868054</v>
      </c>
      <c r="J1397"/>
    </row>
    <row r="1398" spans="1:10" x14ac:dyDescent="0.35">
      <c r="A1398" s="21">
        <v>41869</v>
      </c>
      <c r="B1398" s="20" t="s">
        <v>55</v>
      </c>
      <c r="C1398" s="20" t="s">
        <v>18</v>
      </c>
      <c r="D1398" s="20" t="s">
        <v>19</v>
      </c>
      <c r="E1398" s="28">
        <v>147</v>
      </c>
      <c r="F1398" s="28">
        <v>260.99999999999994</v>
      </c>
      <c r="G1398" s="28">
        <v>2990.9999999999995</v>
      </c>
      <c r="H1398" s="19">
        <v>11.459770114942529</v>
      </c>
      <c r="I1398" s="33">
        <f>Table3[[#This Row],[Dollars]]/Table3[[#This Row],[Transactions]]</f>
        <v>11.459770114942529</v>
      </c>
      <c r="J1398"/>
    </row>
    <row r="1399" spans="1:10" x14ac:dyDescent="0.35">
      <c r="A1399" s="21">
        <v>41869</v>
      </c>
      <c r="B1399" s="20" t="s">
        <v>55</v>
      </c>
      <c r="C1399" s="20" t="s">
        <v>4</v>
      </c>
      <c r="D1399" s="20" t="s">
        <v>48</v>
      </c>
      <c r="E1399" s="28">
        <v>285</v>
      </c>
      <c r="F1399" s="28">
        <v>450</v>
      </c>
      <c r="G1399" s="28">
        <v>6120.0000000000009</v>
      </c>
      <c r="H1399" s="19">
        <v>13.6</v>
      </c>
      <c r="I1399" s="33">
        <f>Table3[[#This Row],[Dollars]]/Table3[[#This Row],[Transactions]]</f>
        <v>13.600000000000001</v>
      </c>
      <c r="J1399"/>
    </row>
    <row r="1400" spans="1:10" x14ac:dyDescent="0.35">
      <c r="A1400" s="21">
        <v>41869</v>
      </c>
      <c r="B1400" s="20" t="s">
        <v>55</v>
      </c>
      <c r="C1400" s="20" t="s">
        <v>22</v>
      </c>
      <c r="D1400" s="20" t="s">
        <v>22</v>
      </c>
      <c r="E1400" s="28">
        <v>13104</v>
      </c>
      <c r="F1400" s="28">
        <v>26055</v>
      </c>
      <c r="G1400" s="28">
        <v>324375</v>
      </c>
      <c r="H1400" s="19">
        <v>12.449625791594704</v>
      </c>
      <c r="I1400" s="33">
        <f>Table3[[#This Row],[Dollars]]/Table3[[#This Row],[Transactions]]</f>
        <v>12.449625791594704</v>
      </c>
      <c r="J1400"/>
    </row>
    <row r="1401" spans="1:10" x14ac:dyDescent="0.35">
      <c r="A1401" s="21">
        <v>41869</v>
      </c>
      <c r="B1401" s="20" t="s">
        <v>55</v>
      </c>
      <c r="C1401" s="20" t="s">
        <v>36</v>
      </c>
      <c r="D1401" s="20" t="s">
        <v>38</v>
      </c>
      <c r="E1401" s="28">
        <v>72</v>
      </c>
      <c r="F1401" s="28">
        <v>114.00000000000003</v>
      </c>
      <c r="G1401" s="28">
        <v>1368</v>
      </c>
      <c r="H1401" s="19">
        <v>12</v>
      </c>
      <c r="I1401" s="33">
        <f>Table3[[#This Row],[Dollars]]/Table3[[#This Row],[Transactions]]</f>
        <v>11.999999999999996</v>
      </c>
      <c r="J1401"/>
    </row>
    <row r="1402" spans="1:10" x14ac:dyDescent="0.35">
      <c r="A1402" s="21">
        <v>41869</v>
      </c>
      <c r="B1402" s="20" t="s">
        <v>55</v>
      </c>
      <c r="C1402" s="20" t="s">
        <v>10</v>
      </c>
      <c r="D1402" s="20" t="s">
        <v>11</v>
      </c>
      <c r="E1402" s="28">
        <v>239.99999999999994</v>
      </c>
      <c r="F1402" s="28">
        <v>384</v>
      </c>
      <c r="G1402" s="28">
        <v>4482</v>
      </c>
      <c r="H1402" s="19">
        <v>11.671875</v>
      </c>
      <c r="I1402" s="33">
        <f>Table3[[#This Row],[Dollars]]/Table3[[#This Row],[Transactions]]</f>
        <v>11.671875</v>
      </c>
      <c r="J1402"/>
    </row>
    <row r="1403" spans="1:10" x14ac:dyDescent="0.35">
      <c r="A1403" s="21">
        <v>41869</v>
      </c>
      <c r="B1403" s="20" t="s">
        <v>56</v>
      </c>
      <c r="C1403" s="20" t="s">
        <v>12</v>
      </c>
      <c r="D1403" s="20" t="s">
        <v>13</v>
      </c>
      <c r="E1403" s="28">
        <v>392</v>
      </c>
      <c r="F1403" s="28">
        <v>898</v>
      </c>
      <c r="G1403" s="28">
        <v>14327.590000000002</v>
      </c>
      <c r="H1403" s="19">
        <v>15.955</v>
      </c>
      <c r="I1403" s="33">
        <f>Table3[[#This Row],[Dollars]]/Table3[[#This Row],[Transactions]]</f>
        <v>15.955000000000002</v>
      </c>
      <c r="J1403"/>
    </row>
    <row r="1404" spans="1:10" x14ac:dyDescent="0.35">
      <c r="A1404" s="21">
        <v>41869</v>
      </c>
      <c r="B1404" s="20" t="s">
        <v>56</v>
      </c>
      <c r="C1404" s="20" t="s">
        <v>44</v>
      </c>
      <c r="D1404" s="20" t="s">
        <v>45</v>
      </c>
      <c r="E1404" s="28">
        <v>195</v>
      </c>
      <c r="F1404" s="28">
        <v>472</v>
      </c>
      <c r="G1404" s="28">
        <v>7374.83</v>
      </c>
      <c r="H1404" s="19">
        <v>15.624639830508475</v>
      </c>
      <c r="I1404" s="33">
        <f>Table3[[#This Row],[Dollars]]/Table3[[#This Row],[Transactions]]</f>
        <v>15.624639830508475</v>
      </c>
      <c r="J1404"/>
    </row>
    <row r="1405" spans="1:10" x14ac:dyDescent="0.35">
      <c r="A1405" s="21">
        <v>41869</v>
      </c>
      <c r="B1405" s="20" t="s">
        <v>56</v>
      </c>
      <c r="C1405" s="20" t="s">
        <v>14</v>
      </c>
      <c r="D1405" s="20" t="s">
        <v>15</v>
      </c>
      <c r="E1405" s="28">
        <v>1226</v>
      </c>
      <c r="F1405" s="28">
        <v>3005</v>
      </c>
      <c r="G1405" s="28">
        <v>41514.99</v>
      </c>
      <c r="H1405" s="19">
        <v>13.815304492512478</v>
      </c>
      <c r="I1405" s="33">
        <f>Table3[[#This Row],[Dollars]]/Table3[[#This Row],[Transactions]]</f>
        <v>13.815304492512478</v>
      </c>
      <c r="J1405"/>
    </row>
    <row r="1406" spans="1:10" x14ac:dyDescent="0.35">
      <c r="A1406" s="21">
        <v>41869</v>
      </c>
      <c r="B1406" s="20" t="s">
        <v>56</v>
      </c>
      <c r="C1406" s="20" t="s">
        <v>25</v>
      </c>
      <c r="D1406" s="20" t="s">
        <v>26</v>
      </c>
      <c r="E1406" s="28">
        <v>2779</v>
      </c>
      <c r="F1406" s="28">
        <v>6741</v>
      </c>
      <c r="G1406" s="28">
        <v>92815.49</v>
      </c>
      <c r="H1406" s="19">
        <v>13.768801364782673</v>
      </c>
      <c r="I1406" s="33">
        <f>Table3[[#This Row],[Dollars]]/Table3[[#This Row],[Transactions]]</f>
        <v>13.768801364782673</v>
      </c>
      <c r="J1406"/>
    </row>
    <row r="1407" spans="1:10" x14ac:dyDescent="0.35">
      <c r="A1407" s="21">
        <v>41869</v>
      </c>
      <c r="B1407" s="20" t="s">
        <v>56</v>
      </c>
      <c r="C1407" s="20" t="s">
        <v>44</v>
      </c>
      <c r="D1407" s="20" t="s">
        <v>46</v>
      </c>
      <c r="E1407" s="28">
        <v>355.99999999999994</v>
      </c>
      <c r="F1407" s="28">
        <v>756.00000000000011</v>
      </c>
      <c r="G1407" s="28">
        <v>15004.559999999998</v>
      </c>
      <c r="H1407" s="19">
        <v>19.847301587301587</v>
      </c>
      <c r="I1407" s="33">
        <f>Table3[[#This Row],[Dollars]]/Table3[[#This Row],[Transactions]]</f>
        <v>19.84730158730158</v>
      </c>
      <c r="J1407"/>
    </row>
    <row r="1408" spans="1:10" x14ac:dyDescent="0.35">
      <c r="A1408" s="21">
        <v>41869</v>
      </c>
      <c r="B1408" s="20" t="s">
        <v>56</v>
      </c>
      <c r="C1408" s="20" t="s">
        <v>8</v>
      </c>
      <c r="D1408" s="20" t="s">
        <v>9</v>
      </c>
      <c r="E1408" s="28">
        <v>160.99999999999997</v>
      </c>
      <c r="F1408" s="28">
        <v>320</v>
      </c>
      <c r="G1408" s="28">
        <v>5796.91</v>
      </c>
      <c r="H1408" s="19">
        <v>18.115343750000001</v>
      </c>
      <c r="I1408" s="33">
        <f>Table3[[#This Row],[Dollars]]/Table3[[#This Row],[Transactions]]</f>
        <v>18.115343750000001</v>
      </c>
      <c r="J1408"/>
    </row>
    <row r="1409" spans="1:10" x14ac:dyDescent="0.35">
      <c r="A1409" s="21">
        <v>41869</v>
      </c>
      <c r="B1409" s="20" t="s">
        <v>56</v>
      </c>
      <c r="C1409" s="20" t="s">
        <v>4</v>
      </c>
      <c r="D1409" s="20" t="s">
        <v>5</v>
      </c>
      <c r="E1409" s="28">
        <v>1731</v>
      </c>
      <c r="F1409" s="28">
        <v>4225.9999999999991</v>
      </c>
      <c r="G1409" s="28">
        <v>64753.06</v>
      </c>
      <c r="H1409" s="19">
        <v>15.322541410317084</v>
      </c>
      <c r="I1409" s="33">
        <f>Table3[[#This Row],[Dollars]]/Table3[[#This Row],[Transactions]]</f>
        <v>15.322541410317088</v>
      </c>
      <c r="J1409"/>
    </row>
    <row r="1410" spans="1:10" x14ac:dyDescent="0.35">
      <c r="A1410" s="21">
        <v>41869</v>
      </c>
      <c r="B1410" s="20" t="s">
        <v>56</v>
      </c>
      <c r="C1410" s="20" t="s">
        <v>40</v>
      </c>
      <c r="D1410" s="20" t="s">
        <v>41</v>
      </c>
      <c r="E1410" s="28">
        <v>245</v>
      </c>
      <c r="F1410" s="28">
        <v>543.00000000000011</v>
      </c>
      <c r="G1410" s="28">
        <v>9164.4599999999973</v>
      </c>
      <c r="H1410" s="19">
        <v>16.87745856353591</v>
      </c>
      <c r="I1410" s="33">
        <f>Table3[[#This Row],[Dollars]]/Table3[[#This Row],[Transactions]]</f>
        <v>16.877458563535903</v>
      </c>
      <c r="J1410"/>
    </row>
    <row r="1411" spans="1:10" x14ac:dyDescent="0.35">
      <c r="A1411" s="21">
        <v>41869</v>
      </c>
      <c r="B1411" s="20" t="s">
        <v>56</v>
      </c>
      <c r="C1411" s="20" t="s">
        <v>16</v>
      </c>
      <c r="D1411" s="20" t="s">
        <v>17</v>
      </c>
      <c r="E1411" s="28">
        <v>76</v>
      </c>
      <c r="F1411" s="28">
        <v>180</v>
      </c>
      <c r="G1411" s="28">
        <v>2337.2600000000002</v>
      </c>
      <c r="H1411" s="19">
        <v>12.984777777777779</v>
      </c>
      <c r="I1411" s="33">
        <f>Table3[[#This Row],[Dollars]]/Table3[[#This Row],[Transactions]]</f>
        <v>12.984777777777779</v>
      </c>
      <c r="J1411"/>
    </row>
    <row r="1412" spans="1:10" x14ac:dyDescent="0.35">
      <c r="A1412" s="21">
        <v>41869</v>
      </c>
      <c r="B1412" s="20" t="s">
        <v>56</v>
      </c>
      <c r="C1412" s="20" t="s">
        <v>20</v>
      </c>
      <c r="D1412" s="20" t="s">
        <v>27</v>
      </c>
      <c r="E1412" s="28">
        <v>5101.9999999999991</v>
      </c>
      <c r="F1412" s="28">
        <v>11279.999999999998</v>
      </c>
      <c r="G1412" s="28">
        <v>257610.09000000003</v>
      </c>
      <c r="H1412" s="19">
        <v>22.837773936170212</v>
      </c>
      <c r="I1412" s="33">
        <f>Table3[[#This Row],[Dollars]]/Table3[[#This Row],[Transactions]]</f>
        <v>22.837773936170219</v>
      </c>
      <c r="J1412"/>
    </row>
    <row r="1413" spans="1:10" x14ac:dyDescent="0.35">
      <c r="A1413" s="21">
        <v>41869</v>
      </c>
      <c r="B1413" s="20" t="s">
        <v>56</v>
      </c>
      <c r="C1413" s="20" t="s">
        <v>4</v>
      </c>
      <c r="D1413" s="20" t="s">
        <v>47</v>
      </c>
      <c r="E1413" s="28">
        <v>183</v>
      </c>
      <c r="F1413" s="28">
        <v>361</v>
      </c>
      <c r="G1413" s="28">
        <v>5625.11</v>
      </c>
      <c r="H1413" s="19">
        <v>15.582022160664819</v>
      </c>
      <c r="I1413" s="33">
        <f>Table3[[#This Row],[Dollars]]/Table3[[#This Row],[Transactions]]</f>
        <v>15.582022160664819</v>
      </c>
      <c r="J1413"/>
    </row>
    <row r="1414" spans="1:10" x14ac:dyDescent="0.35">
      <c r="A1414" s="21">
        <v>41869</v>
      </c>
      <c r="B1414" s="20" t="s">
        <v>56</v>
      </c>
      <c r="C1414" s="20" t="s">
        <v>36</v>
      </c>
      <c r="D1414" s="20" t="s">
        <v>37</v>
      </c>
      <c r="E1414" s="28">
        <v>71</v>
      </c>
      <c r="F1414" s="28">
        <v>127</v>
      </c>
      <c r="G1414" s="28">
        <v>2029.25</v>
      </c>
      <c r="H1414" s="19">
        <v>15.978346456692913</v>
      </c>
      <c r="I1414" s="33">
        <f>Table3[[#This Row],[Dollars]]/Table3[[#This Row],[Transactions]]</f>
        <v>15.978346456692913</v>
      </c>
      <c r="J1414"/>
    </row>
    <row r="1415" spans="1:10" x14ac:dyDescent="0.35">
      <c r="A1415" s="21">
        <v>41869</v>
      </c>
      <c r="B1415" s="20" t="s">
        <v>56</v>
      </c>
      <c r="C1415" s="20" t="s">
        <v>42</v>
      </c>
      <c r="D1415" s="20" t="s">
        <v>43</v>
      </c>
      <c r="E1415" s="28">
        <v>42</v>
      </c>
      <c r="F1415" s="28">
        <v>81</v>
      </c>
      <c r="G1415" s="28">
        <v>1122.6500000000001</v>
      </c>
      <c r="H1415" s="19">
        <v>13.859876543209877</v>
      </c>
      <c r="I1415" s="33">
        <f>Table3[[#This Row],[Dollars]]/Table3[[#This Row],[Transactions]]</f>
        <v>13.859876543209877</v>
      </c>
      <c r="J1415"/>
    </row>
    <row r="1416" spans="1:10" x14ac:dyDescent="0.35">
      <c r="A1416" s="21">
        <v>41869</v>
      </c>
      <c r="B1416" s="20" t="s">
        <v>56</v>
      </c>
      <c r="C1416" s="20" t="s">
        <v>4</v>
      </c>
      <c r="D1416" s="20" t="s">
        <v>39</v>
      </c>
      <c r="E1416" s="28">
        <v>48</v>
      </c>
      <c r="F1416" s="28">
        <v>112.00000000000001</v>
      </c>
      <c r="G1416" s="28">
        <v>1360.5899999999997</v>
      </c>
      <c r="H1416" s="19">
        <v>12.148124999999999</v>
      </c>
      <c r="I1416" s="33">
        <f>Table3[[#This Row],[Dollars]]/Table3[[#This Row],[Transactions]]</f>
        <v>12.148124999999995</v>
      </c>
      <c r="J1416"/>
    </row>
    <row r="1417" spans="1:10" x14ac:dyDescent="0.35">
      <c r="A1417" s="21">
        <v>41869</v>
      </c>
      <c r="B1417" s="20" t="s">
        <v>56</v>
      </c>
      <c r="C1417" s="20" t="s">
        <v>4</v>
      </c>
      <c r="D1417" s="20" t="s">
        <v>6</v>
      </c>
      <c r="E1417" s="28">
        <v>686</v>
      </c>
      <c r="F1417" s="28">
        <v>1333</v>
      </c>
      <c r="G1417" s="28">
        <v>21311.67</v>
      </c>
      <c r="H1417" s="19">
        <v>15.987749437359339</v>
      </c>
      <c r="I1417" s="33">
        <f>Table3[[#This Row],[Dollars]]/Table3[[#This Row],[Transactions]]</f>
        <v>15.987749437359339</v>
      </c>
      <c r="J1417"/>
    </row>
    <row r="1418" spans="1:10" x14ac:dyDescent="0.35">
      <c r="A1418" s="21">
        <v>41869</v>
      </c>
      <c r="B1418" s="20" t="s">
        <v>56</v>
      </c>
      <c r="C1418" s="20" t="s">
        <v>4</v>
      </c>
      <c r="D1418" s="20" t="s">
        <v>7</v>
      </c>
      <c r="E1418" s="28">
        <v>2178</v>
      </c>
      <c r="F1418" s="28">
        <v>6029</v>
      </c>
      <c r="G1418" s="28">
        <v>90153.67</v>
      </c>
      <c r="H1418" s="19">
        <v>14.953337203516337</v>
      </c>
      <c r="I1418" s="33">
        <f>Table3[[#This Row],[Dollars]]/Table3[[#This Row],[Transactions]]</f>
        <v>14.953337203516337</v>
      </c>
      <c r="J1418"/>
    </row>
    <row r="1419" spans="1:10" x14ac:dyDescent="0.35">
      <c r="A1419" s="21">
        <v>41869</v>
      </c>
      <c r="B1419" s="20" t="s">
        <v>56</v>
      </c>
      <c r="C1419" s="20" t="s">
        <v>18</v>
      </c>
      <c r="D1419" s="20" t="s">
        <v>19</v>
      </c>
      <c r="E1419" s="28">
        <v>348</v>
      </c>
      <c r="F1419" s="28">
        <v>697</v>
      </c>
      <c r="G1419" s="28">
        <v>11224.45</v>
      </c>
      <c r="H1419" s="19">
        <v>16.103945480631278</v>
      </c>
      <c r="I1419" s="33">
        <f>Table3[[#This Row],[Dollars]]/Table3[[#This Row],[Transactions]]</f>
        <v>16.103945480631278</v>
      </c>
      <c r="J1419"/>
    </row>
    <row r="1420" spans="1:10" x14ac:dyDescent="0.35">
      <c r="A1420" s="21">
        <v>41869</v>
      </c>
      <c r="B1420" s="20" t="s">
        <v>56</v>
      </c>
      <c r="C1420" s="20" t="s">
        <v>4</v>
      </c>
      <c r="D1420" s="20" t="s">
        <v>48</v>
      </c>
      <c r="E1420" s="28">
        <v>331</v>
      </c>
      <c r="F1420" s="28">
        <v>708</v>
      </c>
      <c r="G1420" s="28">
        <v>12868.8</v>
      </c>
      <c r="H1420" s="19">
        <v>18.176271186440676</v>
      </c>
      <c r="I1420" s="33">
        <f>Table3[[#This Row],[Dollars]]/Table3[[#This Row],[Transactions]]</f>
        <v>18.176271186440676</v>
      </c>
      <c r="J1420"/>
    </row>
    <row r="1421" spans="1:10" x14ac:dyDescent="0.35">
      <c r="A1421" s="21">
        <v>41869</v>
      </c>
      <c r="B1421" s="20" t="s">
        <v>56</v>
      </c>
      <c r="C1421" s="20" t="s">
        <v>22</v>
      </c>
      <c r="D1421" s="20" t="s">
        <v>22</v>
      </c>
      <c r="E1421" s="28">
        <v>29062</v>
      </c>
      <c r="F1421" s="28">
        <v>65852</v>
      </c>
      <c r="G1421" s="28">
        <v>1111368.03</v>
      </c>
      <c r="H1421" s="19">
        <v>16.876754388629049</v>
      </c>
      <c r="I1421" s="33">
        <f>Table3[[#This Row],[Dollars]]/Table3[[#This Row],[Transactions]]</f>
        <v>16.876754388629049</v>
      </c>
      <c r="J1421"/>
    </row>
    <row r="1422" spans="1:10" x14ac:dyDescent="0.35">
      <c r="A1422" s="21">
        <v>41869</v>
      </c>
      <c r="B1422" s="20" t="s">
        <v>56</v>
      </c>
      <c r="C1422" s="20" t="s">
        <v>36</v>
      </c>
      <c r="D1422" s="20" t="s">
        <v>38</v>
      </c>
      <c r="E1422" s="28">
        <v>68</v>
      </c>
      <c r="F1422" s="28">
        <v>150</v>
      </c>
      <c r="G1422" s="28">
        <v>1765.0100000000002</v>
      </c>
      <c r="H1422" s="19">
        <v>11.766733333333333</v>
      </c>
      <c r="I1422" s="33">
        <f>Table3[[#This Row],[Dollars]]/Table3[[#This Row],[Transactions]]</f>
        <v>11.766733333333335</v>
      </c>
      <c r="J1422"/>
    </row>
    <row r="1423" spans="1:10" x14ac:dyDescent="0.35">
      <c r="A1423" s="21">
        <v>41869</v>
      </c>
      <c r="B1423" s="20" t="s">
        <v>56</v>
      </c>
      <c r="C1423" s="20" t="s">
        <v>10</v>
      </c>
      <c r="D1423" s="20" t="s">
        <v>11</v>
      </c>
      <c r="E1423" s="28">
        <v>2210</v>
      </c>
      <c r="F1423" s="28">
        <v>5437</v>
      </c>
      <c r="G1423" s="28">
        <v>77162.670000000013</v>
      </c>
      <c r="H1423" s="19">
        <v>14.192140886518301</v>
      </c>
      <c r="I1423" s="33">
        <f>Table3[[#This Row],[Dollars]]/Table3[[#This Row],[Transactions]]</f>
        <v>14.192140886518303</v>
      </c>
      <c r="J1423"/>
    </row>
    <row r="1424" spans="1:10" x14ac:dyDescent="0.35">
      <c r="A1424" s="21">
        <v>41876</v>
      </c>
      <c r="B1424" s="20" t="s">
        <v>55</v>
      </c>
      <c r="C1424" s="20" t="s">
        <v>12</v>
      </c>
      <c r="D1424" s="20" t="s">
        <v>13</v>
      </c>
      <c r="E1424" s="28">
        <v>156</v>
      </c>
      <c r="F1424" s="28">
        <v>255</v>
      </c>
      <c r="G1424" s="28">
        <v>2777.9999999999995</v>
      </c>
      <c r="H1424" s="19">
        <v>10.894117647058824</v>
      </c>
      <c r="I1424" s="33">
        <f>Table3[[#This Row],[Dollars]]/Table3[[#This Row],[Transactions]]</f>
        <v>10.894117647058822</v>
      </c>
      <c r="J1424"/>
    </row>
    <row r="1425" spans="1:10" x14ac:dyDescent="0.35">
      <c r="A1425" s="21">
        <v>41876</v>
      </c>
      <c r="B1425" s="20" t="s">
        <v>55</v>
      </c>
      <c r="C1425" s="20" t="s">
        <v>44</v>
      </c>
      <c r="D1425" s="20" t="s">
        <v>45</v>
      </c>
      <c r="E1425" s="28">
        <v>207</v>
      </c>
      <c r="F1425" s="28">
        <v>387</v>
      </c>
      <c r="G1425" s="28">
        <v>5892</v>
      </c>
      <c r="H1425" s="19">
        <v>15.224806201550388</v>
      </c>
      <c r="I1425" s="33">
        <f>Table3[[#This Row],[Dollars]]/Table3[[#This Row],[Transactions]]</f>
        <v>15.224806201550388</v>
      </c>
      <c r="J1425"/>
    </row>
    <row r="1426" spans="1:10" x14ac:dyDescent="0.35">
      <c r="A1426" s="21">
        <v>41876</v>
      </c>
      <c r="B1426" s="20" t="s">
        <v>55</v>
      </c>
      <c r="C1426" s="20" t="s">
        <v>14</v>
      </c>
      <c r="D1426" s="20" t="s">
        <v>15</v>
      </c>
      <c r="E1426" s="28">
        <v>303</v>
      </c>
      <c r="F1426" s="28">
        <v>612</v>
      </c>
      <c r="G1426" s="28">
        <v>7626</v>
      </c>
      <c r="H1426" s="19">
        <v>12.46078431372549</v>
      </c>
      <c r="I1426" s="33">
        <f>Table3[[#This Row],[Dollars]]/Table3[[#This Row],[Transactions]]</f>
        <v>12.46078431372549</v>
      </c>
      <c r="J1426"/>
    </row>
    <row r="1427" spans="1:10" x14ac:dyDescent="0.35">
      <c r="A1427" s="21">
        <v>41876</v>
      </c>
      <c r="B1427" s="20" t="s">
        <v>55</v>
      </c>
      <c r="C1427" s="20" t="s">
        <v>25</v>
      </c>
      <c r="D1427" s="20" t="s">
        <v>26</v>
      </c>
      <c r="E1427" s="28">
        <v>558</v>
      </c>
      <c r="F1427" s="28">
        <v>1191</v>
      </c>
      <c r="G1427" s="28">
        <v>12954</v>
      </c>
      <c r="H1427" s="19">
        <v>10.876574307304786</v>
      </c>
      <c r="I1427" s="33">
        <f>Table3[[#This Row],[Dollars]]/Table3[[#This Row],[Transactions]]</f>
        <v>10.876574307304786</v>
      </c>
      <c r="J1427"/>
    </row>
    <row r="1428" spans="1:10" x14ac:dyDescent="0.35">
      <c r="A1428" s="21">
        <v>41876</v>
      </c>
      <c r="B1428" s="20" t="s">
        <v>55</v>
      </c>
      <c r="C1428" s="20" t="s">
        <v>44</v>
      </c>
      <c r="D1428" s="20" t="s">
        <v>46</v>
      </c>
      <c r="E1428" s="28">
        <v>108</v>
      </c>
      <c r="F1428" s="28">
        <v>143.99999999999997</v>
      </c>
      <c r="G1428" s="28">
        <v>1340.9999999999998</v>
      </c>
      <c r="H1428" s="19">
        <v>9.3125</v>
      </c>
      <c r="I1428" s="33">
        <f>Table3[[#This Row],[Dollars]]/Table3[[#This Row],[Transactions]]</f>
        <v>9.3125</v>
      </c>
      <c r="J1428"/>
    </row>
    <row r="1429" spans="1:10" x14ac:dyDescent="0.35">
      <c r="A1429" s="21">
        <v>41876</v>
      </c>
      <c r="B1429" s="20" t="s">
        <v>55</v>
      </c>
      <c r="C1429" s="20" t="s">
        <v>8</v>
      </c>
      <c r="D1429" s="20" t="s">
        <v>9</v>
      </c>
      <c r="E1429" s="28">
        <v>117.00000000000003</v>
      </c>
      <c r="F1429" s="28">
        <v>174.00000000000003</v>
      </c>
      <c r="G1429" s="28">
        <v>2151</v>
      </c>
      <c r="H1429" s="19">
        <v>12.362068965517242</v>
      </c>
      <c r="I1429" s="33">
        <f>Table3[[#This Row],[Dollars]]/Table3[[#This Row],[Transactions]]</f>
        <v>12.36206896551724</v>
      </c>
      <c r="J1429"/>
    </row>
    <row r="1430" spans="1:10" x14ac:dyDescent="0.35">
      <c r="A1430" s="21">
        <v>41876</v>
      </c>
      <c r="B1430" s="20" t="s">
        <v>55</v>
      </c>
      <c r="C1430" s="20" t="s">
        <v>4</v>
      </c>
      <c r="D1430" s="20" t="s">
        <v>5</v>
      </c>
      <c r="E1430" s="28">
        <v>1574.9999999999995</v>
      </c>
      <c r="F1430" s="28">
        <v>3147</v>
      </c>
      <c r="G1430" s="28">
        <v>37269.000000000007</v>
      </c>
      <c r="H1430" s="19">
        <v>11.842707340324118</v>
      </c>
      <c r="I1430" s="33">
        <f>Table3[[#This Row],[Dollars]]/Table3[[#This Row],[Transactions]]</f>
        <v>11.84270734032412</v>
      </c>
      <c r="J1430"/>
    </row>
    <row r="1431" spans="1:10" x14ac:dyDescent="0.35">
      <c r="A1431" s="21">
        <v>41876</v>
      </c>
      <c r="B1431" s="20" t="s">
        <v>55</v>
      </c>
      <c r="C1431" s="20" t="s">
        <v>40</v>
      </c>
      <c r="D1431" s="20" t="s">
        <v>41</v>
      </c>
      <c r="E1431" s="28">
        <v>174</v>
      </c>
      <c r="F1431" s="28">
        <v>378</v>
      </c>
      <c r="G1431" s="28">
        <v>4731</v>
      </c>
      <c r="H1431" s="19">
        <v>12.515873015873016</v>
      </c>
      <c r="I1431" s="33">
        <f>Table3[[#This Row],[Dollars]]/Table3[[#This Row],[Transactions]]</f>
        <v>12.515873015873016</v>
      </c>
      <c r="J1431"/>
    </row>
    <row r="1432" spans="1:10" x14ac:dyDescent="0.35">
      <c r="A1432" s="21">
        <v>41876</v>
      </c>
      <c r="B1432" s="20" t="s">
        <v>55</v>
      </c>
      <c r="C1432" s="20" t="s">
        <v>16</v>
      </c>
      <c r="D1432" s="20" t="s">
        <v>17</v>
      </c>
      <c r="E1432" s="28">
        <v>159</v>
      </c>
      <c r="F1432" s="28">
        <v>252</v>
      </c>
      <c r="G1432" s="28">
        <v>2508</v>
      </c>
      <c r="H1432" s="19">
        <v>9.9523809523809526</v>
      </c>
      <c r="I1432" s="33">
        <f>Table3[[#This Row],[Dollars]]/Table3[[#This Row],[Transactions]]</f>
        <v>9.9523809523809526</v>
      </c>
      <c r="J1432"/>
    </row>
    <row r="1433" spans="1:10" x14ac:dyDescent="0.35">
      <c r="A1433" s="21">
        <v>41876</v>
      </c>
      <c r="B1433" s="20" t="s">
        <v>55</v>
      </c>
      <c r="C1433" s="20" t="s">
        <v>20</v>
      </c>
      <c r="D1433" s="20" t="s">
        <v>27</v>
      </c>
      <c r="E1433" s="28">
        <v>1362</v>
      </c>
      <c r="F1433" s="28">
        <v>2688.0000000000005</v>
      </c>
      <c r="G1433" s="28">
        <v>34620</v>
      </c>
      <c r="H1433" s="19">
        <v>12.879464285714286</v>
      </c>
      <c r="I1433" s="33">
        <f>Table3[[#This Row],[Dollars]]/Table3[[#This Row],[Transactions]]</f>
        <v>12.879464285714283</v>
      </c>
      <c r="J1433"/>
    </row>
    <row r="1434" spans="1:10" x14ac:dyDescent="0.35">
      <c r="A1434" s="21">
        <v>41876</v>
      </c>
      <c r="B1434" s="20" t="s">
        <v>55</v>
      </c>
      <c r="C1434" s="20" t="s">
        <v>4</v>
      </c>
      <c r="D1434" s="20" t="s">
        <v>47</v>
      </c>
      <c r="E1434" s="28">
        <v>156</v>
      </c>
      <c r="F1434" s="28">
        <v>267</v>
      </c>
      <c r="G1434" s="28">
        <v>3461.9999999999991</v>
      </c>
      <c r="H1434" s="19">
        <v>12.966292134831461</v>
      </c>
      <c r="I1434" s="33">
        <f>Table3[[#This Row],[Dollars]]/Table3[[#This Row],[Transactions]]</f>
        <v>12.966292134831457</v>
      </c>
      <c r="J1434"/>
    </row>
    <row r="1435" spans="1:10" x14ac:dyDescent="0.35">
      <c r="A1435" s="21">
        <v>41876</v>
      </c>
      <c r="B1435" s="20" t="s">
        <v>55</v>
      </c>
      <c r="C1435" s="20" t="s">
        <v>36</v>
      </c>
      <c r="D1435" s="20" t="s">
        <v>37</v>
      </c>
      <c r="E1435" s="28">
        <v>69</v>
      </c>
      <c r="F1435" s="28">
        <v>99</v>
      </c>
      <c r="G1435" s="28">
        <v>1521</v>
      </c>
      <c r="H1435" s="19">
        <v>15.363636363636363</v>
      </c>
      <c r="I1435" s="33">
        <f>Table3[[#This Row],[Dollars]]/Table3[[#This Row],[Transactions]]</f>
        <v>15.363636363636363</v>
      </c>
      <c r="J1435"/>
    </row>
    <row r="1436" spans="1:10" x14ac:dyDescent="0.35">
      <c r="A1436" s="21">
        <v>41876</v>
      </c>
      <c r="B1436" s="20" t="s">
        <v>55</v>
      </c>
      <c r="C1436" s="20" t="s">
        <v>42</v>
      </c>
      <c r="D1436" s="20" t="s">
        <v>43</v>
      </c>
      <c r="E1436" s="28">
        <v>42</v>
      </c>
      <c r="F1436" s="28">
        <v>66</v>
      </c>
      <c r="G1436" s="28">
        <v>1179</v>
      </c>
      <c r="H1436" s="19">
        <v>17.863636363636363</v>
      </c>
      <c r="I1436" s="33">
        <f>Table3[[#This Row],[Dollars]]/Table3[[#This Row],[Transactions]]</f>
        <v>17.863636363636363</v>
      </c>
      <c r="J1436"/>
    </row>
    <row r="1437" spans="1:10" x14ac:dyDescent="0.35">
      <c r="A1437" s="21">
        <v>41876</v>
      </c>
      <c r="B1437" s="20" t="s">
        <v>55</v>
      </c>
      <c r="C1437" s="20" t="s">
        <v>4</v>
      </c>
      <c r="D1437" s="20" t="s">
        <v>39</v>
      </c>
      <c r="E1437" s="28">
        <v>99</v>
      </c>
      <c r="F1437" s="28">
        <v>186</v>
      </c>
      <c r="G1437" s="28">
        <v>2103</v>
      </c>
      <c r="H1437" s="19">
        <v>11.306451612903226</v>
      </c>
      <c r="I1437" s="33">
        <f>Table3[[#This Row],[Dollars]]/Table3[[#This Row],[Transactions]]</f>
        <v>11.306451612903226</v>
      </c>
      <c r="J1437"/>
    </row>
    <row r="1438" spans="1:10" x14ac:dyDescent="0.35">
      <c r="A1438" s="21">
        <v>41876</v>
      </c>
      <c r="B1438" s="20" t="s">
        <v>55</v>
      </c>
      <c r="C1438" s="20" t="s">
        <v>4</v>
      </c>
      <c r="D1438" s="20" t="s">
        <v>6</v>
      </c>
      <c r="E1438" s="28">
        <v>924</v>
      </c>
      <c r="F1438" s="28">
        <v>1836.0000000000005</v>
      </c>
      <c r="G1438" s="28">
        <v>22398.000000000004</v>
      </c>
      <c r="H1438" s="19">
        <v>12.199346405228757</v>
      </c>
      <c r="I1438" s="33">
        <f>Table3[[#This Row],[Dollars]]/Table3[[#This Row],[Transactions]]</f>
        <v>12.199346405228757</v>
      </c>
      <c r="J1438"/>
    </row>
    <row r="1439" spans="1:10" x14ac:dyDescent="0.35">
      <c r="A1439" s="21">
        <v>41876</v>
      </c>
      <c r="B1439" s="20" t="s">
        <v>55</v>
      </c>
      <c r="C1439" s="20" t="s">
        <v>4</v>
      </c>
      <c r="D1439" s="20" t="s">
        <v>7</v>
      </c>
      <c r="E1439" s="28">
        <v>1992</v>
      </c>
      <c r="F1439" s="28">
        <v>4866</v>
      </c>
      <c r="G1439" s="28">
        <v>55275</v>
      </c>
      <c r="H1439" s="19">
        <v>11.359432799013563</v>
      </c>
      <c r="I1439" s="33">
        <f>Table3[[#This Row],[Dollars]]/Table3[[#This Row],[Transactions]]</f>
        <v>11.359432799013563</v>
      </c>
      <c r="J1439"/>
    </row>
    <row r="1440" spans="1:10" x14ac:dyDescent="0.35">
      <c r="A1440" s="21">
        <v>41876</v>
      </c>
      <c r="B1440" s="20" t="s">
        <v>55</v>
      </c>
      <c r="C1440" s="20" t="s">
        <v>18</v>
      </c>
      <c r="D1440" s="20" t="s">
        <v>19</v>
      </c>
      <c r="E1440" s="28">
        <v>237.00000000000006</v>
      </c>
      <c r="F1440" s="28">
        <v>543</v>
      </c>
      <c r="G1440" s="28">
        <v>5808</v>
      </c>
      <c r="H1440" s="19">
        <v>10.696132596685082</v>
      </c>
      <c r="I1440" s="33">
        <f>Table3[[#This Row],[Dollars]]/Table3[[#This Row],[Transactions]]</f>
        <v>10.696132596685082</v>
      </c>
      <c r="J1440"/>
    </row>
    <row r="1441" spans="1:10" x14ac:dyDescent="0.35">
      <c r="A1441" s="21">
        <v>41876</v>
      </c>
      <c r="B1441" s="20" t="s">
        <v>55</v>
      </c>
      <c r="C1441" s="20" t="s">
        <v>4</v>
      </c>
      <c r="D1441" s="20" t="s">
        <v>48</v>
      </c>
      <c r="E1441" s="28">
        <v>285</v>
      </c>
      <c r="F1441" s="28">
        <v>534</v>
      </c>
      <c r="G1441" s="28">
        <v>7017</v>
      </c>
      <c r="H1441" s="19">
        <v>13.140449438202246</v>
      </c>
      <c r="I1441" s="33">
        <f>Table3[[#This Row],[Dollars]]/Table3[[#This Row],[Transactions]]</f>
        <v>13.140449438202246</v>
      </c>
      <c r="J1441"/>
    </row>
    <row r="1442" spans="1:10" x14ac:dyDescent="0.35">
      <c r="A1442" s="21">
        <v>41876</v>
      </c>
      <c r="B1442" s="20" t="s">
        <v>55</v>
      </c>
      <c r="C1442" s="20" t="s">
        <v>22</v>
      </c>
      <c r="D1442" s="20" t="s">
        <v>22</v>
      </c>
      <c r="E1442" s="28">
        <v>14400</v>
      </c>
      <c r="F1442" s="28">
        <v>28509</v>
      </c>
      <c r="G1442" s="28">
        <v>348813.00000000006</v>
      </c>
      <c r="H1442" s="19">
        <v>12.235188887719668</v>
      </c>
      <c r="I1442" s="33">
        <f>Table3[[#This Row],[Dollars]]/Table3[[#This Row],[Transactions]]</f>
        <v>12.235188887719669</v>
      </c>
      <c r="J1442"/>
    </row>
    <row r="1443" spans="1:10" x14ac:dyDescent="0.35">
      <c r="A1443" s="21">
        <v>41876</v>
      </c>
      <c r="B1443" s="20" t="s">
        <v>55</v>
      </c>
      <c r="C1443" s="20" t="s">
        <v>36</v>
      </c>
      <c r="D1443" s="20" t="s">
        <v>38</v>
      </c>
      <c r="E1443" s="28">
        <v>78</v>
      </c>
      <c r="F1443" s="28">
        <v>141</v>
      </c>
      <c r="G1443" s="28">
        <v>1326</v>
      </c>
      <c r="H1443" s="19">
        <v>9.4042553191489358</v>
      </c>
      <c r="I1443" s="33">
        <f>Table3[[#This Row],[Dollars]]/Table3[[#This Row],[Transactions]]</f>
        <v>9.4042553191489358</v>
      </c>
      <c r="J1443"/>
    </row>
    <row r="1444" spans="1:10" x14ac:dyDescent="0.35">
      <c r="A1444" s="21">
        <v>41876</v>
      </c>
      <c r="B1444" s="20" t="s">
        <v>55</v>
      </c>
      <c r="C1444" s="20" t="s">
        <v>10</v>
      </c>
      <c r="D1444" s="20" t="s">
        <v>11</v>
      </c>
      <c r="E1444" s="28">
        <v>263.99999999999994</v>
      </c>
      <c r="F1444" s="28">
        <v>470.99999999999989</v>
      </c>
      <c r="G1444" s="28">
        <v>5616</v>
      </c>
      <c r="H1444" s="19">
        <v>11.923566878980891</v>
      </c>
      <c r="I1444" s="33">
        <f>Table3[[#This Row],[Dollars]]/Table3[[#This Row],[Transactions]]</f>
        <v>11.923566878980894</v>
      </c>
      <c r="J1444"/>
    </row>
    <row r="1445" spans="1:10" x14ac:dyDescent="0.35">
      <c r="A1445" s="21">
        <v>41876</v>
      </c>
      <c r="B1445" s="20" t="s">
        <v>56</v>
      </c>
      <c r="C1445" s="20" t="s">
        <v>12</v>
      </c>
      <c r="D1445" s="20" t="s">
        <v>13</v>
      </c>
      <c r="E1445" s="28">
        <v>410</v>
      </c>
      <c r="F1445" s="28">
        <v>860</v>
      </c>
      <c r="G1445" s="28">
        <v>13257.74</v>
      </c>
      <c r="H1445" s="19">
        <v>15.415976744186047</v>
      </c>
      <c r="I1445" s="33">
        <f>Table3[[#This Row],[Dollars]]/Table3[[#This Row],[Transactions]]</f>
        <v>15.415976744186047</v>
      </c>
      <c r="J1445"/>
    </row>
    <row r="1446" spans="1:10" x14ac:dyDescent="0.35">
      <c r="A1446" s="21">
        <v>41876</v>
      </c>
      <c r="B1446" s="20" t="s">
        <v>56</v>
      </c>
      <c r="C1446" s="20" t="s">
        <v>44</v>
      </c>
      <c r="D1446" s="20" t="s">
        <v>45</v>
      </c>
      <c r="E1446" s="28">
        <v>224</v>
      </c>
      <c r="F1446" s="28">
        <v>458</v>
      </c>
      <c r="G1446" s="28">
        <v>7472.72</v>
      </c>
      <c r="H1446" s="19">
        <v>16.315982532751093</v>
      </c>
      <c r="I1446" s="33">
        <f>Table3[[#This Row],[Dollars]]/Table3[[#This Row],[Transactions]]</f>
        <v>16.315982532751093</v>
      </c>
      <c r="J1446"/>
    </row>
    <row r="1447" spans="1:10" x14ac:dyDescent="0.35">
      <c r="A1447" s="21">
        <v>41876</v>
      </c>
      <c r="B1447" s="20" t="s">
        <v>56</v>
      </c>
      <c r="C1447" s="20" t="s">
        <v>14</v>
      </c>
      <c r="D1447" s="20" t="s">
        <v>15</v>
      </c>
      <c r="E1447" s="28">
        <v>1242</v>
      </c>
      <c r="F1447" s="28">
        <v>3142.9999999999995</v>
      </c>
      <c r="G1447" s="28">
        <v>45989.64</v>
      </c>
      <c r="H1447" s="19">
        <v>14.632402163538021</v>
      </c>
      <c r="I1447" s="33">
        <f>Table3[[#This Row],[Dollars]]/Table3[[#This Row],[Transactions]]</f>
        <v>14.632402163538023</v>
      </c>
      <c r="J1447"/>
    </row>
    <row r="1448" spans="1:10" x14ac:dyDescent="0.35">
      <c r="A1448" s="21">
        <v>41876</v>
      </c>
      <c r="B1448" s="20" t="s">
        <v>56</v>
      </c>
      <c r="C1448" s="20" t="s">
        <v>25</v>
      </c>
      <c r="D1448" s="20" t="s">
        <v>26</v>
      </c>
      <c r="E1448" s="28">
        <v>2763.0000000000005</v>
      </c>
      <c r="F1448" s="28">
        <v>6706</v>
      </c>
      <c r="G1448" s="28">
        <v>92632.5</v>
      </c>
      <c r="H1448" s="19">
        <v>13.813376081121383</v>
      </c>
      <c r="I1448" s="33">
        <f>Table3[[#This Row],[Dollars]]/Table3[[#This Row],[Transactions]]</f>
        <v>13.813376081121383</v>
      </c>
      <c r="J1448"/>
    </row>
    <row r="1449" spans="1:10" x14ac:dyDescent="0.35">
      <c r="A1449" s="21">
        <v>41876</v>
      </c>
      <c r="B1449" s="20" t="s">
        <v>56</v>
      </c>
      <c r="C1449" s="20" t="s">
        <v>44</v>
      </c>
      <c r="D1449" s="20" t="s">
        <v>46</v>
      </c>
      <c r="E1449" s="28">
        <v>361</v>
      </c>
      <c r="F1449" s="28">
        <v>770</v>
      </c>
      <c r="G1449" s="28">
        <v>15162.440000000002</v>
      </c>
      <c r="H1449" s="19">
        <v>19.691480519480521</v>
      </c>
      <c r="I1449" s="33">
        <f>Table3[[#This Row],[Dollars]]/Table3[[#This Row],[Transactions]]</f>
        <v>19.691480519480521</v>
      </c>
      <c r="J1449"/>
    </row>
    <row r="1450" spans="1:10" x14ac:dyDescent="0.35">
      <c r="A1450" s="21">
        <v>41876</v>
      </c>
      <c r="B1450" s="20" t="s">
        <v>56</v>
      </c>
      <c r="C1450" s="20" t="s">
        <v>8</v>
      </c>
      <c r="D1450" s="20" t="s">
        <v>9</v>
      </c>
      <c r="E1450" s="28">
        <v>156.00000000000003</v>
      </c>
      <c r="F1450" s="28">
        <v>308</v>
      </c>
      <c r="G1450" s="28">
        <v>5649.48</v>
      </c>
      <c r="H1450" s="19">
        <v>18.342467532467531</v>
      </c>
      <c r="I1450" s="33">
        <f>Table3[[#This Row],[Dollars]]/Table3[[#This Row],[Transactions]]</f>
        <v>18.342467532467531</v>
      </c>
      <c r="J1450"/>
    </row>
    <row r="1451" spans="1:10" x14ac:dyDescent="0.35">
      <c r="A1451" s="21">
        <v>41876</v>
      </c>
      <c r="B1451" s="20" t="s">
        <v>56</v>
      </c>
      <c r="C1451" s="20" t="s">
        <v>4</v>
      </c>
      <c r="D1451" s="20" t="s">
        <v>5</v>
      </c>
      <c r="E1451" s="28">
        <v>1793</v>
      </c>
      <c r="F1451" s="28">
        <v>4352</v>
      </c>
      <c r="G1451" s="28">
        <v>65930.399999999994</v>
      </c>
      <c r="H1451" s="19">
        <v>15.149448529411764</v>
      </c>
      <c r="I1451" s="33">
        <f>Table3[[#This Row],[Dollars]]/Table3[[#This Row],[Transactions]]</f>
        <v>15.149448529411764</v>
      </c>
      <c r="J1451"/>
    </row>
    <row r="1452" spans="1:10" x14ac:dyDescent="0.35">
      <c r="A1452" s="21">
        <v>41876</v>
      </c>
      <c r="B1452" s="20" t="s">
        <v>56</v>
      </c>
      <c r="C1452" s="20" t="s">
        <v>40</v>
      </c>
      <c r="D1452" s="20" t="s">
        <v>41</v>
      </c>
      <c r="E1452" s="28">
        <v>293.00000000000006</v>
      </c>
      <c r="F1452" s="28">
        <v>671</v>
      </c>
      <c r="G1452" s="28">
        <v>14372.62</v>
      </c>
      <c r="H1452" s="19">
        <v>21.419701937406856</v>
      </c>
      <c r="I1452" s="33">
        <f>Table3[[#This Row],[Dollars]]/Table3[[#This Row],[Transactions]]</f>
        <v>21.419701937406856</v>
      </c>
      <c r="J1452"/>
    </row>
    <row r="1453" spans="1:10" x14ac:dyDescent="0.35">
      <c r="A1453" s="21">
        <v>41876</v>
      </c>
      <c r="B1453" s="20" t="s">
        <v>56</v>
      </c>
      <c r="C1453" s="20" t="s">
        <v>16</v>
      </c>
      <c r="D1453" s="20" t="s">
        <v>17</v>
      </c>
      <c r="E1453" s="28">
        <v>82</v>
      </c>
      <c r="F1453" s="28">
        <v>190</v>
      </c>
      <c r="G1453" s="28">
        <v>2575.0300000000002</v>
      </c>
      <c r="H1453" s="19">
        <v>13.552789473684211</v>
      </c>
      <c r="I1453" s="33">
        <f>Table3[[#This Row],[Dollars]]/Table3[[#This Row],[Transactions]]</f>
        <v>13.552789473684211</v>
      </c>
      <c r="J1453"/>
    </row>
    <row r="1454" spans="1:10" x14ac:dyDescent="0.35">
      <c r="A1454" s="21">
        <v>41876</v>
      </c>
      <c r="B1454" s="20" t="s">
        <v>56</v>
      </c>
      <c r="C1454" s="20" t="s">
        <v>20</v>
      </c>
      <c r="D1454" s="20" t="s">
        <v>27</v>
      </c>
      <c r="E1454" s="28">
        <v>5248</v>
      </c>
      <c r="F1454" s="28">
        <v>11397</v>
      </c>
      <c r="G1454" s="28">
        <v>261423.80999999997</v>
      </c>
      <c r="H1454" s="19">
        <v>22.93794946038431</v>
      </c>
      <c r="I1454" s="33">
        <f>Table3[[#This Row],[Dollars]]/Table3[[#This Row],[Transactions]]</f>
        <v>22.93794946038431</v>
      </c>
      <c r="J1454"/>
    </row>
    <row r="1455" spans="1:10" x14ac:dyDescent="0.35">
      <c r="A1455" s="21">
        <v>41876</v>
      </c>
      <c r="B1455" s="20" t="s">
        <v>56</v>
      </c>
      <c r="C1455" s="20" t="s">
        <v>4</v>
      </c>
      <c r="D1455" s="20" t="s">
        <v>47</v>
      </c>
      <c r="E1455" s="28">
        <v>191</v>
      </c>
      <c r="F1455" s="28">
        <v>369</v>
      </c>
      <c r="G1455" s="28">
        <v>6130.5500000000011</v>
      </c>
      <c r="H1455" s="19">
        <v>16.613956639566396</v>
      </c>
      <c r="I1455" s="33">
        <f>Table3[[#This Row],[Dollars]]/Table3[[#This Row],[Transactions]]</f>
        <v>16.6139566395664</v>
      </c>
      <c r="J1455"/>
    </row>
    <row r="1456" spans="1:10" x14ac:dyDescent="0.35">
      <c r="A1456" s="21">
        <v>41876</v>
      </c>
      <c r="B1456" s="20" t="s">
        <v>56</v>
      </c>
      <c r="C1456" s="20" t="s">
        <v>36</v>
      </c>
      <c r="D1456" s="20" t="s">
        <v>37</v>
      </c>
      <c r="E1456" s="28">
        <v>87.999999999999986</v>
      </c>
      <c r="F1456" s="28">
        <v>164</v>
      </c>
      <c r="G1456" s="28">
        <v>2525.6999999999998</v>
      </c>
      <c r="H1456" s="19">
        <v>15.400609756097559</v>
      </c>
      <c r="I1456" s="33">
        <f>Table3[[#This Row],[Dollars]]/Table3[[#This Row],[Transactions]]</f>
        <v>15.400609756097559</v>
      </c>
      <c r="J1456"/>
    </row>
    <row r="1457" spans="1:10" x14ac:dyDescent="0.35">
      <c r="A1457" s="21">
        <v>41876</v>
      </c>
      <c r="B1457" s="20" t="s">
        <v>56</v>
      </c>
      <c r="C1457" s="20" t="s">
        <v>42</v>
      </c>
      <c r="D1457" s="20" t="s">
        <v>43</v>
      </c>
      <c r="E1457" s="28">
        <v>35</v>
      </c>
      <c r="F1457" s="28">
        <v>64</v>
      </c>
      <c r="G1457" s="28">
        <v>874.40999999999985</v>
      </c>
      <c r="H1457" s="19">
        <v>13.66265625</v>
      </c>
      <c r="I1457" s="33">
        <f>Table3[[#This Row],[Dollars]]/Table3[[#This Row],[Transactions]]</f>
        <v>13.662656249999998</v>
      </c>
      <c r="J1457"/>
    </row>
    <row r="1458" spans="1:10" x14ac:dyDescent="0.35">
      <c r="A1458" s="21">
        <v>41876</v>
      </c>
      <c r="B1458" s="20" t="s">
        <v>56</v>
      </c>
      <c r="C1458" s="20" t="s">
        <v>4</v>
      </c>
      <c r="D1458" s="20" t="s">
        <v>39</v>
      </c>
      <c r="E1458" s="28">
        <v>57</v>
      </c>
      <c r="F1458" s="28">
        <v>126</v>
      </c>
      <c r="G1458" s="28">
        <v>1553.26</v>
      </c>
      <c r="H1458" s="19">
        <v>12.327460317460318</v>
      </c>
      <c r="I1458" s="33">
        <f>Table3[[#This Row],[Dollars]]/Table3[[#This Row],[Transactions]]</f>
        <v>12.327460317460318</v>
      </c>
      <c r="J1458"/>
    </row>
    <row r="1459" spans="1:10" x14ac:dyDescent="0.35">
      <c r="A1459" s="21">
        <v>41876</v>
      </c>
      <c r="B1459" s="20" t="s">
        <v>56</v>
      </c>
      <c r="C1459" s="20" t="s">
        <v>4</v>
      </c>
      <c r="D1459" s="20" t="s">
        <v>6</v>
      </c>
      <c r="E1459" s="28">
        <v>719</v>
      </c>
      <c r="F1459" s="28">
        <v>1415</v>
      </c>
      <c r="G1459" s="28">
        <v>22558.97</v>
      </c>
      <c r="H1459" s="19">
        <v>15.942734982332157</v>
      </c>
      <c r="I1459" s="33">
        <f>Table3[[#This Row],[Dollars]]/Table3[[#This Row],[Transactions]]</f>
        <v>15.942734982332157</v>
      </c>
      <c r="J1459"/>
    </row>
    <row r="1460" spans="1:10" x14ac:dyDescent="0.35">
      <c r="A1460" s="21">
        <v>41876</v>
      </c>
      <c r="B1460" s="20" t="s">
        <v>56</v>
      </c>
      <c r="C1460" s="20" t="s">
        <v>4</v>
      </c>
      <c r="D1460" s="20" t="s">
        <v>7</v>
      </c>
      <c r="E1460" s="28">
        <v>2126</v>
      </c>
      <c r="F1460" s="28">
        <v>5874</v>
      </c>
      <c r="G1460" s="28">
        <v>85953.65</v>
      </c>
      <c r="H1460" s="19">
        <v>14.63289921688798</v>
      </c>
      <c r="I1460" s="33">
        <f>Table3[[#This Row],[Dollars]]/Table3[[#This Row],[Transactions]]</f>
        <v>14.63289921688798</v>
      </c>
      <c r="J1460"/>
    </row>
    <row r="1461" spans="1:10" x14ac:dyDescent="0.35">
      <c r="A1461" s="21">
        <v>41876</v>
      </c>
      <c r="B1461" s="20" t="s">
        <v>56</v>
      </c>
      <c r="C1461" s="20" t="s">
        <v>18</v>
      </c>
      <c r="D1461" s="20" t="s">
        <v>19</v>
      </c>
      <c r="E1461" s="28">
        <v>321.99999999999994</v>
      </c>
      <c r="F1461" s="28">
        <v>681</v>
      </c>
      <c r="G1461" s="28">
        <v>11046.63</v>
      </c>
      <c r="H1461" s="19">
        <v>16.221189427312773</v>
      </c>
      <c r="I1461" s="33">
        <f>Table3[[#This Row],[Dollars]]/Table3[[#This Row],[Transactions]]</f>
        <v>16.221189427312773</v>
      </c>
      <c r="J1461"/>
    </row>
    <row r="1462" spans="1:10" x14ac:dyDescent="0.35">
      <c r="A1462" s="21">
        <v>41876</v>
      </c>
      <c r="B1462" s="20" t="s">
        <v>56</v>
      </c>
      <c r="C1462" s="20" t="s">
        <v>4</v>
      </c>
      <c r="D1462" s="20" t="s">
        <v>48</v>
      </c>
      <c r="E1462" s="28">
        <v>311</v>
      </c>
      <c r="F1462" s="28">
        <v>655</v>
      </c>
      <c r="G1462" s="28">
        <v>13044.959999999997</v>
      </c>
      <c r="H1462" s="19">
        <v>19.915969465648853</v>
      </c>
      <c r="I1462" s="33">
        <f>Table3[[#This Row],[Dollars]]/Table3[[#This Row],[Transactions]]</f>
        <v>19.91596946564885</v>
      </c>
      <c r="J1462"/>
    </row>
    <row r="1463" spans="1:10" x14ac:dyDescent="0.35">
      <c r="A1463" s="21">
        <v>41876</v>
      </c>
      <c r="B1463" s="20" t="s">
        <v>56</v>
      </c>
      <c r="C1463" s="20" t="s">
        <v>22</v>
      </c>
      <c r="D1463" s="20" t="s">
        <v>22</v>
      </c>
      <c r="E1463" s="28">
        <v>30016</v>
      </c>
      <c r="F1463" s="28">
        <v>67678</v>
      </c>
      <c r="G1463" s="28">
        <v>1156426.2</v>
      </c>
      <c r="H1463" s="19">
        <v>17.087180472236177</v>
      </c>
      <c r="I1463" s="33">
        <f>Table3[[#This Row],[Dollars]]/Table3[[#This Row],[Transactions]]</f>
        <v>17.087180472236177</v>
      </c>
      <c r="J1463"/>
    </row>
    <row r="1464" spans="1:10" x14ac:dyDescent="0.35">
      <c r="A1464" s="21">
        <v>41876</v>
      </c>
      <c r="B1464" s="20" t="s">
        <v>56</v>
      </c>
      <c r="C1464" s="20" t="s">
        <v>36</v>
      </c>
      <c r="D1464" s="20" t="s">
        <v>38</v>
      </c>
      <c r="E1464" s="28">
        <v>62.000000000000007</v>
      </c>
      <c r="F1464" s="28">
        <v>148</v>
      </c>
      <c r="G1464" s="28">
        <v>2021.45</v>
      </c>
      <c r="H1464" s="19">
        <v>13.658445945945946</v>
      </c>
      <c r="I1464" s="33">
        <f>Table3[[#This Row],[Dollars]]/Table3[[#This Row],[Transactions]]</f>
        <v>13.658445945945946</v>
      </c>
      <c r="J1464"/>
    </row>
    <row r="1465" spans="1:10" x14ac:dyDescent="0.35">
      <c r="A1465" s="21">
        <v>41876</v>
      </c>
      <c r="B1465" s="20" t="s">
        <v>56</v>
      </c>
      <c r="C1465" s="20" t="s">
        <v>10</v>
      </c>
      <c r="D1465" s="20" t="s">
        <v>11</v>
      </c>
      <c r="E1465" s="28">
        <v>2308</v>
      </c>
      <c r="F1465" s="28">
        <v>5550</v>
      </c>
      <c r="G1465" s="28">
        <v>79832.44</v>
      </c>
      <c r="H1465" s="19">
        <v>14.384223423423423</v>
      </c>
      <c r="I1465" s="33">
        <f>Table3[[#This Row],[Dollars]]/Table3[[#This Row],[Transactions]]</f>
        <v>14.384223423423423</v>
      </c>
      <c r="J1465"/>
    </row>
    <row r="1466" spans="1:10" x14ac:dyDescent="0.35">
      <c r="A1466" s="21">
        <v>41883</v>
      </c>
      <c r="B1466" s="20" t="s">
        <v>55</v>
      </c>
      <c r="C1466" s="20" t="s">
        <v>12</v>
      </c>
      <c r="D1466" s="20" t="s">
        <v>13</v>
      </c>
      <c r="E1466" s="28">
        <v>189</v>
      </c>
      <c r="F1466" s="28">
        <v>294</v>
      </c>
      <c r="G1466" s="28">
        <v>3384</v>
      </c>
      <c r="H1466" s="19">
        <v>11.510204081632653</v>
      </c>
      <c r="I1466" s="33">
        <f>Table3[[#This Row],[Dollars]]/Table3[[#This Row],[Transactions]]</f>
        <v>11.510204081632653</v>
      </c>
      <c r="J1466"/>
    </row>
    <row r="1467" spans="1:10" x14ac:dyDescent="0.35">
      <c r="A1467" s="21">
        <v>41883</v>
      </c>
      <c r="B1467" s="20" t="s">
        <v>55</v>
      </c>
      <c r="C1467" s="20" t="s">
        <v>44</v>
      </c>
      <c r="D1467" s="20" t="s">
        <v>45</v>
      </c>
      <c r="E1467" s="28">
        <v>213</v>
      </c>
      <c r="F1467" s="28">
        <v>333</v>
      </c>
      <c r="G1467" s="28">
        <v>4320</v>
      </c>
      <c r="H1467" s="19">
        <v>12.972972972972974</v>
      </c>
      <c r="I1467" s="33">
        <f>Table3[[#This Row],[Dollars]]/Table3[[#This Row],[Transactions]]</f>
        <v>12.972972972972974</v>
      </c>
      <c r="J1467"/>
    </row>
    <row r="1468" spans="1:10" x14ac:dyDescent="0.35">
      <c r="A1468" s="21">
        <v>41883</v>
      </c>
      <c r="B1468" s="20" t="s">
        <v>55</v>
      </c>
      <c r="C1468" s="20" t="s">
        <v>14</v>
      </c>
      <c r="D1468" s="20" t="s">
        <v>15</v>
      </c>
      <c r="E1468" s="28">
        <v>279</v>
      </c>
      <c r="F1468" s="28">
        <v>546</v>
      </c>
      <c r="G1468" s="28">
        <v>6666.0000000000018</v>
      </c>
      <c r="H1468" s="19">
        <v>12.208791208791208</v>
      </c>
      <c r="I1468" s="33">
        <f>Table3[[#This Row],[Dollars]]/Table3[[#This Row],[Transactions]]</f>
        <v>12.208791208791212</v>
      </c>
      <c r="J1468"/>
    </row>
    <row r="1469" spans="1:10" x14ac:dyDescent="0.35">
      <c r="A1469" s="21">
        <v>41883</v>
      </c>
      <c r="B1469" s="20" t="s">
        <v>55</v>
      </c>
      <c r="C1469" s="20" t="s">
        <v>25</v>
      </c>
      <c r="D1469" s="20" t="s">
        <v>26</v>
      </c>
      <c r="E1469" s="28">
        <v>684</v>
      </c>
      <c r="F1469" s="28">
        <v>1427.9999999999998</v>
      </c>
      <c r="G1469" s="28">
        <v>15555</v>
      </c>
      <c r="H1469" s="19">
        <v>10.892857142857142</v>
      </c>
      <c r="I1469" s="33">
        <f>Table3[[#This Row],[Dollars]]/Table3[[#This Row],[Transactions]]</f>
        <v>10.892857142857144</v>
      </c>
      <c r="J1469"/>
    </row>
    <row r="1470" spans="1:10" x14ac:dyDescent="0.35">
      <c r="A1470" s="21">
        <v>41883</v>
      </c>
      <c r="B1470" s="20" t="s">
        <v>55</v>
      </c>
      <c r="C1470" s="20" t="s">
        <v>44</v>
      </c>
      <c r="D1470" s="20" t="s">
        <v>46</v>
      </c>
      <c r="E1470" s="28">
        <v>114</v>
      </c>
      <c r="F1470" s="28">
        <v>236.99999999999994</v>
      </c>
      <c r="G1470" s="28">
        <v>2046</v>
      </c>
      <c r="H1470" s="19">
        <v>8.6329113924050631</v>
      </c>
      <c r="I1470" s="33">
        <f>Table3[[#This Row],[Dollars]]/Table3[[#This Row],[Transactions]]</f>
        <v>8.6329113924050649</v>
      </c>
      <c r="J1470"/>
    </row>
    <row r="1471" spans="1:10" x14ac:dyDescent="0.35">
      <c r="A1471" s="21">
        <v>41883</v>
      </c>
      <c r="B1471" s="20" t="s">
        <v>55</v>
      </c>
      <c r="C1471" s="20" t="s">
        <v>8</v>
      </c>
      <c r="D1471" s="20" t="s">
        <v>9</v>
      </c>
      <c r="E1471" s="28">
        <v>129</v>
      </c>
      <c r="F1471" s="28">
        <v>252</v>
      </c>
      <c r="G1471" s="28">
        <v>2582.9999999999995</v>
      </c>
      <c r="H1471" s="19">
        <v>10.25</v>
      </c>
      <c r="I1471" s="33">
        <f>Table3[[#This Row],[Dollars]]/Table3[[#This Row],[Transactions]]</f>
        <v>10.249999999999998</v>
      </c>
      <c r="J1471"/>
    </row>
    <row r="1472" spans="1:10" x14ac:dyDescent="0.35">
      <c r="A1472" s="21">
        <v>41883</v>
      </c>
      <c r="B1472" s="20" t="s">
        <v>55</v>
      </c>
      <c r="C1472" s="20" t="s">
        <v>4</v>
      </c>
      <c r="D1472" s="20" t="s">
        <v>5</v>
      </c>
      <c r="E1472" s="28">
        <v>1530.0000000000002</v>
      </c>
      <c r="F1472" s="28">
        <v>3153</v>
      </c>
      <c r="G1472" s="28">
        <v>37851</v>
      </c>
      <c r="H1472" s="19">
        <v>12.004757373929591</v>
      </c>
      <c r="I1472" s="33">
        <f>Table3[[#This Row],[Dollars]]/Table3[[#This Row],[Transactions]]</f>
        <v>12.004757373929591</v>
      </c>
      <c r="J1472"/>
    </row>
    <row r="1473" spans="1:10" x14ac:dyDescent="0.35">
      <c r="A1473" s="21">
        <v>41883</v>
      </c>
      <c r="B1473" s="20" t="s">
        <v>55</v>
      </c>
      <c r="C1473" s="20" t="s">
        <v>40</v>
      </c>
      <c r="D1473" s="20" t="s">
        <v>41</v>
      </c>
      <c r="E1473" s="28">
        <v>159</v>
      </c>
      <c r="F1473" s="28">
        <v>368.99999999999994</v>
      </c>
      <c r="G1473" s="28">
        <v>5346</v>
      </c>
      <c r="H1473" s="19">
        <v>14.487804878048781</v>
      </c>
      <c r="I1473" s="33">
        <f>Table3[[#This Row],[Dollars]]/Table3[[#This Row],[Transactions]]</f>
        <v>14.487804878048783</v>
      </c>
      <c r="J1473"/>
    </row>
    <row r="1474" spans="1:10" x14ac:dyDescent="0.35">
      <c r="A1474" s="21">
        <v>41883</v>
      </c>
      <c r="B1474" s="20" t="s">
        <v>55</v>
      </c>
      <c r="C1474" s="20" t="s">
        <v>16</v>
      </c>
      <c r="D1474" s="20" t="s">
        <v>17</v>
      </c>
      <c r="E1474" s="28">
        <v>153</v>
      </c>
      <c r="F1474" s="28">
        <v>285</v>
      </c>
      <c r="G1474" s="28">
        <v>3267</v>
      </c>
      <c r="H1474" s="19">
        <v>11.463157894736842</v>
      </c>
      <c r="I1474" s="33">
        <f>Table3[[#This Row],[Dollars]]/Table3[[#This Row],[Transactions]]</f>
        <v>11.463157894736842</v>
      </c>
      <c r="J1474"/>
    </row>
    <row r="1475" spans="1:10" x14ac:dyDescent="0.35">
      <c r="A1475" s="21">
        <v>41883</v>
      </c>
      <c r="B1475" s="20" t="s">
        <v>55</v>
      </c>
      <c r="C1475" s="20" t="s">
        <v>20</v>
      </c>
      <c r="D1475" s="20" t="s">
        <v>27</v>
      </c>
      <c r="E1475" s="28">
        <v>1749</v>
      </c>
      <c r="F1475" s="28">
        <v>3384</v>
      </c>
      <c r="G1475" s="28">
        <v>41067</v>
      </c>
      <c r="H1475" s="19">
        <v>12.13563829787234</v>
      </c>
      <c r="I1475" s="33">
        <f>Table3[[#This Row],[Dollars]]/Table3[[#This Row],[Transactions]]</f>
        <v>12.13563829787234</v>
      </c>
      <c r="J1475"/>
    </row>
    <row r="1476" spans="1:10" x14ac:dyDescent="0.35">
      <c r="A1476" s="21">
        <v>41883</v>
      </c>
      <c r="B1476" s="20" t="s">
        <v>55</v>
      </c>
      <c r="C1476" s="20" t="s">
        <v>4</v>
      </c>
      <c r="D1476" s="20" t="s">
        <v>47</v>
      </c>
      <c r="E1476" s="28">
        <v>189</v>
      </c>
      <c r="F1476" s="28">
        <v>384</v>
      </c>
      <c r="G1476" s="28">
        <v>4536</v>
      </c>
      <c r="H1476" s="19">
        <v>11.8125</v>
      </c>
      <c r="I1476" s="33">
        <f>Table3[[#This Row],[Dollars]]/Table3[[#This Row],[Transactions]]</f>
        <v>11.8125</v>
      </c>
      <c r="J1476"/>
    </row>
    <row r="1477" spans="1:10" x14ac:dyDescent="0.35">
      <c r="A1477" s="21">
        <v>41883</v>
      </c>
      <c r="B1477" s="20" t="s">
        <v>55</v>
      </c>
      <c r="C1477" s="20" t="s">
        <v>36</v>
      </c>
      <c r="D1477" s="20" t="s">
        <v>37</v>
      </c>
      <c r="E1477" s="28">
        <v>78</v>
      </c>
      <c r="F1477" s="28">
        <v>179.99999999999997</v>
      </c>
      <c r="G1477" s="28">
        <v>1950</v>
      </c>
      <c r="H1477" s="19">
        <v>10.833333333333334</v>
      </c>
      <c r="I1477" s="33">
        <f>Table3[[#This Row],[Dollars]]/Table3[[#This Row],[Transactions]]</f>
        <v>10.833333333333336</v>
      </c>
      <c r="J1477"/>
    </row>
    <row r="1478" spans="1:10" x14ac:dyDescent="0.35">
      <c r="A1478" s="21">
        <v>41883</v>
      </c>
      <c r="B1478" s="20" t="s">
        <v>55</v>
      </c>
      <c r="C1478" s="20" t="s">
        <v>42</v>
      </c>
      <c r="D1478" s="20" t="s">
        <v>43</v>
      </c>
      <c r="E1478" s="28">
        <v>51</v>
      </c>
      <c r="F1478" s="28">
        <v>81</v>
      </c>
      <c r="G1478" s="28">
        <v>887.99999999999977</v>
      </c>
      <c r="H1478" s="19">
        <v>10.962962962962964</v>
      </c>
      <c r="I1478" s="33">
        <f>Table3[[#This Row],[Dollars]]/Table3[[#This Row],[Transactions]]</f>
        <v>10.96296296296296</v>
      </c>
      <c r="J1478"/>
    </row>
    <row r="1479" spans="1:10" x14ac:dyDescent="0.35">
      <c r="A1479" s="21">
        <v>41883</v>
      </c>
      <c r="B1479" s="20" t="s">
        <v>55</v>
      </c>
      <c r="C1479" s="20" t="s">
        <v>4</v>
      </c>
      <c r="D1479" s="20" t="s">
        <v>39</v>
      </c>
      <c r="E1479" s="28">
        <v>99</v>
      </c>
      <c r="F1479" s="28">
        <v>177</v>
      </c>
      <c r="G1479" s="28">
        <v>2112</v>
      </c>
      <c r="H1479" s="19">
        <v>11.932203389830509</v>
      </c>
      <c r="I1479" s="33">
        <f>Table3[[#This Row],[Dollars]]/Table3[[#This Row],[Transactions]]</f>
        <v>11.932203389830509</v>
      </c>
      <c r="J1479"/>
    </row>
    <row r="1480" spans="1:10" x14ac:dyDescent="0.35">
      <c r="A1480" s="21">
        <v>41883</v>
      </c>
      <c r="B1480" s="20" t="s">
        <v>55</v>
      </c>
      <c r="C1480" s="20" t="s">
        <v>4</v>
      </c>
      <c r="D1480" s="20" t="s">
        <v>6</v>
      </c>
      <c r="E1480" s="28">
        <v>1002</v>
      </c>
      <c r="F1480" s="28">
        <v>2087.9999999999995</v>
      </c>
      <c r="G1480" s="28">
        <v>24339</v>
      </c>
      <c r="H1480" s="19">
        <v>11.656609195402298</v>
      </c>
      <c r="I1480" s="33">
        <f>Table3[[#This Row],[Dollars]]/Table3[[#This Row],[Transactions]]</f>
        <v>11.656609195402302</v>
      </c>
      <c r="J1480"/>
    </row>
    <row r="1481" spans="1:10" x14ac:dyDescent="0.35">
      <c r="A1481" s="21">
        <v>41883</v>
      </c>
      <c r="B1481" s="20" t="s">
        <v>55</v>
      </c>
      <c r="C1481" s="20" t="s">
        <v>4</v>
      </c>
      <c r="D1481" s="20" t="s">
        <v>7</v>
      </c>
      <c r="E1481" s="28">
        <v>1992</v>
      </c>
      <c r="F1481" s="28">
        <v>4839</v>
      </c>
      <c r="G1481" s="28">
        <v>53066.999999999985</v>
      </c>
      <c r="H1481" s="19">
        <v>10.96652200867948</v>
      </c>
      <c r="I1481" s="33">
        <f>Table3[[#This Row],[Dollars]]/Table3[[#This Row],[Transactions]]</f>
        <v>10.966522008679476</v>
      </c>
      <c r="J1481"/>
    </row>
    <row r="1482" spans="1:10" x14ac:dyDescent="0.35">
      <c r="A1482" s="21">
        <v>41883</v>
      </c>
      <c r="B1482" s="20" t="s">
        <v>55</v>
      </c>
      <c r="C1482" s="20" t="s">
        <v>18</v>
      </c>
      <c r="D1482" s="20" t="s">
        <v>19</v>
      </c>
      <c r="E1482" s="28">
        <v>186.00000000000003</v>
      </c>
      <c r="F1482" s="28">
        <v>473.99999999999989</v>
      </c>
      <c r="G1482" s="28">
        <v>4865.9999999999991</v>
      </c>
      <c r="H1482" s="19">
        <v>10.265822784810126</v>
      </c>
      <c r="I1482" s="33">
        <f>Table3[[#This Row],[Dollars]]/Table3[[#This Row],[Transactions]]</f>
        <v>10.265822784810128</v>
      </c>
      <c r="J1482"/>
    </row>
    <row r="1483" spans="1:10" x14ac:dyDescent="0.35">
      <c r="A1483" s="21">
        <v>41883</v>
      </c>
      <c r="B1483" s="20" t="s">
        <v>55</v>
      </c>
      <c r="C1483" s="20" t="s">
        <v>4</v>
      </c>
      <c r="D1483" s="20" t="s">
        <v>48</v>
      </c>
      <c r="E1483" s="28">
        <v>357</v>
      </c>
      <c r="F1483" s="28">
        <v>606</v>
      </c>
      <c r="G1483" s="28">
        <v>7530</v>
      </c>
      <c r="H1483" s="19">
        <v>12.425742574257425</v>
      </c>
      <c r="I1483" s="33">
        <f>Table3[[#This Row],[Dollars]]/Table3[[#This Row],[Transactions]]</f>
        <v>12.425742574257425</v>
      </c>
      <c r="J1483"/>
    </row>
    <row r="1484" spans="1:10" x14ac:dyDescent="0.35">
      <c r="A1484" s="21">
        <v>41883</v>
      </c>
      <c r="B1484" s="20" t="s">
        <v>55</v>
      </c>
      <c r="C1484" s="20" t="s">
        <v>22</v>
      </c>
      <c r="D1484" s="20" t="s">
        <v>22</v>
      </c>
      <c r="E1484" s="28">
        <v>15527.999999999996</v>
      </c>
      <c r="F1484" s="28">
        <v>30975.000000000007</v>
      </c>
      <c r="G1484" s="28">
        <v>370311</v>
      </c>
      <c r="H1484" s="19">
        <v>11.955157384987894</v>
      </c>
      <c r="I1484" s="33">
        <f>Table3[[#This Row],[Dollars]]/Table3[[#This Row],[Transactions]]</f>
        <v>11.95515738498789</v>
      </c>
      <c r="J1484"/>
    </row>
    <row r="1485" spans="1:10" x14ac:dyDescent="0.35">
      <c r="A1485" s="21">
        <v>41883</v>
      </c>
      <c r="B1485" s="20" t="s">
        <v>55</v>
      </c>
      <c r="C1485" s="20" t="s">
        <v>36</v>
      </c>
      <c r="D1485" s="20" t="s">
        <v>38</v>
      </c>
      <c r="E1485" s="28">
        <v>89.999999999999986</v>
      </c>
      <c r="F1485" s="28">
        <v>159</v>
      </c>
      <c r="G1485" s="28">
        <v>2121</v>
      </c>
      <c r="H1485" s="19">
        <v>13.339622641509434</v>
      </c>
      <c r="I1485" s="33">
        <f>Table3[[#This Row],[Dollars]]/Table3[[#This Row],[Transactions]]</f>
        <v>13.339622641509434</v>
      </c>
      <c r="J1485"/>
    </row>
    <row r="1486" spans="1:10" x14ac:dyDescent="0.35">
      <c r="A1486" s="21">
        <v>41883</v>
      </c>
      <c r="B1486" s="20" t="s">
        <v>55</v>
      </c>
      <c r="C1486" s="20" t="s">
        <v>10</v>
      </c>
      <c r="D1486" s="20" t="s">
        <v>11</v>
      </c>
      <c r="E1486" s="28">
        <v>282</v>
      </c>
      <c r="F1486" s="28">
        <v>519</v>
      </c>
      <c r="G1486" s="28">
        <v>6498</v>
      </c>
      <c r="H1486" s="19">
        <v>12.520231213872833</v>
      </c>
      <c r="I1486" s="33">
        <f>Table3[[#This Row],[Dollars]]/Table3[[#This Row],[Transactions]]</f>
        <v>12.520231213872833</v>
      </c>
      <c r="J1486"/>
    </row>
    <row r="1487" spans="1:10" x14ac:dyDescent="0.35">
      <c r="A1487" s="21">
        <v>41883</v>
      </c>
      <c r="B1487" s="20" t="s">
        <v>56</v>
      </c>
      <c r="C1487" s="20" t="s">
        <v>12</v>
      </c>
      <c r="D1487" s="20" t="s">
        <v>13</v>
      </c>
      <c r="E1487" s="28">
        <v>429</v>
      </c>
      <c r="F1487" s="28">
        <v>959</v>
      </c>
      <c r="G1487" s="28">
        <v>15758.99</v>
      </c>
      <c r="H1487" s="19">
        <v>16.432732012513036</v>
      </c>
      <c r="I1487" s="33">
        <f>Table3[[#This Row],[Dollars]]/Table3[[#This Row],[Transactions]]</f>
        <v>16.432732012513036</v>
      </c>
      <c r="J1487"/>
    </row>
    <row r="1488" spans="1:10" x14ac:dyDescent="0.35">
      <c r="A1488" s="21">
        <v>41883</v>
      </c>
      <c r="B1488" s="20" t="s">
        <v>56</v>
      </c>
      <c r="C1488" s="20" t="s">
        <v>44</v>
      </c>
      <c r="D1488" s="20" t="s">
        <v>45</v>
      </c>
      <c r="E1488" s="28">
        <v>246.99999999999997</v>
      </c>
      <c r="F1488" s="28">
        <v>531</v>
      </c>
      <c r="G1488" s="28">
        <v>9655.0400000000009</v>
      </c>
      <c r="H1488" s="19">
        <v>18.182749529190207</v>
      </c>
      <c r="I1488" s="33">
        <f>Table3[[#This Row],[Dollars]]/Table3[[#This Row],[Transactions]]</f>
        <v>18.182749529190207</v>
      </c>
      <c r="J1488"/>
    </row>
    <row r="1489" spans="1:10" x14ac:dyDescent="0.35">
      <c r="A1489" s="21">
        <v>41883</v>
      </c>
      <c r="B1489" s="20" t="s">
        <v>56</v>
      </c>
      <c r="C1489" s="20" t="s">
        <v>14</v>
      </c>
      <c r="D1489" s="20" t="s">
        <v>15</v>
      </c>
      <c r="E1489" s="28">
        <v>1333.9999999999998</v>
      </c>
      <c r="F1489" s="28">
        <v>3409</v>
      </c>
      <c r="G1489" s="28">
        <v>50270.19000000001</v>
      </c>
      <c r="H1489" s="19">
        <v>14.746315635083603</v>
      </c>
      <c r="I1489" s="33">
        <f>Table3[[#This Row],[Dollars]]/Table3[[#This Row],[Transactions]]</f>
        <v>14.746315635083604</v>
      </c>
      <c r="J1489"/>
    </row>
    <row r="1490" spans="1:10" x14ac:dyDescent="0.35">
      <c r="A1490" s="21">
        <v>41883</v>
      </c>
      <c r="B1490" s="20" t="s">
        <v>56</v>
      </c>
      <c r="C1490" s="20" t="s">
        <v>25</v>
      </c>
      <c r="D1490" s="20" t="s">
        <v>26</v>
      </c>
      <c r="E1490" s="28">
        <v>2840</v>
      </c>
      <c r="F1490" s="28">
        <v>6795</v>
      </c>
      <c r="G1490" s="28">
        <v>94379.56</v>
      </c>
      <c r="H1490" s="19">
        <v>13.889559970566593</v>
      </c>
      <c r="I1490" s="33">
        <f>Table3[[#This Row],[Dollars]]/Table3[[#This Row],[Transactions]]</f>
        <v>13.889559970566593</v>
      </c>
      <c r="J1490"/>
    </row>
    <row r="1491" spans="1:10" x14ac:dyDescent="0.35">
      <c r="A1491" s="21">
        <v>41883</v>
      </c>
      <c r="B1491" s="20" t="s">
        <v>56</v>
      </c>
      <c r="C1491" s="20" t="s">
        <v>44</v>
      </c>
      <c r="D1491" s="20" t="s">
        <v>46</v>
      </c>
      <c r="E1491" s="28">
        <v>394</v>
      </c>
      <c r="F1491" s="28">
        <v>816</v>
      </c>
      <c r="G1491" s="28">
        <v>16607.080000000002</v>
      </c>
      <c r="H1491" s="19">
        <v>20.351813725490199</v>
      </c>
      <c r="I1491" s="33">
        <f>Table3[[#This Row],[Dollars]]/Table3[[#This Row],[Transactions]]</f>
        <v>20.351813725490199</v>
      </c>
      <c r="J1491"/>
    </row>
    <row r="1492" spans="1:10" x14ac:dyDescent="0.35">
      <c r="A1492" s="21">
        <v>41883</v>
      </c>
      <c r="B1492" s="20" t="s">
        <v>56</v>
      </c>
      <c r="C1492" s="20" t="s">
        <v>8</v>
      </c>
      <c r="D1492" s="20" t="s">
        <v>9</v>
      </c>
      <c r="E1492" s="28">
        <v>181</v>
      </c>
      <c r="F1492" s="28">
        <v>370</v>
      </c>
      <c r="G1492" s="28">
        <v>6563.06</v>
      </c>
      <c r="H1492" s="19">
        <v>17.738</v>
      </c>
      <c r="I1492" s="33">
        <f>Table3[[#This Row],[Dollars]]/Table3[[#This Row],[Transactions]]</f>
        <v>17.738</v>
      </c>
      <c r="J1492"/>
    </row>
    <row r="1493" spans="1:10" x14ac:dyDescent="0.35">
      <c r="A1493" s="21">
        <v>41883</v>
      </c>
      <c r="B1493" s="20" t="s">
        <v>56</v>
      </c>
      <c r="C1493" s="20" t="s">
        <v>4</v>
      </c>
      <c r="D1493" s="20" t="s">
        <v>5</v>
      </c>
      <c r="E1493" s="28">
        <v>1818</v>
      </c>
      <c r="F1493" s="28">
        <v>4694</v>
      </c>
      <c r="G1493" s="28">
        <v>74775.12</v>
      </c>
      <c r="H1493" s="19">
        <v>15.929936088623775</v>
      </c>
      <c r="I1493" s="33">
        <f>Table3[[#This Row],[Dollars]]/Table3[[#This Row],[Transactions]]</f>
        <v>15.929936088623775</v>
      </c>
      <c r="J1493"/>
    </row>
    <row r="1494" spans="1:10" x14ac:dyDescent="0.35">
      <c r="A1494" s="21">
        <v>41883</v>
      </c>
      <c r="B1494" s="20" t="s">
        <v>56</v>
      </c>
      <c r="C1494" s="20" t="s">
        <v>40</v>
      </c>
      <c r="D1494" s="20" t="s">
        <v>41</v>
      </c>
      <c r="E1494" s="28">
        <v>316.00000000000006</v>
      </c>
      <c r="F1494" s="28">
        <v>790</v>
      </c>
      <c r="G1494" s="28">
        <v>14108.22</v>
      </c>
      <c r="H1494" s="19">
        <v>17.858506329113922</v>
      </c>
      <c r="I1494" s="33">
        <f>Table3[[#This Row],[Dollars]]/Table3[[#This Row],[Transactions]]</f>
        <v>17.858506329113922</v>
      </c>
      <c r="J1494"/>
    </row>
    <row r="1495" spans="1:10" x14ac:dyDescent="0.35">
      <c r="A1495" s="21">
        <v>41883</v>
      </c>
      <c r="B1495" s="20" t="s">
        <v>56</v>
      </c>
      <c r="C1495" s="20" t="s">
        <v>16</v>
      </c>
      <c r="D1495" s="20" t="s">
        <v>17</v>
      </c>
      <c r="E1495" s="28">
        <v>86</v>
      </c>
      <c r="F1495" s="28">
        <v>190</v>
      </c>
      <c r="G1495" s="28">
        <v>2915.5000000000005</v>
      </c>
      <c r="H1495" s="19">
        <v>15.344736842105263</v>
      </c>
      <c r="I1495" s="33">
        <f>Table3[[#This Row],[Dollars]]/Table3[[#This Row],[Transactions]]</f>
        <v>15.344736842105265</v>
      </c>
      <c r="J1495"/>
    </row>
    <row r="1496" spans="1:10" x14ac:dyDescent="0.35">
      <c r="A1496" s="21">
        <v>41883</v>
      </c>
      <c r="B1496" s="20" t="s">
        <v>56</v>
      </c>
      <c r="C1496" s="20" t="s">
        <v>20</v>
      </c>
      <c r="D1496" s="20" t="s">
        <v>27</v>
      </c>
      <c r="E1496" s="28">
        <v>5841</v>
      </c>
      <c r="F1496" s="28">
        <v>12680.000000000002</v>
      </c>
      <c r="G1496" s="28">
        <v>299317.07000000007</v>
      </c>
      <c r="H1496" s="19">
        <v>23.60544716088328</v>
      </c>
      <c r="I1496" s="33">
        <f>Table3[[#This Row],[Dollars]]/Table3[[#This Row],[Transactions]]</f>
        <v>23.605447160883283</v>
      </c>
      <c r="J1496"/>
    </row>
    <row r="1497" spans="1:10" x14ac:dyDescent="0.35">
      <c r="A1497" s="21">
        <v>41883</v>
      </c>
      <c r="B1497" s="20" t="s">
        <v>56</v>
      </c>
      <c r="C1497" s="20" t="s">
        <v>4</v>
      </c>
      <c r="D1497" s="20" t="s">
        <v>47</v>
      </c>
      <c r="E1497" s="28">
        <v>194</v>
      </c>
      <c r="F1497" s="28">
        <v>410</v>
      </c>
      <c r="G1497" s="28">
        <v>7104.53</v>
      </c>
      <c r="H1497" s="19">
        <v>17.328121951219511</v>
      </c>
      <c r="I1497" s="33">
        <f>Table3[[#This Row],[Dollars]]/Table3[[#This Row],[Transactions]]</f>
        <v>17.328121951219511</v>
      </c>
      <c r="J1497"/>
    </row>
    <row r="1498" spans="1:10" x14ac:dyDescent="0.35">
      <c r="A1498" s="21">
        <v>41883</v>
      </c>
      <c r="B1498" s="20" t="s">
        <v>56</v>
      </c>
      <c r="C1498" s="20" t="s">
        <v>36</v>
      </c>
      <c r="D1498" s="20" t="s">
        <v>37</v>
      </c>
      <c r="E1498" s="28">
        <v>107</v>
      </c>
      <c r="F1498" s="28">
        <v>186</v>
      </c>
      <c r="G1498" s="28">
        <v>3010.1100000000006</v>
      </c>
      <c r="H1498" s="19">
        <v>16.183387096774194</v>
      </c>
      <c r="I1498" s="33">
        <f>Table3[[#This Row],[Dollars]]/Table3[[#This Row],[Transactions]]</f>
        <v>16.183387096774197</v>
      </c>
      <c r="J1498"/>
    </row>
    <row r="1499" spans="1:10" x14ac:dyDescent="0.35">
      <c r="A1499" s="21">
        <v>41883</v>
      </c>
      <c r="B1499" s="20" t="s">
        <v>56</v>
      </c>
      <c r="C1499" s="20" t="s">
        <v>42</v>
      </c>
      <c r="D1499" s="20" t="s">
        <v>43</v>
      </c>
      <c r="E1499" s="28">
        <v>38</v>
      </c>
      <c r="F1499" s="28">
        <v>66</v>
      </c>
      <c r="G1499" s="28">
        <v>1175.1400000000001</v>
      </c>
      <c r="H1499" s="19">
        <v>17.805151515151518</v>
      </c>
      <c r="I1499" s="33">
        <f>Table3[[#This Row],[Dollars]]/Table3[[#This Row],[Transactions]]</f>
        <v>17.805151515151518</v>
      </c>
      <c r="J1499"/>
    </row>
    <row r="1500" spans="1:10" x14ac:dyDescent="0.35">
      <c r="A1500" s="21">
        <v>41883</v>
      </c>
      <c r="B1500" s="20" t="s">
        <v>56</v>
      </c>
      <c r="C1500" s="20" t="s">
        <v>4</v>
      </c>
      <c r="D1500" s="20" t="s">
        <v>39</v>
      </c>
      <c r="E1500" s="28">
        <v>63</v>
      </c>
      <c r="F1500" s="28">
        <v>156.99999999999997</v>
      </c>
      <c r="G1500" s="28">
        <v>2292.5700000000002</v>
      </c>
      <c r="H1500" s="19">
        <v>14.602356687898091</v>
      </c>
      <c r="I1500" s="33">
        <f>Table3[[#This Row],[Dollars]]/Table3[[#This Row],[Transactions]]</f>
        <v>14.602356687898093</v>
      </c>
      <c r="J1500"/>
    </row>
    <row r="1501" spans="1:10" x14ac:dyDescent="0.35">
      <c r="A1501" s="21">
        <v>41883</v>
      </c>
      <c r="B1501" s="20" t="s">
        <v>56</v>
      </c>
      <c r="C1501" s="20" t="s">
        <v>4</v>
      </c>
      <c r="D1501" s="20" t="s">
        <v>6</v>
      </c>
      <c r="E1501" s="28">
        <v>806</v>
      </c>
      <c r="F1501" s="28">
        <v>1712</v>
      </c>
      <c r="G1501" s="28">
        <v>27776.839999999997</v>
      </c>
      <c r="H1501" s="19">
        <v>16.22478971962617</v>
      </c>
      <c r="I1501" s="33">
        <f>Table3[[#This Row],[Dollars]]/Table3[[#This Row],[Transactions]]</f>
        <v>16.224789719626166</v>
      </c>
      <c r="J1501"/>
    </row>
    <row r="1502" spans="1:10" x14ac:dyDescent="0.35">
      <c r="A1502" s="21">
        <v>41883</v>
      </c>
      <c r="B1502" s="20" t="s">
        <v>56</v>
      </c>
      <c r="C1502" s="20" t="s">
        <v>4</v>
      </c>
      <c r="D1502" s="20" t="s">
        <v>7</v>
      </c>
      <c r="E1502" s="28">
        <v>2159.9999999999995</v>
      </c>
      <c r="F1502" s="28">
        <v>5819</v>
      </c>
      <c r="G1502" s="28">
        <v>88164.87</v>
      </c>
      <c r="H1502" s="19">
        <v>15.151206392851005</v>
      </c>
      <c r="I1502" s="33">
        <f>Table3[[#This Row],[Dollars]]/Table3[[#This Row],[Transactions]]</f>
        <v>15.151206392851005</v>
      </c>
      <c r="J1502"/>
    </row>
    <row r="1503" spans="1:10" x14ac:dyDescent="0.35">
      <c r="A1503" s="21">
        <v>41883</v>
      </c>
      <c r="B1503" s="20" t="s">
        <v>56</v>
      </c>
      <c r="C1503" s="20" t="s">
        <v>18</v>
      </c>
      <c r="D1503" s="20" t="s">
        <v>19</v>
      </c>
      <c r="E1503" s="28">
        <v>331</v>
      </c>
      <c r="F1503" s="28">
        <v>727</v>
      </c>
      <c r="G1503" s="28">
        <v>12113.66</v>
      </c>
      <c r="H1503" s="19">
        <v>16.662530949105914</v>
      </c>
      <c r="I1503" s="33">
        <f>Table3[[#This Row],[Dollars]]/Table3[[#This Row],[Transactions]]</f>
        <v>16.662530949105914</v>
      </c>
      <c r="J1503"/>
    </row>
    <row r="1504" spans="1:10" x14ac:dyDescent="0.35">
      <c r="A1504" s="21">
        <v>41883</v>
      </c>
      <c r="B1504" s="20" t="s">
        <v>56</v>
      </c>
      <c r="C1504" s="20" t="s">
        <v>4</v>
      </c>
      <c r="D1504" s="20" t="s">
        <v>48</v>
      </c>
      <c r="E1504" s="28">
        <v>345</v>
      </c>
      <c r="F1504" s="28">
        <v>765</v>
      </c>
      <c r="G1504" s="28">
        <v>15023.88</v>
      </c>
      <c r="H1504" s="19">
        <v>19.63905882352941</v>
      </c>
      <c r="I1504" s="33">
        <f>Table3[[#This Row],[Dollars]]/Table3[[#This Row],[Transactions]]</f>
        <v>19.63905882352941</v>
      </c>
      <c r="J1504"/>
    </row>
    <row r="1505" spans="1:10" x14ac:dyDescent="0.35">
      <c r="A1505" s="21">
        <v>41883</v>
      </c>
      <c r="B1505" s="20" t="s">
        <v>56</v>
      </c>
      <c r="C1505" s="20" t="s">
        <v>22</v>
      </c>
      <c r="D1505" s="20" t="s">
        <v>22</v>
      </c>
      <c r="E1505" s="28">
        <v>32086</v>
      </c>
      <c r="F1505" s="28">
        <v>73083</v>
      </c>
      <c r="G1505" s="28">
        <v>1275207.7</v>
      </c>
      <c r="H1505" s="19">
        <v>17.448759629462391</v>
      </c>
      <c r="I1505" s="33">
        <f>Table3[[#This Row],[Dollars]]/Table3[[#This Row],[Transactions]]</f>
        <v>17.448759629462391</v>
      </c>
      <c r="J1505"/>
    </row>
    <row r="1506" spans="1:10" x14ac:dyDescent="0.35">
      <c r="A1506" s="21">
        <v>41883</v>
      </c>
      <c r="B1506" s="20" t="s">
        <v>56</v>
      </c>
      <c r="C1506" s="20" t="s">
        <v>36</v>
      </c>
      <c r="D1506" s="20" t="s">
        <v>38</v>
      </c>
      <c r="E1506" s="28">
        <v>77</v>
      </c>
      <c r="F1506" s="28">
        <v>155.99999999999997</v>
      </c>
      <c r="G1506" s="28">
        <v>2036.97</v>
      </c>
      <c r="H1506" s="19">
        <v>13.057500000000001</v>
      </c>
      <c r="I1506" s="33">
        <f>Table3[[#This Row],[Dollars]]/Table3[[#This Row],[Transactions]]</f>
        <v>13.057500000000003</v>
      </c>
      <c r="J1506"/>
    </row>
    <row r="1507" spans="1:10" x14ac:dyDescent="0.35">
      <c r="A1507" s="21">
        <v>41883</v>
      </c>
      <c r="B1507" s="20" t="s">
        <v>56</v>
      </c>
      <c r="C1507" s="20" t="s">
        <v>10</v>
      </c>
      <c r="D1507" s="20" t="s">
        <v>11</v>
      </c>
      <c r="E1507" s="28">
        <v>2368</v>
      </c>
      <c r="F1507" s="28">
        <v>5778</v>
      </c>
      <c r="G1507" s="28">
        <v>84200</v>
      </c>
      <c r="H1507" s="19">
        <v>14.572516441675321</v>
      </c>
      <c r="I1507" s="33">
        <f>Table3[[#This Row],[Dollars]]/Table3[[#This Row],[Transactions]]</f>
        <v>14.572516441675321</v>
      </c>
      <c r="J1507"/>
    </row>
    <row r="1508" spans="1:10" x14ac:dyDescent="0.35">
      <c r="A1508" s="21">
        <v>41890</v>
      </c>
      <c r="B1508" s="20" t="s">
        <v>55</v>
      </c>
      <c r="C1508" s="20" t="s">
        <v>12</v>
      </c>
      <c r="D1508" s="20" t="s">
        <v>13</v>
      </c>
      <c r="E1508" s="28">
        <v>165</v>
      </c>
      <c r="F1508" s="28">
        <v>252</v>
      </c>
      <c r="G1508" s="28">
        <v>3168.0000000000009</v>
      </c>
      <c r="H1508" s="19">
        <v>12.571428571428571</v>
      </c>
      <c r="I1508" s="33">
        <f>Table3[[#This Row],[Dollars]]/Table3[[#This Row],[Transactions]]</f>
        <v>12.571428571428575</v>
      </c>
      <c r="J1508"/>
    </row>
    <row r="1509" spans="1:10" x14ac:dyDescent="0.35">
      <c r="A1509" s="21">
        <v>41890</v>
      </c>
      <c r="B1509" s="20" t="s">
        <v>55</v>
      </c>
      <c r="C1509" s="20" t="s">
        <v>44</v>
      </c>
      <c r="D1509" s="20" t="s">
        <v>45</v>
      </c>
      <c r="E1509" s="28">
        <v>186.00000000000003</v>
      </c>
      <c r="F1509" s="28">
        <v>354</v>
      </c>
      <c r="G1509" s="28">
        <v>4023</v>
      </c>
      <c r="H1509" s="19">
        <v>11.364406779661017</v>
      </c>
      <c r="I1509" s="33">
        <f>Table3[[#This Row],[Dollars]]/Table3[[#This Row],[Transactions]]</f>
        <v>11.364406779661017</v>
      </c>
      <c r="J1509"/>
    </row>
    <row r="1510" spans="1:10" x14ac:dyDescent="0.35">
      <c r="A1510" s="21">
        <v>41890</v>
      </c>
      <c r="B1510" s="20" t="s">
        <v>55</v>
      </c>
      <c r="C1510" s="20" t="s">
        <v>14</v>
      </c>
      <c r="D1510" s="20" t="s">
        <v>15</v>
      </c>
      <c r="E1510" s="28">
        <v>372.00000000000006</v>
      </c>
      <c r="F1510" s="28">
        <v>759</v>
      </c>
      <c r="G1510" s="28">
        <v>9018</v>
      </c>
      <c r="H1510" s="19">
        <v>11.881422924901186</v>
      </c>
      <c r="I1510" s="33">
        <f>Table3[[#This Row],[Dollars]]/Table3[[#This Row],[Transactions]]</f>
        <v>11.881422924901186</v>
      </c>
      <c r="J1510"/>
    </row>
    <row r="1511" spans="1:10" x14ac:dyDescent="0.35">
      <c r="A1511" s="21">
        <v>41890</v>
      </c>
      <c r="B1511" s="20" t="s">
        <v>55</v>
      </c>
      <c r="C1511" s="20" t="s">
        <v>25</v>
      </c>
      <c r="D1511" s="20" t="s">
        <v>26</v>
      </c>
      <c r="E1511" s="28">
        <v>636</v>
      </c>
      <c r="F1511" s="28">
        <v>1347</v>
      </c>
      <c r="G1511" s="28">
        <v>15294.000000000004</v>
      </c>
      <c r="H1511" s="19">
        <v>11.35412026726058</v>
      </c>
      <c r="I1511" s="33">
        <f>Table3[[#This Row],[Dollars]]/Table3[[#This Row],[Transactions]]</f>
        <v>11.354120267260582</v>
      </c>
      <c r="J1511"/>
    </row>
    <row r="1512" spans="1:10" x14ac:dyDescent="0.35">
      <c r="A1512" s="21">
        <v>41890</v>
      </c>
      <c r="B1512" s="20" t="s">
        <v>55</v>
      </c>
      <c r="C1512" s="20" t="s">
        <v>44</v>
      </c>
      <c r="D1512" s="20" t="s">
        <v>46</v>
      </c>
      <c r="E1512" s="28">
        <v>111</v>
      </c>
      <c r="F1512" s="28">
        <v>192</v>
      </c>
      <c r="G1512" s="28">
        <v>2211</v>
      </c>
      <c r="H1512" s="19">
        <v>11.515625</v>
      </c>
      <c r="I1512" s="33">
        <f>Table3[[#This Row],[Dollars]]/Table3[[#This Row],[Transactions]]</f>
        <v>11.515625</v>
      </c>
      <c r="J1512"/>
    </row>
    <row r="1513" spans="1:10" x14ac:dyDescent="0.35">
      <c r="A1513" s="21">
        <v>41890</v>
      </c>
      <c r="B1513" s="20" t="s">
        <v>55</v>
      </c>
      <c r="C1513" s="20" t="s">
        <v>8</v>
      </c>
      <c r="D1513" s="20" t="s">
        <v>9</v>
      </c>
      <c r="E1513" s="28">
        <v>108</v>
      </c>
      <c r="F1513" s="28">
        <v>195.00000000000006</v>
      </c>
      <c r="G1513" s="28">
        <v>1746</v>
      </c>
      <c r="H1513" s="19">
        <v>8.953846153846154</v>
      </c>
      <c r="I1513" s="33">
        <f>Table3[[#This Row],[Dollars]]/Table3[[#This Row],[Transactions]]</f>
        <v>8.9538461538461505</v>
      </c>
      <c r="J1513"/>
    </row>
    <row r="1514" spans="1:10" x14ac:dyDescent="0.35">
      <c r="A1514" s="21">
        <v>41890</v>
      </c>
      <c r="B1514" s="20" t="s">
        <v>55</v>
      </c>
      <c r="C1514" s="20" t="s">
        <v>4</v>
      </c>
      <c r="D1514" s="20" t="s">
        <v>5</v>
      </c>
      <c r="E1514" s="28">
        <v>1452</v>
      </c>
      <c r="F1514" s="28">
        <v>3204.0000000000009</v>
      </c>
      <c r="G1514" s="28">
        <v>40872</v>
      </c>
      <c r="H1514" s="19">
        <v>12.756554307116104</v>
      </c>
      <c r="I1514" s="33">
        <f>Table3[[#This Row],[Dollars]]/Table3[[#This Row],[Transactions]]</f>
        <v>12.756554307116101</v>
      </c>
      <c r="J1514"/>
    </row>
    <row r="1515" spans="1:10" x14ac:dyDescent="0.35">
      <c r="A1515" s="21">
        <v>41890</v>
      </c>
      <c r="B1515" s="20" t="s">
        <v>55</v>
      </c>
      <c r="C1515" s="20" t="s">
        <v>40</v>
      </c>
      <c r="D1515" s="20" t="s">
        <v>41</v>
      </c>
      <c r="E1515" s="28">
        <v>165</v>
      </c>
      <c r="F1515" s="28">
        <v>372</v>
      </c>
      <c r="G1515" s="28">
        <v>5148</v>
      </c>
      <c r="H1515" s="19">
        <v>13.838709677419354</v>
      </c>
      <c r="I1515" s="33">
        <f>Table3[[#This Row],[Dollars]]/Table3[[#This Row],[Transactions]]</f>
        <v>13.838709677419354</v>
      </c>
      <c r="J1515"/>
    </row>
    <row r="1516" spans="1:10" x14ac:dyDescent="0.35">
      <c r="A1516" s="21">
        <v>41890</v>
      </c>
      <c r="B1516" s="20" t="s">
        <v>55</v>
      </c>
      <c r="C1516" s="20" t="s">
        <v>16</v>
      </c>
      <c r="D1516" s="20" t="s">
        <v>17</v>
      </c>
      <c r="E1516" s="28">
        <v>168</v>
      </c>
      <c r="F1516" s="28">
        <v>321</v>
      </c>
      <c r="G1516" s="28">
        <v>4236</v>
      </c>
      <c r="H1516" s="19">
        <v>13.196261682242991</v>
      </c>
      <c r="I1516" s="33">
        <f>Table3[[#This Row],[Dollars]]/Table3[[#This Row],[Transactions]]</f>
        <v>13.196261682242991</v>
      </c>
      <c r="J1516"/>
    </row>
    <row r="1517" spans="1:10" x14ac:dyDescent="0.35">
      <c r="A1517" s="21">
        <v>41890</v>
      </c>
      <c r="B1517" s="20" t="s">
        <v>55</v>
      </c>
      <c r="C1517" s="20" t="s">
        <v>20</v>
      </c>
      <c r="D1517" s="20" t="s">
        <v>27</v>
      </c>
      <c r="E1517" s="28">
        <v>1737</v>
      </c>
      <c r="F1517" s="28">
        <v>3182.9999999999991</v>
      </c>
      <c r="G1517" s="28">
        <v>40764</v>
      </c>
      <c r="H1517" s="19">
        <v>12.806786050895381</v>
      </c>
      <c r="I1517" s="33">
        <f>Table3[[#This Row],[Dollars]]/Table3[[#This Row],[Transactions]]</f>
        <v>12.806786050895385</v>
      </c>
      <c r="J1517"/>
    </row>
    <row r="1518" spans="1:10" x14ac:dyDescent="0.35">
      <c r="A1518" s="21">
        <v>41890</v>
      </c>
      <c r="B1518" s="20" t="s">
        <v>55</v>
      </c>
      <c r="C1518" s="20" t="s">
        <v>4</v>
      </c>
      <c r="D1518" s="20" t="s">
        <v>47</v>
      </c>
      <c r="E1518" s="28">
        <v>162</v>
      </c>
      <c r="F1518" s="28">
        <v>279</v>
      </c>
      <c r="G1518" s="28">
        <v>3393.0000000000009</v>
      </c>
      <c r="H1518" s="19">
        <v>12.161290322580646</v>
      </c>
      <c r="I1518" s="33">
        <f>Table3[[#This Row],[Dollars]]/Table3[[#This Row],[Transactions]]</f>
        <v>12.161290322580648</v>
      </c>
      <c r="J1518"/>
    </row>
    <row r="1519" spans="1:10" x14ac:dyDescent="0.35">
      <c r="A1519" s="21">
        <v>41890</v>
      </c>
      <c r="B1519" s="20" t="s">
        <v>55</v>
      </c>
      <c r="C1519" s="20" t="s">
        <v>36</v>
      </c>
      <c r="D1519" s="20" t="s">
        <v>37</v>
      </c>
      <c r="E1519" s="28">
        <v>63</v>
      </c>
      <c r="F1519" s="28">
        <v>108</v>
      </c>
      <c r="G1519" s="28">
        <v>1215.0000000000002</v>
      </c>
      <c r="H1519" s="19">
        <v>11.25</v>
      </c>
      <c r="I1519" s="33">
        <f>Table3[[#This Row],[Dollars]]/Table3[[#This Row],[Transactions]]</f>
        <v>11.250000000000002</v>
      </c>
      <c r="J1519"/>
    </row>
    <row r="1520" spans="1:10" x14ac:dyDescent="0.35">
      <c r="A1520" s="21">
        <v>41890</v>
      </c>
      <c r="B1520" s="20" t="s">
        <v>55</v>
      </c>
      <c r="C1520" s="20" t="s">
        <v>42</v>
      </c>
      <c r="D1520" s="20" t="s">
        <v>43</v>
      </c>
      <c r="E1520" s="28">
        <v>57</v>
      </c>
      <c r="F1520" s="28">
        <v>89.999999999999986</v>
      </c>
      <c r="G1520" s="28">
        <v>863.99999999999977</v>
      </c>
      <c r="H1520" s="19">
        <v>9.6</v>
      </c>
      <c r="I1520" s="33">
        <f>Table3[[#This Row],[Dollars]]/Table3[[#This Row],[Transactions]]</f>
        <v>9.6</v>
      </c>
      <c r="J1520"/>
    </row>
    <row r="1521" spans="1:10" x14ac:dyDescent="0.35">
      <c r="A1521" s="21">
        <v>41890</v>
      </c>
      <c r="B1521" s="20" t="s">
        <v>55</v>
      </c>
      <c r="C1521" s="20" t="s">
        <v>4</v>
      </c>
      <c r="D1521" s="20" t="s">
        <v>39</v>
      </c>
      <c r="E1521" s="28">
        <v>105</v>
      </c>
      <c r="F1521" s="28">
        <v>153</v>
      </c>
      <c r="G1521" s="28">
        <v>1809</v>
      </c>
      <c r="H1521" s="19">
        <v>11.823529411764707</v>
      </c>
      <c r="I1521" s="33">
        <f>Table3[[#This Row],[Dollars]]/Table3[[#This Row],[Transactions]]</f>
        <v>11.823529411764707</v>
      </c>
      <c r="J1521"/>
    </row>
    <row r="1522" spans="1:10" x14ac:dyDescent="0.35">
      <c r="A1522" s="21">
        <v>41890</v>
      </c>
      <c r="B1522" s="20" t="s">
        <v>55</v>
      </c>
      <c r="C1522" s="20" t="s">
        <v>4</v>
      </c>
      <c r="D1522" s="20" t="s">
        <v>6</v>
      </c>
      <c r="E1522" s="28">
        <v>846</v>
      </c>
      <c r="F1522" s="28">
        <v>1767.0000000000005</v>
      </c>
      <c r="G1522" s="28">
        <v>19767</v>
      </c>
      <c r="H1522" s="19">
        <v>11.186757215619695</v>
      </c>
      <c r="I1522" s="33">
        <f>Table3[[#This Row],[Dollars]]/Table3[[#This Row],[Transactions]]</f>
        <v>11.186757215619691</v>
      </c>
      <c r="J1522"/>
    </row>
    <row r="1523" spans="1:10" x14ac:dyDescent="0.35">
      <c r="A1523" s="21">
        <v>41890</v>
      </c>
      <c r="B1523" s="20" t="s">
        <v>55</v>
      </c>
      <c r="C1523" s="20" t="s">
        <v>4</v>
      </c>
      <c r="D1523" s="20" t="s">
        <v>7</v>
      </c>
      <c r="E1523" s="28">
        <v>2175</v>
      </c>
      <c r="F1523" s="28">
        <v>5259</v>
      </c>
      <c r="G1523" s="28">
        <v>58800</v>
      </c>
      <c r="H1523" s="19">
        <v>11.180832857957787</v>
      </c>
      <c r="I1523" s="33">
        <f>Table3[[#This Row],[Dollars]]/Table3[[#This Row],[Transactions]]</f>
        <v>11.180832857957787</v>
      </c>
      <c r="J1523"/>
    </row>
    <row r="1524" spans="1:10" x14ac:dyDescent="0.35">
      <c r="A1524" s="21">
        <v>41890</v>
      </c>
      <c r="B1524" s="20" t="s">
        <v>55</v>
      </c>
      <c r="C1524" s="20" t="s">
        <v>18</v>
      </c>
      <c r="D1524" s="20" t="s">
        <v>19</v>
      </c>
      <c r="E1524" s="28">
        <v>186.00000000000003</v>
      </c>
      <c r="F1524" s="28">
        <v>351</v>
      </c>
      <c r="G1524" s="28">
        <v>3723</v>
      </c>
      <c r="H1524" s="19">
        <v>10.606837606837606</v>
      </c>
      <c r="I1524" s="33">
        <f>Table3[[#This Row],[Dollars]]/Table3[[#This Row],[Transactions]]</f>
        <v>10.606837606837606</v>
      </c>
      <c r="J1524"/>
    </row>
    <row r="1525" spans="1:10" x14ac:dyDescent="0.35">
      <c r="A1525" s="21">
        <v>41890</v>
      </c>
      <c r="B1525" s="20" t="s">
        <v>55</v>
      </c>
      <c r="C1525" s="20" t="s">
        <v>4</v>
      </c>
      <c r="D1525" s="20" t="s">
        <v>48</v>
      </c>
      <c r="E1525" s="28">
        <v>291</v>
      </c>
      <c r="F1525" s="28">
        <v>615</v>
      </c>
      <c r="G1525" s="28">
        <v>8517</v>
      </c>
      <c r="H1525" s="19">
        <v>13.848780487804879</v>
      </c>
      <c r="I1525" s="33">
        <f>Table3[[#This Row],[Dollars]]/Table3[[#This Row],[Transactions]]</f>
        <v>13.848780487804879</v>
      </c>
      <c r="J1525"/>
    </row>
    <row r="1526" spans="1:10" x14ac:dyDescent="0.35">
      <c r="A1526" s="21">
        <v>41890</v>
      </c>
      <c r="B1526" s="20" t="s">
        <v>55</v>
      </c>
      <c r="C1526" s="20" t="s">
        <v>22</v>
      </c>
      <c r="D1526" s="20" t="s">
        <v>22</v>
      </c>
      <c r="E1526" s="28">
        <v>15099</v>
      </c>
      <c r="F1526" s="28">
        <v>30555.000000000007</v>
      </c>
      <c r="G1526" s="28">
        <v>370190.4</v>
      </c>
      <c r="H1526" s="19">
        <v>12.115542464408444</v>
      </c>
      <c r="I1526" s="33">
        <f>Table3[[#This Row],[Dollars]]/Table3[[#This Row],[Transactions]]</f>
        <v>12.115542464408442</v>
      </c>
      <c r="J1526"/>
    </row>
    <row r="1527" spans="1:10" x14ac:dyDescent="0.35">
      <c r="A1527" s="21">
        <v>41890</v>
      </c>
      <c r="B1527" s="20" t="s">
        <v>55</v>
      </c>
      <c r="C1527" s="20" t="s">
        <v>36</v>
      </c>
      <c r="D1527" s="20" t="s">
        <v>38</v>
      </c>
      <c r="E1527" s="28">
        <v>93.000000000000014</v>
      </c>
      <c r="F1527" s="28">
        <v>171</v>
      </c>
      <c r="G1527" s="28">
        <v>2136</v>
      </c>
      <c r="H1527" s="19">
        <v>12.491228070175438</v>
      </c>
      <c r="I1527" s="33">
        <f>Table3[[#This Row],[Dollars]]/Table3[[#This Row],[Transactions]]</f>
        <v>12.491228070175438</v>
      </c>
      <c r="J1527"/>
    </row>
    <row r="1528" spans="1:10" x14ac:dyDescent="0.35">
      <c r="A1528" s="21">
        <v>41890</v>
      </c>
      <c r="B1528" s="20" t="s">
        <v>55</v>
      </c>
      <c r="C1528" s="20" t="s">
        <v>10</v>
      </c>
      <c r="D1528" s="20" t="s">
        <v>11</v>
      </c>
      <c r="E1528" s="28">
        <v>285</v>
      </c>
      <c r="F1528" s="28">
        <v>510</v>
      </c>
      <c r="G1528" s="28">
        <v>5955</v>
      </c>
      <c r="H1528" s="19">
        <v>11.676470588235293</v>
      </c>
      <c r="I1528" s="33">
        <f>Table3[[#This Row],[Dollars]]/Table3[[#This Row],[Transactions]]</f>
        <v>11.676470588235293</v>
      </c>
      <c r="J1528"/>
    </row>
    <row r="1529" spans="1:10" x14ac:dyDescent="0.35">
      <c r="A1529" s="21">
        <v>41890</v>
      </c>
      <c r="B1529" s="20" t="s">
        <v>56</v>
      </c>
      <c r="C1529" s="20" t="s">
        <v>12</v>
      </c>
      <c r="D1529" s="20" t="s">
        <v>13</v>
      </c>
      <c r="E1529" s="28">
        <v>396.99999999999994</v>
      </c>
      <c r="F1529" s="28">
        <v>826</v>
      </c>
      <c r="G1529" s="28">
        <v>13551.959999999997</v>
      </c>
      <c r="H1529" s="19">
        <v>16.406731234866825</v>
      </c>
      <c r="I1529" s="33">
        <f>Table3[[#This Row],[Dollars]]/Table3[[#This Row],[Transactions]]</f>
        <v>16.406731234866825</v>
      </c>
      <c r="J1529"/>
    </row>
    <row r="1530" spans="1:10" x14ac:dyDescent="0.35">
      <c r="A1530" s="21">
        <v>41890</v>
      </c>
      <c r="B1530" s="20" t="s">
        <v>56</v>
      </c>
      <c r="C1530" s="20" t="s">
        <v>44</v>
      </c>
      <c r="D1530" s="20" t="s">
        <v>45</v>
      </c>
      <c r="E1530" s="28">
        <v>229</v>
      </c>
      <c r="F1530" s="28">
        <v>482.99999999999994</v>
      </c>
      <c r="G1530" s="28">
        <v>8057.8100000000013</v>
      </c>
      <c r="H1530" s="19">
        <v>16.682836438923395</v>
      </c>
      <c r="I1530" s="33">
        <f>Table3[[#This Row],[Dollars]]/Table3[[#This Row],[Transactions]]</f>
        <v>16.682836438923399</v>
      </c>
      <c r="J1530"/>
    </row>
    <row r="1531" spans="1:10" x14ac:dyDescent="0.35">
      <c r="A1531" s="21">
        <v>41890</v>
      </c>
      <c r="B1531" s="20" t="s">
        <v>56</v>
      </c>
      <c r="C1531" s="20" t="s">
        <v>14</v>
      </c>
      <c r="D1531" s="20" t="s">
        <v>15</v>
      </c>
      <c r="E1531" s="28">
        <v>1347</v>
      </c>
      <c r="F1531" s="28">
        <v>3424</v>
      </c>
      <c r="G1531" s="28">
        <v>50694.75</v>
      </c>
      <c r="H1531" s="19">
        <v>14.805709696261681</v>
      </c>
      <c r="I1531" s="33">
        <f>Table3[[#This Row],[Dollars]]/Table3[[#This Row],[Transactions]]</f>
        <v>14.805709696261681</v>
      </c>
      <c r="J1531"/>
    </row>
    <row r="1532" spans="1:10" x14ac:dyDescent="0.35">
      <c r="A1532" s="21">
        <v>41890</v>
      </c>
      <c r="B1532" s="20" t="s">
        <v>56</v>
      </c>
      <c r="C1532" s="20" t="s">
        <v>25</v>
      </c>
      <c r="D1532" s="20" t="s">
        <v>26</v>
      </c>
      <c r="E1532" s="28">
        <v>2750</v>
      </c>
      <c r="F1532" s="28">
        <v>6539</v>
      </c>
      <c r="G1532" s="28">
        <v>96199.74</v>
      </c>
      <c r="H1532" s="19">
        <v>14.711689860834991</v>
      </c>
      <c r="I1532" s="33">
        <f>Table3[[#This Row],[Dollars]]/Table3[[#This Row],[Transactions]]</f>
        <v>14.711689860834991</v>
      </c>
      <c r="J1532"/>
    </row>
    <row r="1533" spans="1:10" x14ac:dyDescent="0.35">
      <c r="A1533" s="21">
        <v>41890</v>
      </c>
      <c r="B1533" s="20" t="s">
        <v>56</v>
      </c>
      <c r="C1533" s="20" t="s">
        <v>44</v>
      </c>
      <c r="D1533" s="20" t="s">
        <v>46</v>
      </c>
      <c r="E1533" s="28">
        <v>344</v>
      </c>
      <c r="F1533" s="28">
        <v>756.00000000000011</v>
      </c>
      <c r="G1533" s="28">
        <v>15814.969999999998</v>
      </c>
      <c r="H1533" s="19">
        <v>20.919272486772485</v>
      </c>
      <c r="I1533" s="33">
        <f>Table3[[#This Row],[Dollars]]/Table3[[#This Row],[Transactions]]</f>
        <v>20.919272486772481</v>
      </c>
      <c r="J1533"/>
    </row>
    <row r="1534" spans="1:10" x14ac:dyDescent="0.35">
      <c r="A1534" s="21">
        <v>41890</v>
      </c>
      <c r="B1534" s="20" t="s">
        <v>56</v>
      </c>
      <c r="C1534" s="20" t="s">
        <v>8</v>
      </c>
      <c r="D1534" s="20" t="s">
        <v>9</v>
      </c>
      <c r="E1534" s="28">
        <v>177.99999999999997</v>
      </c>
      <c r="F1534" s="28">
        <v>362</v>
      </c>
      <c r="G1534" s="28">
        <v>6892.4599999999991</v>
      </c>
      <c r="H1534" s="19">
        <v>19.039944751381217</v>
      </c>
      <c r="I1534" s="33">
        <f>Table3[[#This Row],[Dollars]]/Table3[[#This Row],[Transactions]]</f>
        <v>19.039944751381213</v>
      </c>
      <c r="J1534"/>
    </row>
    <row r="1535" spans="1:10" x14ac:dyDescent="0.35">
      <c r="A1535" s="21">
        <v>41890</v>
      </c>
      <c r="B1535" s="20" t="s">
        <v>56</v>
      </c>
      <c r="C1535" s="20" t="s">
        <v>4</v>
      </c>
      <c r="D1535" s="20" t="s">
        <v>5</v>
      </c>
      <c r="E1535" s="28">
        <v>1811.0000000000002</v>
      </c>
      <c r="F1535" s="28">
        <v>4641</v>
      </c>
      <c r="G1535" s="28">
        <v>70320.69</v>
      </c>
      <c r="H1535" s="19">
        <v>15.152055591467356</v>
      </c>
      <c r="I1535" s="33">
        <f>Table3[[#This Row],[Dollars]]/Table3[[#This Row],[Transactions]]</f>
        <v>15.152055591467356</v>
      </c>
      <c r="J1535"/>
    </row>
    <row r="1536" spans="1:10" x14ac:dyDescent="0.35">
      <c r="A1536" s="21">
        <v>41890</v>
      </c>
      <c r="B1536" s="20" t="s">
        <v>56</v>
      </c>
      <c r="C1536" s="20" t="s">
        <v>40</v>
      </c>
      <c r="D1536" s="20" t="s">
        <v>41</v>
      </c>
      <c r="E1536" s="28">
        <v>300</v>
      </c>
      <c r="F1536" s="28">
        <v>664</v>
      </c>
      <c r="G1536" s="28">
        <v>12241.35</v>
      </c>
      <c r="H1536" s="19">
        <v>18.435768072289157</v>
      </c>
      <c r="I1536" s="33">
        <f>Table3[[#This Row],[Dollars]]/Table3[[#This Row],[Transactions]]</f>
        <v>18.435768072289157</v>
      </c>
      <c r="J1536"/>
    </row>
    <row r="1537" spans="1:10" x14ac:dyDescent="0.35">
      <c r="A1537" s="21">
        <v>41890</v>
      </c>
      <c r="B1537" s="20" t="s">
        <v>56</v>
      </c>
      <c r="C1537" s="20" t="s">
        <v>16</v>
      </c>
      <c r="D1537" s="20" t="s">
        <v>17</v>
      </c>
      <c r="E1537" s="28">
        <v>87.999999999999986</v>
      </c>
      <c r="F1537" s="28">
        <v>162</v>
      </c>
      <c r="G1537" s="28">
        <v>3079.27</v>
      </c>
      <c r="H1537" s="19">
        <v>19.007839506172839</v>
      </c>
      <c r="I1537" s="33">
        <f>Table3[[#This Row],[Dollars]]/Table3[[#This Row],[Transactions]]</f>
        <v>19.007839506172839</v>
      </c>
      <c r="J1537"/>
    </row>
    <row r="1538" spans="1:10" x14ac:dyDescent="0.35">
      <c r="A1538" s="21">
        <v>41890</v>
      </c>
      <c r="B1538" s="20" t="s">
        <v>56</v>
      </c>
      <c r="C1538" s="20" t="s">
        <v>20</v>
      </c>
      <c r="D1538" s="20" t="s">
        <v>27</v>
      </c>
      <c r="E1538" s="28">
        <v>5930</v>
      </c>
      <c r="F1538" s="28">
        <v>13586</v>
      </c>
      <c r="G1538" s="28">
        <v>322451.21000000002</v>
      </c>
      <c r="H1538" s="19">
        <v>23.734079935227442</v>
      </c>
      <c r="I1538" s="33">
        <f>Table3[[#This Row],[Dollars]]/Table3[[#This Row],[Transactions]]</f>
        <v>23.734079935227442</v>
      </c>
      <c r="J1538"/>
    </row>
    <row r="1539" spans="1:10" x14ac:dyDescent="0.35">
      <c r="A1539" s="21">
        <v>41890</v>
      </c>
      <c r="B1539" s="20" t="s">
        <v>56</v>
      </c>
      <c r="C1539" s="20" t="s">
        <v>4</v>
      </c>
      <c r="D1539" s="20" t="s">
        <v>47</v>
      </c>
      <c r="E1539" s="28">
        <v>190</v>
      </c>
      <c r="F1539" s="28">
        <v>386</v>
      </c>
      <c r="G1539" s="28">
        <v>6928.21</v>
      </c>
      <c r="H1539" s="19">
        <v>17.948730569948186</v>
      </c>
      <c r="I1539" s="33">
        <f>Table3[[#This Row],[Dollars]]/Table3[[#This Row],[Transactions]]</f>
        <v>17.948730569948186</v>
      </c>
      <c r="J1539"/>
    </row>
    <row r="1540" spans="1:10" x14ac:dyDescent="0.35">
      <c r="A1540" s="21">
        <v>41890</v>
      </c>
      <c r="B1540" s="20" t="s">
        <v>56</v>
      </c>
      <c r="C1540" s="20" t="s">
        <v>36</v>
      </c>
      <c r="D1540" s="20" t="s">
        <v>37</v>
      </c>
      <c r="E1540" s="28">
        <v>79.999999999999986</v>
      </c>
      <c r="F1540" s="28">
        <v>150</v>
      </c>
      <c r="G1540" s="28">
        <v>2021.9100000000003</v>
      </c>
      <c r="H1540" s="19">
        <v>13.4794</v>
      </c>
      <c r="I1540" s="33">
        <f>Table3[[#This Row],[Dollars]]/Table3[[#This Row],[Transactions]]</f>
        <v>13.479400000000002</v>
      </c>
      <c r="J1540"/>
    </row>
    <row r="1541" spans="1:10" x14ac:dyDescent="0.35">
      <c r="A1541" s="21">
        <v>41890</v>
      </c>
      <c r="B1541" s="20" t="s">
        <v>56</v>
      </c>
      <c r="C1541" s="20" t="s">
        <v>42</v>
      </c>
      <c r="D1541" s="20" t="s">
        <v>43</v>
      </c>
      <c r="E1541" s="28">
        <v>36</v>
      </c>
      <c r="F1541" s="28">
        <v>71</v>
      </c>
      <c r="G1541" s="28">
        <v>996.54999999999984</v>
      </c>
      <c r="H1541" s="19">
        <v>14.035915492957745</v>
      </c>
      <c r="I1541" s="33">
        <f>Table3[[#This Row],[Dollars]]/Table3[[#This Row],[Transactions]]</f>
        <v>14.035915492957745</v>
      </c>
      <c r="J1541"/>
    </row>
    <row r="1542" spans="1:10" x14ac:dyDescent="0.35">
      <c r="A1542" s="21">
        <v>41890</v>
      </c>
      <c r="B1542" s="20" t="s">
        <v>56</v>
      </c>
      <c r="C1542" s="20" t="s">
        <v>4</v>
      </c>
      <c r="D1542" s="20" t="s">
        <v>39</v>
      </c>
      <c r="E1542" s="28">
        <v>59</v>
      </c>
      <c r="F1542" s="28">
        <v>118.99999999999999</v>
      </c>
      <c r="G1542" s="28">
        <v>1496.61</v>
      </c>
      <c r="H1542" s="19">
        <v>12.576554621848739</v>
      </c>
      <c r="I1542" s="33">
        <f>Table3[[#This Row],[Dollars]]/Table3[[#This Row],[Transactions]]</f>
        <v>12.576554621848739</v>
      </c>
      <c r="J1542"/>
    </row>
    <row r="1543" spans="1:10" x14ac:dyDescent="0.35">
      <c r="A1543" s="21">
        <v>41890</v>
      </c>
      <c r="B1543" s="20" t="s">
        <v>56</v>
      </c>
      <c r="C1543" s="20" t="s">
        <v>4</v>
      </c>
      <c r="D1543" s="20" t="s">
        <v>6</v>
      </c>
      <c r="E1543" s="28">
        <v>694</v>
      </c>
      <c r="F1543" s="28">
        <v>1395</v>
      </c>
      <c r="G1543" s="28">
        <v>22860.830000000005</v>
      </c>
      <c r="H1543" s="19">
        <v>16.387691756272403</v>
      </c>
      <c r="I1543" s="33">
        <f>Table3[[#This Row],[Dollars]]/Table3[[#This Row],[Transactions]]</f>
        <v>16.387691756272407</v>
      </c>
      <c r="J1543"/>
    </row>
    <row r="1544" spans="1:10" x14ac:dyDescent="0.35">
      <c r="A1544" s="21">
        <v>41890</v>
      </c>
      <c r="B1544" s="20" t="s">
        <v>56</v>
      </c>
      <c r="C1544" s="20" t="s">
        <v>4</v>
      </c>
      <c r="D1544" s="20" t="s">
        <v>7</v>
      </c>
      <c r="E1544" s="28">
        <v>2274</v>
      </c>
      <c r="F1544" s="28">
        <v>6507.9999999999991</v>
      </c>
      <c r="G1544" s="28">
        <v>98391.880000000019</v>
      </c>
      <c r="H1544" s="19">
        <v>15.11860479409957</v>
      </c>
      <c r="I1544" s="33">
        <f>Table3[[#This Row],[Dollars]]/Table3[[#This Row],[Transactions]]</f>
        <v>15.118604794099575</v>
      </c>
      <c r="J1544"/>
    </row>
    <row r="1545" spans="1:10" x14ac:dyDescent="0.35">
      <c r="A1545" s="21">
        <v>41890</v>
      </c>
      <c r="B1545" s="20" t="s">
        <v>56</v>
      </c>
      <c r="C1545" s="20" t="s">
        <v>18</v>
      </c>
      <c r="D1545" s="20" t="s">
        <v>19</v>
      </c>
      <c r="E1545" s="28">
        <v>354</v>
      </c>
      <c r="F1545" s="28">
        <v>761.00000000000011</v>
      </c>
      <c r="G1545" s="28">
        <v>11429.02</v>
      </c>
      <c r="H1545" s="19">
        <v>15.018423127463864</v>
      </c>
      <c r="I1545" s="33">
        <f>Table3[[#This Row],[Dollars]]/Table3[[#This Row],[Transactions]]</f>
        <v>15.018423127463862</v>
      </c>
      <c r="J1545"/>
    </row>
    <row r="1546" spans="1:10" x14ac:dyDescent="0.35">
      <c r="A1546" s="21">
        <v>41890</v>
      </c>
      <c r="B1546" s="20" t="s">
        <v>56</v>
      </c>
      <c r="C1546" s="20" t="s">
        <v>4</v>
      </c>
      <c r="D1546" s="20" t="s">
        <v>48</v>
      </c>
      <c r="E1546" s="28">
        <v>351.99999999999994</v>
      </c>
      <c r="F1546" s="28">
        <v>800</v>
      </c>
      <c r="G1546" s="28">
        <v>15194.399999999998</v>
      </c>
      <c r="H1546" s="19">
        <v>18.992999999999999</v>
      </c>
      <c r="I1546" s="33">
        <f>Table3[[#This Row],[Dollars]]/Table3[[#This Row],[Transactions]]</f>
        <v>18.992999999999999</v>
      </c>
      <c r="J1546"/>
    </row>
    <row r="1547" spans="1:10" x14ac:dyDescent="0.35">
      <c r="A1547" s="21">
        <v>41890</v>
      </c>
      <c r="B1547" s="20" t="s">
        <v>56</v>
      </c>
      <c r="C1547" s="20" t="s">
        <v>22</v>
      </c>
      <c r="D1547" s="20" t="s">
        <v>22</v>
      </c>
      <c r="E1547" s="28">
        <v>31259.999999999996</v>
      </c>
      <c r="F1547" s="28">
        <v>71805</v>
      </c>
      <c r="G1547" s="28">
        <v>1273206.97</v>
      </c>
      <c r="H1547" s="19">
        <v>17.731452823619524</v>
      </c>
      <c r="I1547" s="33">
        <f>Table3[[#This Row],[Dollars]]/Table3[[#This Row],[Transactions]]</f>
        <v>17.731452823619524</v>
      </c>
      <c r="J1547"/>
    </row>
    <row r="1548" spans="1:10" x14ac:dyDescent="0.35">
      <c r="A1548" s="21">
        <v>41890</v>
      </c>
      <c r="B1548" s="20" t="s">
        <v>56</v>
      </c>
      <c r="C1548" s="20" t="s">
        <v>36</v>
      </c>
      <c r="D1548" s="20" t="s">
        <v>38</v>
      </c>
      <c r="E1548" s="28">
        <v>83</v>
      </c>
      <c r="F1548" s="28">
        <v>180</v>
      </c>
      <c r="G1548" s="28">
        <v>2756.1</v>
      </c>
      <c r="H1548" s="19">
        <v>15.311666666666666</v>
      </c>
      <c r="I1548" s="33">
        <f>Table3[[#This Row],[Dollars]]/Table3[[#This Row],[Transactions]]</f>
        <v>15.311666666666666</v>
      </c>
      <c r="J1548"/>
    </row>
    <row r="1549" spans="1:10" x14ac:dyDescent="0.35">
      <c r="A1549" s="21">
        <v>41890</v>
      </c>
      <c r="B1549" s="20" t="s">
        <v>56</v>
      </c>
      <c r="C1549" s="20" t="s">
        <v>10</v>
      </c>
      <c r="D1549" s="20" t="s">
        <v>11</v>
      </c>
      <c r="E1549" s="28">
        <v>2312.0000000000005</v>
      </c>
      <c r="F1549" s="28">
        <v>5614.0000000000009</v>
      </c>
      <c r="G1549" s="28">
        <v>86446.12</v>
      </c>
      <c r="H1549" s="19">
        <v>15.398311364446027</v>
      </c>
      <c r="I1549" s="33">
        <f>Table3[[#This Row],[Dollars]]/Table3[[#This Row],[Transactions]]</f>
        <v>15.398311364446025</v>
      </c>
      <c r="J1549"/>
    </row>
    <row r="1550" spans="1:10" x14ac:dyDescent="0.35">
      <c r="A1550" s="21">
        <v>41897</v>
      </c>
      <c r="B1550" s="20" t="s">
        <v>55</v>
      </c>
      <c r="C1550" s="20" t="s">
        <v>12</v>
      </c>
      <c r="D1550" s="20" t="s">
        <v>13</v>
      </c>
      <c r="E1550" s="28">
        <v>168</v>
      </c>
      <c r="F1550" s="28">
        <v>312</v>
      </c>
      <c r="G1550" s="28">
        <v>3666</v>
      </c>
      <c r="H1550" s="19">
        <v>11.75</v>
      </c>
      <c r="I1550" s="33">
        <f>Table3[[#This Row],[Dollars]]/Table3[[#This Row],[Transactions]]</f>
        <v>11.75</v>
      </c>
      <c r="J1550"/>
    </row>
    <row r="1551" spans="1:10" x14ac:dyDescent="0.35">
      <c r="A1551" s="21">
        <v>41897</v>
      </c>
      <c r="B1551" s="20" t="s">
        <v>55</v>
      </c>
      <c r="C1551" s="20" t="s">
        <v>44</v>
      </c>
      <c r="D1551" s="20" t="s">
        <v>45</v>
      </c>
      <c r="E1551" s="28">
        <v>234.00000000000006</v>
      </c>
      <c r="F1551" s="28">
        <v>390.00000000000011</v>
      </c>
      <c r="G1551" s="28">
        <v>4563</v>
      </c>
      <c r="H1551" s="19">
        <v>11.7</v>
      </c>
      <c r="I1551" s="33">
        <f>Table3[[#This Row],[Dollars]]/Table3[[#This Row],[Transactions]]</f>
        <v>11.699999999999996</v>
      </c>
      <c r="J1551"/>
    </row>
    <row r="1552" spans="1:10" x14ac:dyDescent="0.35">
      <c r="A1552" s="21">
        <v>41897</v>
      </c>
      <c r="B1552" s="20" t="s">
        <v>55</v>
      </c>
      <c r="C1552" s="20" t="s">
        <v>14</v>
      </c>
      <c r="D1552" s="20" t="s">
        <v>15</v>
      </c>
      <c r="E1552" s="28">
        <v>369</v>
      </c>
      <c r="F1552" s="28">
        <v>747</v>
      </c>
      <c r="G1552" s="28">
        <v>9921</v>
      </c>
      <c r="H1552" s="19">
        <v>13.281124497991968</v>
      </c>
      <c r="I1552" s="33">
        <f>Table3[[#This Row],[Dollars]]/Table3[[#This Row],[Transactions]]</f>
        <v>13.281124497991968</v>
      </c>
      <c r="J1552"/>
    </row>
    <row r="1553" spans="1:10" x14ac:dyDescent="0.35">
      <c r="A1553" s="21">
        <v>41897</v>
      </c>
      <c r="B1553" s="20" t="s">
        <v>55</v>
      </c>
      <c r="C1553" s="20" t="s">
        <v>25</v>
      </c>
      <c r="D1553" s="20" t="s">
        <v>26</v>
      </c>
      <c r="E1553" s="28">
        <v>648</v>
      </c>
      <c r="F1553" s="28">
        <v>1269</v>
      </c>
      <c r="G1553" s="28">
        <v>15221.999999999996</v>
      </c>
      <c r="H1553" s="19">
        <v>11.995271867612294</v>
      </c>
      <c r="I1553" s="33">
        <f>Table3[[#This Row],[Dollars]]/Table3[[#This Row],[Transactions]]</f>
        <v>11.99527186761229</v>
      </c>
      <c r="J1553"/>
    </row>
    <row r="1554" spans="1:10" x14ac:dyDescent="0.35">
      <c r="A1554" s="21">
        <v>41897</v>
      </c>
      <c r="B1554" s="20" t="s">
        <v>55</v>
      </c>
      <c r="C1554" s="20" t="s">
        <v>44</v>
      </c>
      <c r="D1554" s="20" t="s">
        <v>46</v>
      </c>
      <c r="E1554" s="28">
        <v>123</v>
      </c>
      <c r="F1554" s="28">
        <v>219.00000000000006</v>
      </c>
      <c r="G1554" s="28">
        <v>2199</v>
      </c>
      <c r="H1554" s="19">
        <v>10.04109589041096</v>
      </c>
      <c r="I1554" s="33">
        <f>Table3[[#This Row],[Dollars]]/Table3[[#This Row],[Transactions]]</f>
        <v>10.041095890410956</v>
      </c>
      <c r="J1554"/>
    </row>
    <row r="1555" spans="1:10" x14ac:dyDescent="0.35">
      <c r="A1555" s="21">
        <v>41897</v>
      </c>
      <c r="B1555" s="20" t="s">
        <v>55</v>
      </c>
      <c r="C1555" s="20" t="s">
        <v>8</v>
      </c>
      <c r="D1555" s="20" t="s">
        <v>9</v>
      </c>
      <c r="E1555" s="28">
        <v>123</v>
      </c>
      <c r="F1555" s="28">
        <v>233.99999999999994</v>
      </c>
      <c r="G1555" s="28">
        <v>2442.0000000000005</v>
      </c>
      <c r="H1555" s="19">
        <v>10.435897435897436</v>
      </c>
      <c r="I1555" s="33">
        <f>Table3[[#This Row],[Dollars]]/Table3[[#This Row],[Transactions]]</f>
        <v>10.43589743589744</v>
      </c>
      <c r="J1555"/>
    </row>
    <row r="1556" spans="1:10" x14ac:dyDescent="0.35">
      <c r="A1556" s="21">
        <v>41897</v>
      </c>
      <c r="B1556" s="20" t="s">
        <v>55</v>
      </c>
      <c r="C1556" s="20" t="s">
        <v>4</v>
      </c>
      <c r="D1556" s="20" t="s">
        <v>5</v>
      </c>
      <c r="E1556" s="28">
        <v>1508.9999999999998</v>
      </c>
      <c r="F1556" s="28">
        <v>3222.0000000000009</v>
      </c>
      <c r="G1556" s="28">
        <v>37851</v>
      </c>
      <c r="H1556" s="19">
        <v>11.747672253258845</v>
      </c>
      <c r="I1556" s="33">
        <f>Table3[[#This Row],[Dollars]]/Table3[[#This Row],[Transactions]]</f>
        <v>11.747672253258843</v>
      </c>
      <c r="J1556"/>
    </row>
    <row r="1557" spans="1:10" x14ac:dyDescent="0.35">
      <c r="A1557" s="21">
        <v>41897</v>
      </c>
      <c r="B1557" s="20" t="s">
        <v>55</v>
      </c>
      <c r="C1557" s="20" t="s">
        <v>40</v>
      </c>
      <c r="D1557" s="20" t="s">
        <v>41</v>
      </c>
      <c r="E1557" s="28">
        <v>162</v>
      </c>
      <c r="F1557" s="28">
        <v>465</v>
      </c>
      <c r="G1557" s="28">
        <v>14493</v>
      </c>
      <c r="H1557" s="19">
        <v>31.167741935483871</v>
      </c>
      <c r="I1557" s="33">
        <f>Table3[[#This Row],[Dollars]]/Table3[[#This Row],[Transactions]]</f>
        <v>31.167741935483871</v>
      </c>
      <c r="J1557"/>
    </row>
    <row r="1558" spans="1:10" x14ac:dyDescent="0.35">
      <c r="A1558" s="21">
        <v>41897</v>
      </c>
      <c r="B1558" s="20" t="s">
        <v>55</v>
      </c>
      <c r="C1558" s="20" t="s">
        <v>16</v>
      </c>
      <c r="D1558" s="20" t="s">
        <v>17</v>
      </c>
      <c r="E1558" s="28">
        <v>129</v>
      </c>
      <c r="F1558" s="28">
        <v>282</v>
      </c>
      <c r="G1558" s="28">
        <v>3468</v>
      </c>
      <c r="H1558" s="19">
        <v>12.297872340425531</v>
      </c>
      <c r="I1558" s="33">
        <f>Table3[[#This Row],[Dollars]]/Table3[[#This Row],[Transactions]]</f>
        <v>12.297872340425531</v>
      </c>
      <c r="J1558"/>
    </row>
    <row r="1559" spans="1:10" x14ac:dyDescent="0.35">
      <c r="A1559" s="21">
        <v>41897</v>
      </c>
      <c r="B1559" s="20" t="s">
        <v>55</v>
      </c>
      <c r="C1559" s="20" t="s">
        <v>20</v>
      </c>
      <c r="D1559" s="20" t="s">
        <v>27</v>
      </c>
      <c r="E1559" s="28">
        <v>1614</v>
      </c>
      <c r="F1559" s="28">
        <v>2829</v>
      </c>
      <c r="G1559" s="28">
        <v>40113</v>
      </c>
      <c r="H1559" s="19">
        <v>14.179215270413573</v>
      </c>
      <c r="I1559" s="33">
        <f>Table3[[#This Row],[Dollars]]/Table3[[#This Row],[Transactions]]</f>
        <v>14.179215270413573</v>
      </c>
      <c r="J1559"/>
    </row>
    <row r="1560" spans="1:10" x14ac:dyDescent="0.35">
      <c r="A1560" s="21">
        <v>41897</v>
      </c>
      <c r="B1560" s="20" t="s">
        <v>55</v>
      </c>
      <c r="C1560" s="20" t="s">
        <v>4</v>
      </c>
      <c r="D1560" s="20" t="s">
        <v>47</v>
      </c>
      <c r="E1560" s="28">
        <v>165</v>
      </c>
      <c r="F1560" s="28">
        <v>294</v>
      </c>
      <c r="G1560" s="28">
        <v>3996</v>
      </c>
      <c r="H1560" s="19">
        <v>13.591836734693878</v>
      </c>
      <c r="I1560" s="33">
        <f>Table3[[#This Row],[Dollars]]/Table3[[#This Row],[Transactions]]</f>
        <v>13.591836734693878</v>
      </c>
      <c r="J1560"/>
    </row>
    <row r="1561" spans="1:10" x14ac:dyDescent="0.35">
      <c r="A1561" s="21">
        <v>41897</v>
      </c>
      <c r="B1561" s="20" t="s">
        <v>55</v>
      </c>
      <c r="C1561" s="20" t="s">
        <v>36</v>
      </c>
      <c r="D1561" s="20" t="s">
        <v>37</v>
      </c>
      <c r="E1561" s="28">
        <v>65.999999999999986</v>
      </c>
      <c r="F1561" s="28">
        <v>153</v>
      </c>
      <c r="G1561" s="28">
        <v>1803</v>
      </c>
      <c r="H1561" s="19">
        <v>11.784313725490197</v>
      </c>
      <c r="I1561" s="33">
        <f>Table3[[#This Row],[Dollars]]/Table3[[#This Row],[Transactions]]</f>
        <v>11.784313725490197</v>
      </c>
      <c r="J1561"/>
    </row>
    <row r="1562" spans="1:10" x14ac:dyDescent="0.35">
      <c r="A1562" s="21">
        <v>41897</v>
      </c>
      <c r="B1562" s="20" t="s">
        <v>55</v>
      </c>
      <c r="C1562" s="20" t="s">
        <v>42</v>
      </c>
      <c r="D1562" s="20" t="s">
        <v>43</v>
      </c>
      <c r="E1562" s="28">
        <v>59.999999999999986</v>
      </c>
      <c r="F1562" s="28">
        <v>120</v>
      </c>
      <c r="G1562" s="28">
        <v>1089</v>
      </c>
      <c r="H1562" s="19">
        <v>9.0749999999999993</v>
      </c>
      <c r="I1562" s="33">
        <f>Table3[[#This Row],[Dollars]]/Table3[[#This Row],[Transactions]]</f>
        <v>9.0749999999999993</v>
      </c>
      <c r="J1562"/>
    </row>
    <row r="1563" spans="1:10" x14ac:dyDescent="0.35">
      <c r="A1563" s="21">
        <v>41897</v>
      </c>
      <c r="B1563" s="20" t="s">
        <v>55</v>
      </c>
      <c r="C1563" s="20" t="s">
        <v>4</v>
      </c>
      <c r="D1563" s="20" t="s">
        <v>39</v>
      </c>
      <c r="E1563" s="28">
        <v>119.99999999999997</v>
      </c>
      <c r="F1563" s="28">
        <v>276</v>
      </c>
      <c r="G1563" s="28">
        <v>2973</v>
      </c>
      <c r="H1563" s="19">
        <v>10.771739130434783</v>
      </c>
      <c r="I1563" s="33">
        <f>Table3[[#This Row],[Dollars]]/Table3[[#This Row],[Transactions]]</f>
        <v>10.771739130434783</v>
      </c>
      <c r="J1563"/>
    </row>
    <row r="1564" spans="1:10" x14ac:dyDescent="0.35">
      <c r="A1564" s="21">
        <v>41897</v>
      </c>
      <c r="B1564" s="20" t="s">
        <v>55</v>
      </c>
      <c r="C1564" s="20" t="s">
        <v>4</v>
      </c>
      <c r="D1564" s="20" t="s">
        <v>6</v>
      </c>
      <c r="E1564" s="28">
        <v>1020</v>
      </c>
      <c r="F1564" s="28">
        <v>2028</v>
      </c>
      <c r="G1564" s="28">
        <v>23922</v>
      </c>
      <c r="H1564" s="19">
        <v>11.795857988165681</v>
      </c>
      <c r="I1564" s="33">
        <f>Table3[[#This Row],[Dollars]]/Table3[[#This Row],[Transactions]]</f>
        <v>11.795857988165681</v>
      </c>
      <c r="J1564"/>
    </row>
    <row r="1565" spans="1:10" x14ac:dyDescent="0.35">
      <c r="A1565" s="21">
        <v>41897</v>
      </c>
      <c r="B1565" s="20" t="s">
        <v>55</v>
      </c>
      <c r="C1565" s="20" t="s">
        <v>4</v>
      </c>
      <c r="D1565" s="20" t="s">
        <v>7</v>
      </c>
      <c r="E1565" s="28">
        <v>2211</v>
      </c>
      <c r="F1565" s="28">
        <v>5228.9999999999991</v>
      </c>
      <c r="G1565" s="28">
        <v>60129</v>
      </c>
      <c r="H1565" s="19">
        <v>11.499139414802066</v>
      </c>
      <c r="I1565" s="33">
        <f>Table3[[#This Row],[Dollars]]/Table3[[#This Row],[Transactions]]</f>
        <v>11.499139414802068</v>
      </c>
      <c r="J1565"/>
    </row>
    <row r="1566" spans="1:10" x14ac:dyDescent="0.35">
      <c r="A1566" s="21">
        <v>41897</v>
      </c>
      <c r="B1566" s="20" t="s">
        <v>55</v>
      </c>
      <c r="C1566" s="20" t="s">
        <v>18</v>
      </c>
      <c r="D1566" s="20" t="s">
        <v>19</v>
      </c>
      <c r="E1566" s="28">
        <v>239.99999999999994</v>
      </c>
      <c r="F1566" s="28">
        <v>537</v>
      </c>
      <c r="G1566" s="28">
        <v>5772</v>
      </c>
      <c r="H1566" s="19">
        <v>10.748603351955307</v>
      </c>
      <c r="I1566" s="33">
        <f>Table3[[#This Row],[Dollars]]/Table3[[#This Row],[Transactions]]</f>
        <v>10.748603351955307</v>
      </c>
      <c r="J1566"/>
    </row>
    <row r="1567" spans="1:10" x14ac:dyDescent="0.35">
      <c r="A1567" s="21">
        <v>41897</v>
      </c>
      <c r="B1567" s="20" t="s">
        <v>55</v>
      </c>
      <c r="C1567" s="20" t="s">
        <v>4</v>
      </c>
      <c r="D1567" s="20" t="s">
        <v>48</v>
      </c>
      <c r="E1567" s="28">
        <v>285</v>
      </c>
      <c r="F1567" s="28">
        <v>579</v>
      </c>
      <c r="G1567" s="28">
        <v>7785</v>
      </c>
      <c r="H1567" s="19">
        <v>13.44559585492228</v>
      </c>
      <c r="I1567" s="33">
        <f>Table3[[#This Row],[Dollars]]/Table3[[#This Row],[Transactions]]</f>
        <v>13.44559585492228</v>
      </c>
      <c r="J1567"/>
    </row>
    <row r="1568" spans="1:10" x14ac:dyDescent="0.35">
      <c r="A1568" s="21">
        <v>41897</v>
      </c>
      <c r="B1568" s="20" t="s">
        <v>55</v>
      </c>
      <c r="C1568" s="20" t="s">
        <v>22</v>
      </c>
      <c r="D1568" s="20" t="s">
        <v>22</v>
      </c>
      <c r="E1568" s="28">
        <v>15972</v>
      </c>
      <c r="F1568" s="28">
        <v>31923</v>
      </c>
      <c r="G1568" s="28">
        <v>405086.99999999988</v>
      </c>
      <c r="H1568" s="19">
        <v>12.689502866271967</v>
      </c>
      <c r="I1568" s="33">
        <f>Table3[[#This Row],[Dollars]]/Table3[[#This Row],[Transactions]]</f>
        <v>12.689502866271964</v>
      </c>
      <c r="J1568"/>
    </row>
    <row r="1569" spans="1:10" x14ac:dyDescent="0.35">
      <c r="A1569" s="21">
        <v>41897</v>
      </c>
      <c r="B1569" s="20" t="s">
        <v>55</v>
      </c>
      <c r="C1569" s="20" t="s">
        <v>36</v>
      </c>
      <c r="D1569" s="20" t="s">
        <v>38</v>
      </c>
      <c r="E1569" s="28">
        <v>99</v>
      </c>
      <c r="F1569" s="28">
        <v>168.00000000000003</v>
      </c>
      <c r="G1569" s="28">
        <v>1763.9999999999995</v>
      </c>
      <c r="H1569" s="19">
        <v>10.5</v>
      </c>
      <c r="I1569" s="33">
        <f>Table3[[#This Row],[Dollars]]/Table3[[#This Row],[Transactions]]</f>
        <v>10.499999999999995</v>
      </c>
      <c r="J1569"/>
    </row>
    <row r="1570" spans="1:10" x14ac:dyDescent="0.35">
      <c r="A1570" s="21">
        <v>41897</v>
      </c>
      <c r="B1570" s="20" t="s">
        <v>55</v>
      </c>
      <c r="C1570" s="20" t="s">
        <v>10</v>
      </c>
      <c r="D1570" s="20" t="s">
        <v>11</v>
      </c>
      <c r="E1570" s="28">
        <v>309</v>
      </c>
      <c r="F1570" s="28">
        <v>492</v>
      </c>
      <c r="G1570" s="28">
        <v>6021.0000000000009</v>
      </c>
      <c r="H1570" s="19">
        <v>12.237804878048781</v>
      </c>
      <c r="I1570" s="33">
        <f>Table3[[#This Row],[Dollars]]/Table3[[#This Row],[Transactions]]</f>
        <v>12.237804878048783</v>
      </c>
      <c r="J1570"/>
    </row>
    <row r="1571" spans="1:10" x14ac:dyDescent="0.35">
      <c r="A1571" s="21">
        <v>41897</v>
      </c>
      <c r="B1571" s="20" t="s">
        <v>56</v>
      </c>
      <c r="C1571" s="20" t="s">
        <v>12</v>
      </c>
      <c r="D1571" s="20" t="s">
        <v>13</v>
      </c>
      <c r="E1571" s="28">
        <v>457.00000000000006</v>
      </c>
      <c r="F1571" s="28">
        <v>953</v>
      </c>
      <c r="G1571" s="28">
        <v>16615.48</v>
      </c>
      <c r="H1571" s="19">
        <v>17.434921301154251</v>
      </c>
      <c r="I1571" s="33">
        <f>Table3[[#This Row],[Dollars]]/Table3[[#This Row],[Transactions]]</f>
        <v>17.434921301154251</v>
      </c>
      <c r="J1571"/>
    </row>
    <row r="1572" spans="1:10" x14ac:dyDescent="0.35">
      <c r="A1572" s="21">
        <v>41897</v>
      </c>
      <c r="B1572" s="20" t="s">
        <v>56</v>
      </c>
      <c r="C1572" s="20" t="s">
        <v>44</v>
      </c>
      <c r="D1572" s="20" t="s">
        <v>45</v>
      </c>
      <c r="E1572" s="28">
        <v>243</v>
      </c>
      <c r="F1572" s="28">
        <v>543.00000000000011</v>
      </c>
      <c r="G1572" s="28">
        <v>9394.61</v>
      </c>
      <c r="H1572" s="19">
        <v>17.301307550644569</v>
      </c>
      <c r="I1572" s="33">
        <f>Table3[[#This Row],[Dollars]]/Table3[[#This Row],[Transactions]]</f>
        <v>17.301307550644566</v>
      </c>
      <c r="J1572"/>
    </row>
    <row r="1573" spans="1:10" x14ac:dyDescent="0.35">
      <c r="A1573" s="21">
        <v>41897</v>
      </c>
      <c r="B1573" s="20" t="s">
        <v>56</v>
      </c>
      <c r="C1573" s="20" t="s">
        <v>14</v>
      </c>
      <c r="D1573" s="20" t="s">
        <v>15</v>
      </c>
      <c r="E1573" s="28">
        <v>1386</v>
      </c>
      <c r="F1573" s="28">
        <v>3566</v>
      </c>
      <c r="G1573" s="28">
        <v>52824.099999999991</v>
      </c>
      <c r="H1573" s="19">
        <v>14.813264161525519</v>
      </c>
      <c r="I1573" s="33">
        <f>Table3[[#This Row],[Dollars]]/Table3[[#This Row],[Transactions]]</f>
        <v>14.813264161525517</v>
      </c>
      <c r="J1573"/>
    </row>
    <row r="1574" spans="1:10" x14ac:dyDescent="0.35">
      <c r="A1574" s="21">
        <v>41897</v>
      </c>
      <c r="B1574" s="20" t="s">
        <v>56</v>
      </c>
      <c r="C1574" s="20" t="s">
        <v>25</v>
      </c>
      <c r="D1574" s="20" t="s">
        <v>26</v>
      </c>
      <c r="E1574" s="28">
        <v>2884</v>
      </c>
      <c r="F1574" s="28">
        <v>6798</v>
      </c>
      <c r="G1574" s="28">
        <v>99955.02</v>
      </c>
      <c r="H1574" s="19">
        <v>14.70359223300971</v>
      </c>
      <c r="I1574" s="33">
        <f>Table3[[#This Row],[Dollars]]/Table3[[#This Row],[Transactions]]</f>
        <v>14.70359223300971</v>
      </c>
      <c r="J1574"/>
    </row>
    <row r="1575" spans="1:10" x14ac:dyDescent="0.35">
      <c r="A1575" s="21">
        <v>41897</v>
      </c>
      <c r="B1575" s="20" t="s">
        <v>56</v>
      </c>
      <c r="C1575" s="20" t="s">
        <v>44</v>
      </c>
      <c r="D1575" s="20" t="s">
        <v>46</v>
      </c>
      <c r="E1575" s="28">
        <v>401</v>
      </c>
      <c r="F1575" s="28">
        <v>849</v>
      </c>
      <c r="G1575" s="28">
        <v>16032.07</v>
      </c>
      <c r="H1575" s="19">
        <v>18.883474676089516</v>
      </c>
      <c r="I1575" s="33">
        <f>Table3[[#This Row],[Dollars]]/Table3[[#This Row],[Transactions]]</f>
        <v>18.883474676089516</v>
      </c>
      <c r="J1575"/>
    </row>
    <row r="1576" spans="1:10" x14ac:dyDescent="0.35">
      <c r="A1576" s="21">
        <v>41897</v>
      </c>
      <c r="B1576" s="20" t="s">
        <v>56</v>
      </c>
      <c r="C1576" s="20" t="s">
        <v>8</v>
      </c>
      <c r="D1576" s="20" t="s">
        <v>9</v>
      </c>
      <c r="E1576" s="28">
        <v>184</v>
      </c>
      <c r="F1576" s="28">
        <v>363</v>
      </c>
      <c r="G1576" s="28">
        <v>6967.58</v>
      </c>
      <c r="H1576" s="19">
        <v>19.194435261707987</v>
      </c>
      <c r="I1576" s="33">
        <f>Table3[[#This Row],[Dollars]]/Table3[[#This Row],[Transactions]]</f>
        <v>19.194435261707987</v>
      </c>
      <c r="J1576"/>
    </row>
    <row r="1577" spans="1:10" x14ac:dyDescent="0.35">
      <c r="A1577" s="21">
        <v>41897</v>
      </c>
      <c r="B1577" s="20" t="s">
        <v>56</v>
      </c>
      <c r="C1577" s="20" t="s">
        <v>4</v>
      </c>
      <c r="D1577" s="20" t="s">
        <v>5</v>
      </c>
      <c r="E1577" s="28">
        <v>1811.0000000000002</v>
      </c>
      <c r="F1577" s="28">
        <v>4557.9999999999991</v>
      </c>
      <c r="G1577" s="28">
        <v>72764.210000000006</v>
      </c>
      <c r="H1577" s="19">
        <v>15.964065379552437</v>
      </c>
      <c r="I1577" s="33">
        <f>Table3[[#This Row],[Dollars]]/Table3[[#This Row],[Transactions]]</f>
        <v>15.964065379552439</v>
      </c>
      <c r="J1577"/>
    </row>
    <row r="1578" spans="1:10" x14ac:dyDescent="0.35">
      <c r="A1578" s="21">
        <v>41897</v>
      </c>
      <c r="B1578" s="20" t="s">
        <v>56</v>
      </c>
      <c r="C1578" s="20" t="s">
        <v>40</v>
      </c>
      <c r="D1578" s="20" t="s">
        <v>41</v>
      </c>
      <c r="E1578" s="28">
        <v>335</v>
      </c>
      <c r="F1578" s="28">
        <v>752</v>
      </c>
      <c r="G1578" s="28">
        <v>14336.05</v>
      </c>
      <c r="H1578" s="19">
        <v>19.063896276595745</v>
      </c>
      <c r="I1578" s="33">
        <f>Table3[[#This Row],[Dollars]]/Table3[[#This Row],[Transactions]]</f>
        <v>19.063896276595745</v>
      </c>
      <c r="J1578"/>
    </row>
    <row r="1579" spans="1:10" x14ac:dyDescent="0.35">
      <c r="A1579" s="21">
        <v>41897</v>
      </c>
      <c r="B1579" s="20" t="s">
        <v>56</v>
      </c>
      <c r="C1579" s="20" t="s">
        <v>16</v>
      </c>
      <c r="D1579" s="20" t="s">
        <v>17</v>
      </c>
      <c r="E1579" s="28">
        <v>83</v>
      </c>
      <c r="F1579" s="28">
        <v>170</v>
      </c>
      <c r="G1579" s="28">
        <v>2452.69</v>
      </c>
      <c r="H1579" s="19">
        <v>14.427588235294118</v>
      </c>
      <c r="I1579" s="33">
        <f>Table3[[#This Row],[Dollars]]/Table3[[#This Row],[Transactions]]</f>
        <v>14.427588235294118</v>
      </c>
      <c r="J1579"/>
    </row>
    <row r="1580" spans="1:10" x14ac:dyDescent="0.35">
      <c r="A1580" s="21">
        <v>41897</v>
      </c>
      <c r="B1580" s="20" t="s">
        <v>56</v>
      </c>
      <c r="C1580" s="20" t="s">
        <v>20</v>
      </c>
      <c r="D1580" s="20" t="s">
        <v>27</v>
      </c>
      <c r="E1580" s="28">
        <v>6205.0000000000009</v>
      </c>
      <c r="F1580" s="28">
        <v>14045</v>
      </c>
      <c r="G1580" s="28">
        <v>337259.01</v>
      </c>
      <c r="H1580" s="19">
        <v>24.012745461018156</v>
      </c>
      <c r="I1580" s="33">
        <f>Table3[[#This Row],[Dollars]]/Table3[[#This Row],[Transactions]]</f>
        <v>24.012745461018156</v>
      </c>
      <c r="J1580"/>
    </row>
    <row r="1581" spans="1:10" x14ac:dyDescent="0.35">
      <c r="A1581" s="21">
        <v>41897</v>
      </c>
      <c r="B1581" s="20" t="s">
        <v>56</v>
      </c>
      <c r="C1581" s="20" t="s">
        <v>4</v>
      </c>
      <c r="D1581" s="20" t="s">
        <v>47</v>
      </c>
      <c r="E1581" s="28">
        <v>203</v>
      </c>
      <c r="F1581" s="28">
        <v>417</v>
      </c>
      <c r="G1581" s="28">
        <v>6616.65</v>
      </c>
      <c r="H1581" s="19">
        <v>15.867266187050358</v>
      </c>
      <c r="I1581" s="33">
        <f>Table3[[#This Row],[Dollars]]/Table3[[#This Row],[Transactions]]</f>
        <v>15.867266187050358</v>
      </c>
      <c r="J1581"/>
    </row>
    <row r="1582" spans="1:10" x14ac:dyDescent="0.35">
      <c r="A1582" s="21">
        <v>41897</v>
      </c>
      <c r="B1582" s="20" t="s">
        <v>56</v>
      </c>
      <c r="C1582" s="20" t="s">
        <v>36</v>
      </c>
      <c r="D1582" s="20" t="s">
        <v>37</v>
      </c>
      <c r="E1582" s="28">
        <v>103</v>
      </c>
      <c r="F1582" s="28">
        <v>205</v>
      </c>
      <c r="G1582" s="28">
        <v>3660.2</v>
      </c>
      <c r="H1582" s="19">
        <v>17.854634146341464</v>
      </c>
      <c r="I1582" s="33">
        <f>Table3[[#This Row],[Dollars]]/Table3[[#This Row],[Transactions]]</f>
        <v>17.854634146341464</v>
      </c>
      <c r="J1582"/>
    </row>
    <row r="1583" spans="1:10" x14ac:dyDescent="0.35">
      <c r="A1583" s="21">
        <v>41897</v>
      </c>
      <c r="B1583" s="20" t="s">
        <v>56</v>
      </c>
      <c r="C1583" s="20" t="s">
        <v>42</v>
      </c>
      <c r="D1583" s="20" t="s">
        <v>43</v>
      </c>
      <c r="E1583" s="28">
        <v>51</v>
      </c>
      <c r="F1583" s="28">
        <v>107</v>
      </c>
      <c r="G1583" s="28">
        <v>1737.95</v>
      </c>
      <c r="H1583" s="19">
        <v>16.242523364485983</v>
      </c>
      <c r="I1583" s="33">
        <f>Table3[[#This Row],[Dollars]]/Table3[[#This Row],[Transactions]]</f>
        <v>16.242523364485983</v>
      </c>
      <c r="J1583"/>
    </row>
    <row r="1584" spans="1:10" x14ac:dyDescent="0.35">
      <c r="A1584" s="21">
        <v>41897</v>
      </c>
      <c r="B1584" s="20" t="s">
        <v>56</v>
      </c>
      <c r="C1584" s="20" t="s">
        <v>4</v>
      </c>
      <c r="D1584" s="20" t="s">
        <v>39</v>
      </c>
      <c r="E1584" s="28">
        <v>67</v>
      </c>
      <c r="F1584" s="28">
        <v>156.99999999999997</v>
      </c>
      <c r="G1584" s="28">
        <v>2289.6799999999998</v>
      </c>
      <c r="H1584" s="19">
        <v>14.583949044585987</v>
      </c>
      <c r="I1584" s="33">
        <f>Table3[[#This Row],[Dollars]]/Table3[[#This Row],[Transactions]]</f>
        <v>14.583949044585989</v>
      </c>
      <c r="J1584"/>
    </row>
    <row r="1585" spans="1:10" x14ac:dyDescent="0.35">
      <c r="A1585" s="21">
        <v>41897</v>
      </c>
      <c r="B1585" s="20" t="s">
        <v>56</v>
      </c>
      <c r="C1585" s="20" t="s">
        <v>4</v>
      </c>
      <c r="D1585" s="20" t="s">
        <v>6</v>
      </c>
      <c r="E1585" s="28">
        <v>733</v>
      </c>
      <c r="F1585" s="28">
        <v>1569</v>
      </c>
      <c r="G1585" s="28">
        <v>25862.629999999994</v>
      </c>
      <c r="H1585" s="19">
        <v>16.483511790949649</v>
      </c>
      <c r="I1585" s="33">
        <f>Table3[[#This Row],[Dollars]]/Table3[[#This Row],[Transactions]]</f>
        <v>16.483511790949645</v>
      </c>
      <c r="J1585"/>
    </row>
    <row r="1586" spans="1:10" x14ac:dyDescent="0.35">
      <c r="A1586" s="21">
        <v>41897</v>
      </c>
      <c r="B1586" s="20" t="s">
        <v>56</v>
      </c>
      <c r="C1586" s="20" t="s">
        <v>4</v>
      </c>
      <c r="D1586" s="20" t="s">
        <v>7</v>
      </c>
      <c r="E1586" s="28">
        <v>2302</v>
      </c>
      <c r="F1586" s="28">
        <v>6639</v>
      </c>
      <c r="G1586" s="28">
        <v>104863.34</v>
      </c>
      <c r="H1586" s="19">
        <v>15.795050459406536</v>
      </c>
      <c r="I1586" s="33">
        <f>Table3[[#This Row],[Dollars]]/Table3[[#This Row],[Transactions]]</f>
        <v>15.795050459406536</v>
      </c>
      <c r="J1586"/>
    </row>
    <row r="1587" spans="1:10" x14ac:dyDescent="0.35">
      <c r="A1587" s="21">
        <v>41897</v>
      </c>
      <c r="B1587" s="20" t="s">
        <v>56</v>
      </c>
      <c r="C1587" s="20" t="s">
        <v>18</v>
      </c>
      <c r="D1587" s="20" t="s">
        <v>19</v>
      </c>
      <c r="E1587" s="28">
        <v>370</v>
      </c>
      <c r="F1587" s="28">
        <v>764</v>
      </c>
      <c r="G1587" s="28">
        <v>12721.85</v>
      </c>
      <c r="H1587" s="19">
        <v>16.651636125654452</v>
      </c>
      <c r="I1587" s="33">
        <f>Table3[[#This Row],[Dollars]]/Table3[[#This Row],[Transactions]]</f>
        <v>16.651636125654452</v>
      </c>
      <c r="J1587"/>
    </row>
    <row r="1588" spans="1:10" x14ac:dyDescent="0.35">
      <c r="A1588" s="21">
        <v>41897</v>
      </c>
      <c r="B1588" s="20" t="s">
        <v>56</v>
      </c>
      <c r="C1588" s="20" t="s">
        <v>4</v>
      </c>
      <c r="D1588" s="20" t="s">
        <v>48</v>
      </c>
      <c r="E1588" s="28">
        <v>390</v>
      </c>
      <c r="F1588" s="28">
        <v>828.00000000000011</v>
      </c>
      <c r="G1588" s="28">
        <v>17308.310000000001</v>
      </c>
      <c r="H1588" s="19">
        <v>20.903756038647344</v>
      </c>
      <c r="I1588" s="33">
        <f>Table3[[#This Row],[Dollars]]/Table3[[#This Row],[Transactions]]</f>
        <v>20.903756038647341</v>
      </c>
      <c r="J1588"/>
    </row>
    <row r="1589" spans="1:10" x14ac:dyDescent="0.35">
      <c r="A1589" s="21">
        <v>41897</v>
      </c>
      <c r="B1589" s="20" t="s">
        <v>56</v>
      </c>
      <c r="C1589" s="20" t="s">
        <v>22</v>
      </c>
      <c r="D1589" s="20" t="s">
        <v>22</v>
      </c>
      <c r="E1589" s="28">
        <v>33072</v>
      </c>
      <c r="F1589" s="28">
        <v>75486.999999999985</v>
      </c>
      <c r="G1589" s="28">
        <v>1375014.71</v>
      </c>
      <c r="H1589" s="19">
        <v>18.215251765204606</v>
      </c>
      <c r="I1589" s="33">
        <f>Table3[[#This Row],[Dollars]]/Table3[[#This Row],[Transactions]]</f>
        <v>18.215251765204609</v>
      </c>
      <c r="J1589"/>
    </row>
    <row r="1590" spans="1:10" x14ac:dyDescent="0.35">
      <c r="A1590" s="21">
        <v>41897</v>
      </c>
      <c r="B1590" s="20" t="s">
        <v>56</v>
      </c>
      <c r="C1590" s="20" t="s">
        <v>36</v>
      </c>
      <c r="D1590" s="20" t="s">
        <v>38</v>
      </c>
      <c r="E1590" s="28">
        <v>72</v>
      </c>
      <c r="F1590" s="28">
        <v>142</v>
      </c>
      <c r="G1590" s="28">
        <v>2185.62</v>
      </c>
      <c r="H1590" s="19">
        <v>15.391690140845069</v>
      </c>
      <c r="I1590" s="33">
        <f>Table3[[#This Row],[Dollars]]/Table3[[#This Row],[Transactions]]</f>
        <v>15.391690140845069</v>
      </c>
      <c r="J1590"/>
    </row>
    <row r="1591" spans="1:10" x14ac:dyDescent="0.35">
      <c r="A1591" s="21">
        <v>41897</v>
      </c>
      <c r="B1591" s="20" t="s">
        <v>56</v>
      </c>
      <c r="C1591" s="20" t="s">
        <v>10</v>
      </c>
      <c r="D1591" s="20" t="s">
        <v>11</v>
      </c>
      <c r="E1591" s="28">
        <v>2410.0000000000005</v>
      </c>
      <c r="F1591" s="28">
        <v>5595</v>
      </c>
      <c r="G1591" s="28">
        <v>88691.9</v>
      </c>
      <c r="H1591" s="19">
        <v>15.851992850759606</v>
      </c>
      <c r="I1591" s="33">
        <f>Table3[[#This Row],[Dollars]]/Table3[[#This Row],[Transactions]]</f>
        <v>15.851992850759606</v>
      </c>
      <c r="J1591"/>
    </row>
    <row r="1592" spans="1:10" x14ac:dyDescent="0.35">
      <c r="A1592" s="21">
        <v>41904</v>
      </c>
      <c r="B1592" s="20" t="s">
        <v>55</v>
      </c>
      <c r="C1592" s="20" t="s">
        <v>12</v>
      </c>
      <c r="D1592" s="20" t="s">
        <v>13</v>
      </c>
      <c r="E1592" s="28">
        <v>165</v>
      </c>
      <c r="F1592" s="28">
        <v>294</v>
      </c>
      <c r="G1592" s="28">
        <v>3384</v>
      </c>
      <c r="H1592" s="19">
        <v>11.510204081632653</v>
      </c>
      <c r="I1592" s="33">
        <f>Table3[[#This Row],[Dollars]]/Table3[[#This Row],[Transactions]]</f>
        <v>11.510204081632653</v>
      </c>
      <c r="J1592"/>
    </row>
    <row r="1593" spans="1:10" x14ac:dyDescent="0.35">
      <c r="A1593" s="21">
        <v>41904</v>
      </c>
      <c r="B1593" s="20" t="s">
        <v>55</v>
      </c>
      <c r="C1593" s="20" t="s">
        <v>44</v>
      </c>
      <c r="D1593" s="20" t="s">
        <v>45</v>
      </c>
      <c r="E1593" s="28">
        <v>171</v>
      </c>
      <c r="F1593" s="28">
        <v>402.00000000000011</v>
      </c>
      <c r="G1593" s="28">
        <v>5505</v>
      </c>
      <c r="H1593" s="19">
        <v>13.694029850746269</v>
      </c>
      <c r="I1593" s="33">
        <f>Table3[[#This Row],[Dollars]]/Table3[[#This Row],[Transactions]]</f>
        <v>13.694029850746265</v>
      </c>
      <c r="J1593"/>
    </row>
    <row r="1594" spans="1:10" x14ac:dyDescent="0.35">
      <c r="A1594" s="21">
        <v>41904</v>
      </c>
      <c r="B1594" s="20" t="s">
        <v>55</v>
      </c>
      <c r="C1594" s="20" t="s">
        <v>14</v>
      </c>
      <c r="D1594" s="20" t="s">
        <v>15</v>
      </c>
      <c r="E1594" s="28">
        <v>372.00000000000006</v>
      </c>
      <c r="F1594" s="28">
        <v>708</v>
      </c>
      <c r="G1594" s="28">
        <v>8361</v>
      </c>
      <c r="H1594" s="19">
        <v>11.809322033898304</v>
      </c>
      <c r="I1594" s="33">
        <f>Table3[[#This Row],[Dollars]]/Table3[[#This Row],[Transactions]]</f>
        <v>11.809322033898304</v>
      </c>
      <c r="J1594"/>
    </row>
    <row r="1595" spans="1:10" x14ac:dyDescent="0.35">
      <c r="A1595" s="21">
        <v>41904</v>
      </c>
      <c r="B1595" s="20" t="s">
        <v>55</v>
      </c>
      <c r="C1595" s="20" t="s">
        <v>25</v>
      </c>
      <c r="D1595" s="20" t="s">
        <v>26</v>
      </c>
      <c r="E1595" s="28">
        <v>633.00000000000011</v>
      </c>
      <c r="F1595" s="28">
        <v>1257</v>
      </c>
      <c r="G1595" s="28">
        <v>13047</v>
      </c>
      <c r="H1595" s="19">
        <v>10.379474940334129</v>
      </c>
      <c r="I1595" s="33">
        <f>Table3[[#This Row],[Dollars]]/Table3[[#This Row],[Transactions]]</f>
        <v>10.379474940334129</v>
      </c>
      <c r="J1595"/>
    </row>
    <row r="1596" spans="1:10" x14ac:dyDescent="0.35">
      <c r="A1596" s="21">
        <v>41904</v>
      </c>
      <c r="B1596" s="20" t="s">
        <v>55</v>
      </c>
      <c r="C1596" s="20" t="s">
        <v>44</v>
      </c>
      <c r="D1596" s="20" t="s">
        <v>46</v>
      </c>
      <c r="E1596" s="28">
        <v>108</v>
      </c>
      <c r="F1596" s="28">
        <v>174.00000000000003</v>
      </c>
      <c r="G1596" s="28">
        <v>1965.0000000000005</v>
      </c>
      <c r="H1596" s="19">
        <v>11.293103448275861</v>
      </c>
      <c r="I1596" s="33">
        <f>Table3[[#This Row],[Dollars]]/Table3[[#This Row],[Transactions]]</f>
        <v>11.293103448275863</v>
      </c>
      <c r="J1596"/>
    </row>
    <row r="1597" spans="1:10" x14ac:dyDescent="0.35">
      <c r="A1597" s="21">
        <v>41904</v>
      </c>
      <c r="B1597" s="20" t="s">
        <v>55</v>
      </c>
      <c r="C1597" s="20" t="s">
        <v>8</v>
      </c>
      <c r="D1597" s="20" t="s">
        <v>9</v>
      </c>
      <c r="E1597" s="28">
        <v>141</v>
      </c>
      <c r="F1597" s="28">
        <v>240</v>
      </c>
      <c r="G1597" s="28">
        <v>3173.9999999999991</v>
      </c>
      <c r="H1597" s="19">
        <v>13.225</v>
      </c>
      <c r="I1597" s="33">
        <f>Table3[[#This Row],[Dollars]]/Table3[[#This Row],[Transactions]]</f>
        <v>13.224999999999996</v>
      </c>
      <c r="J1597"/>
    </row>
    <row r="1598" spans="1:10" x14ac:dyDescent="0.35">
      <c r="A1598" s="21">
        <v>41904</v>
      </c>
      <c r="B1598" s="20" t="s">
        <v>55</v>
      </c>
      <c r="C1598" s="20" t="s">
        <v>4</v>
      </c>
      <c r="D1598" s="20" t="s">
        <v>5</v>
      </c>
      <c r="E1598" s="28">
        <v>1617.0000000000005</v>
      </c>
      <c r="F1598" s="28">
        <v>3564.0000000000009</v>
      </c>
      <c r="G1598" s="28">
        <v>43563.000000000007</v>
      </c>
      <c r="H1598" s="19">
        <v>12.223063973063972</v>
      </c>
      <c r="I1598" s="33">
        <f>Table3[[#This Row],[Dollars]]/Table3[[#This Row],[Transactions]]</f>
        <v>12.223063973063972</v>
      </c>
      <c r="J1598"/>
    </row>
    <row r="1599" spans="1:10" x14ac:dyDescent="0.35">
      <c r="A1599" s="21">
        <v>41904</v>
      </c>
      <c r="B1599" s="20" t="s">
        <v>55</v>
      </c>
      <c r="C1599" s="20" t="s">
        <v>40</v>
      </c>
      <c r="D1599" s="20" t="s">
        <v>41</v>
      </c>
      <c r="E1599" s="28">
        <v>179.99999999999997</v>
      </c>
      <c r="F1599" s="28">
        <v>339</v>
      </c>
      <c r="G1599" s="28">
        <v>4770</v>
      </c>
      <c r="H1599" s="19">
        <v>14.070796460176991</v>
      </c>
      <c r="I1599" s="33">
        <f>Table3[[#This Row],[Dollars]]/Table3[[#This Row],[Transactions]]</f>
        <v>14.070796460176991</v>
      </c>
      <c r="J1599"/>
    </row>
    <row r="1600" spans="1:10" x14ac:dyDescent="0.35">
      <c r="A1600" s="21">
        <v>41904</v>
      </c>
      <c r="B1600" s="20" t="s">
        <v>55</v>
      </c>
      <c r="C1600" s="20" t="s">
        <v>16</v>
      </c>
      <c r="D1600" s="20" t="s">
        <v>17</v>
      </c>
      <c r="E1600" s="28">
        <v>138</v>
      </c>
      <c r="F1600" s="28">
        <v>258</v>
      </c>
      <c r="G1600" s="28">
        <v>2814</v>
      </c>
      <c r="H1600" s="19">
        <v>10.906976744186046</v>
      </c>
      <c r="I1600" s="33">
        <f>Table3[[#This Row],[Dollars]]/Table3[[#This Row],[Transactions]]</f>
        <v>10.906976744186046</v>
      </c>
      <c r="J1600"/>
    </row>
    <row r="1601" spans="1:10" x14ac:dyDescent="0.35">
      <c r="A1601" s="21">
        <v>41904</v>
      </c>
      <c r="B1601" s="20" t="s">
        <v>55</v>
      </c>
      <c r="C1601" s="20" t="s">
        <v>20</v>
      </c>
      <c r="D1601" s="20" t="s">
        <v>27</v>
      </c>
      <c r="E1601" s="28">
        <v>1781.9999999999995</v>
      </c>
      <c r="F1601" s="28">
        <v>3168</v>
      </c>
      <c r="G1601" s="28">
        <v>42891</v>
      </c>
      <c r="H1601" s="19">
        <v>13.538825757575758</v>
      </c>
      <c r="I1601" s="33">
        <f>Table3[[#This Row],[Dollars]]/Table3[[#This Row],[Transactions]]</f>
        <v>13.538825757575758</v>
      </c>
      <c r="J1601"/>
    </row>
    <row r="1602" spans="1:10" x14ac:dyDescent="0.35">
      <c r="A1602" s="21">
        <v>41904</v>
      </c>
      <c r="B1602" s="20" t="s">
        <v>55</v>
      </c>
      <c r="C1602" s="20" t="s">
        <v>4</v>
      </c>
      <c r="D1602" s="20" t="s">
        <v>47</v>
      </c>
      <c r="E1602" s="28">
        <v>168</v>
      </c>
      <c r="F1602" s="28">
        <v>270</v>
      </c>
      <c r="G1602" s="28">
        <v>3098.9999999999991</v>
      </c>
      <c r="H1602" s="19">
        <v>11.477777777777778</v>
      </c>
      <c r="I1602" s="33">
        <f>Table3[[#This Row],[Dollars]]/Table3[[#This Row],[Transactions]]</f>
        <v>11.477777777777774</v>
      </c>
      <c r="J1602"/>
    </row>
    <row r="1603" spans="1:10" x14ac:dyDescent="0.35">
      <c r="A1603" s="21">
        <v>41904</v>
      </c>
      <c r="B1603" s="20" t="s">
        <v>55</v>
      </c>
      <c r="C1603" s="20" t="s">
        <v>36</v>
      </c>
      <c r="D1603" s="20" t="s">
        <v>37</v>
      </c>
      <c r="E1603" s="28">
        <v>57</v>
      </c>
      <c r="F1603" s="28">
        <v>78</v>
      </c>
      <c r="G1603" s="28">
        <v>1200</v>
      </c>
      <c r="H1603" s="19">
        <v>15.384615384615385</v>
      </c>
      <c r="I1603" s="33">
        <f>Table3[[#This Row],[Dollars]]/Table3[[#This Row],[Transactions]]</f>
        <v>15.384615384615385</v>
      </c>
      <c r="J1603"/>
    </row>
    <row r="1604" spans="1:10" x14ac:dyDescent="0.35">
      <c r="A1604" s="21">
        <v>41904</v>
      </c>
      <c r="B1604" s="20" t="s">
        <v>55</v>
      </c>
      <c r="C1604" s="20" t="s">
        <v>42</v>
      </c>
      <c r="D1604" s="20" t="s">
        <v>43</v>
      </c>
      <c r="E1604" s="28">
        <v>51</v>
      </c>
      <c r="F1604" s="28">
        <v>96</v>
      </c>
      <c r="G1604" s="28">
        <v>999</v>
      </c>
      <c r="H1604" s="19">
        <v>10.40625</v>
      </c>
      <c r="I1604" s="33">
        <f>Table3[[#This Row],[Dollars]]/Table3[[#This Row],[Transactions]]</f>
        <v>10.40625</v>
      </c>
      <c r="J1604"/>
    </row>
    <row r="1605" spans="1:10" x14ac:dyDescent="0.35">
      <c r="A1605" s="21">
        <v>41904</v>
      </c>
      <c r="B1605" s="20" t="s">
        <v>55</v>
      </c>
      <c r="C1605" s="20" t="s">
        <v>4</v>
      </c>
      <c r="D1605" s="20" t="s">
        <v>39</v>
      </c>
      <c r="E1605" s="28">
        <v>131.99999999999997</v>
      </c>
      <c r="F1605" s="28">
        <v>303</v>
      </c>
      <c r="G1605" s="28">
        <v>2940</v>
      </c>
      <c r="H1605" s="19">
        <v>9.7029702970297027</v>
      </c>
      <c r="I1605" s="33">
        <f>Table3[[#This Row],[Dollars]]/Table3[[#This Row],[Transactions]]</f>
        <v>9.7029702970297027</v>
      </c>
      <c r="J1605"/>
    </row>
    <row r="1606" spans="1:10" x14ac:dyDescent="0.35">
      <c r="A1606" s="21">
        <v>41904</v>
      </c>
      <c r="B1606" s="20" t="s">
        <v>55</v>
      </c>
      <c r="C1606" s="20" t="s">
        <v>4</v>
      </c>
      <c r="D1606" s="20" t="s">
        <v>6</v>
      </c>
      <c r="E1606" s="28">
        <v>1077</v>
      </c>
      <c r="F1606" s="28">
        <v>2124</v>
      </c>
      <c r="G1606" s="28">
        <v>25467</v>
      </c>
      <c r="H1606" s="19">
        <v>11.990112994350282</v>
      </c>
      <c r="I1606" s="33">
        <f>Table3[[#This Row],[Dollars]]/Table3[[#This Row],[Transactions]]</f>
        <v>11.990112994350282</v>
      </c>
      <c r="J1606"/>
    </row>
    <row r="1607" spans="1:10" x14ac:dyDescent="0.35">
      <c r="A1607" s="21">
        <v>41904</v>
      </c>
      <c r="B1607" s="20" t="s">
        <v>55</v>
      </c>
      <c r="C1607" s="20" t="s">
        <v>4</v>
      </c>
      <c r="D1607" s="20" t="s">
        <v>7</v>
      </c>
      <c r="E1607" s="28">
        <v>2286</v>
      </c>
      <c r="F1607" s="28">
        <v>5441.9999999999991</v>
      </c>
      <c r="G1607" s="28">
        <v>61737</v>
      </c>
      <c r="H1607" s="19">
        <v>11.344542447629548</v>
      </c>
      <c r="I1607" s="33">
        <f>Table3[[#This Row],[Dollars]]/Table3[[#This Row],[Transactions]]</f>
        <v>11.34454244762955</v>
      </c>
      <c r="J1607"/>
    </row>
    <row r="1608" spans="1:10" x14ac:dyDescent="0.35">
      <c r="A1608" s="21">
        <v>41904</v>
      </c>
      <c r="B1608" s="20" t="s">
        <v>55</v>
      </c>
      <c r="C1608" s="20" t="s">
        <v>18</v>
      </c>
      <c r="D1608" s="20" t="s">
        <v>19</v>
      </c>
      <c r="E1608" s="28">
        <v>261</v>
      </c>
      <c r="F1608" s="28">
        <v>465</v>
      </c>
      <c r="G1608" s="28">
        <v>5199</v>
      </c>
      <c r="H1608" s="19">
        <v>11.180645161290322</v>
      </c>
      <c r="I1608" s="33">
        <f>Table3[[#This Row],[Dollars]]/Table3[[#This Row],[Transactions]]</f>
        <v>11.180645161290322</v>
      </c>
      <c r="J1608"/>
    </row>
    <row r="1609" spans="1:10" x14ac:dyDescent="0.35">
      <c r="A1609" s="21">
        <v>41904</v>
      </c>
      <c r="B1609" s="20" t="s">
        <v>55</v>
      </c>
      <c r="C1609" s="20" t="s">
        <v>4</v>
      </c>
      <c r="D1609" s="20" t="s">
        <v>48</v>
      </c>
      <c r="E1609" s="28">
        <v>336</v>
      </c>
      <c r="F1609" s="28">
        <v>699</v>
      </c>
      <c r="G1609" s="28">
        <v>9477</v>
      </c>
      <c r="H1609" s="19">
        <v>13.557939914163089</v>
      </c>
      <c r="I1609" s="33">
        <f>Table3[[#This Row],[Dollars]]/Table3[[#This Row],[Transactions]]</f>
        <v>13.557939914163089</v>
      </c>
      <c r="J1609"/>
    </row>
    <row r="1610" spans="1:10" x14ac:dyDescent="0.35">
      <c r="A1610" s="21">
        <v>41904</v>
      </c>
      <c r="B1610" s="20" t="s">
        <v>55</v>
      </c>
      <c r="C1610" s="20" t="s">
        <v>22</v>
      </c>
      <c r="D1610" s="20" t="s">
        <v>22</v>
      </c>
      <c r="E1610" s="28">
        <v>16620</v>
      </c>
      <c r="F1610" s="28">
        <v>33072.000000000007</v>
      </c>
      <c r="G1610" s="28">
        <v>409713</v>
      </c>
      <c r="H1610" s="19">
        <v>12.388515965166908</v>
      </c>
      <c r="I1610" s="33">
        <f>Table3[[#This Row],[Dollars]]/Table3[[#This Row],[Transactions]]</f>
        <v>12.388515965166906</v>
      </c>
      <c r="J1610"/>
    </row>
    <row r="1611" spans="1:10" x14ac:dyDescent="0.35">
      <c r="A1611" s="21">
        <v>41904</v>
      </c>
      <c r="B1611" s="20" t="s">
        <v>55</v>
      </c>
      <c r="C1611" s="20" t="s">
        <v>36</v>
      </c>
      <c r="D1611" s="20" t="s">
        <v>38</v>
      </c>
      <c r="E1611" s="28">
        <v>87</v>
      </c>
      <c r="F1611" s="28">
        <v>129</v>
      </c>
      <c r="G1611" s="28">
        <v>1755</v>
      </c>
      <c r="H1611" s="19">
        <v>13.604651162790697</v>
      </c>
      <c r="I1611" s="33">
        <f>Table3[[#This Row],[Dollars]]/Table3[[#This Row],[Transactions]]</f>
        <v>13.604651162790697</v>
      </c>
      <c r="J1611"/>
    </row>
    <row r="1612" spans="1:10" x14ac:dyDescent="0.35">
      <c r="A1612" s="21">
        <v>41904</v>
      </c>
      <c r="B1612" s="20" t="s">
        <v>55</v>
      </c>
      <c r="C1612" s="20" t="s">
        <v>10</v>
      </c>
      <c r="D1612" s="20" t="s">
        <v>11</v>
      </c>
      <c r="E1612" s="28">
        <v>338.99999999999994</v>
      </c>
      <c r="F1612" s="28">
        <v>594</v>
      </c>
      <c r="G1612" s="28">
        <v>7101</v>
      </c>
      <c r="H1612" s="19">
        <v>11.954545454545455</v>
      </c>
      <c r="I1612" s="33">
        <f>Table3[[#This Row],[Dollars]]/Table3[[#This Row],[Transactions]]</f>
        <v>11.954545454545455</v>
      </c>
      <c r="J1612"/>
    </row>
    <row r="1613" spans="1:10" x14ac:dyDescent="0.35">
      <c r="A1613" s="21">
        <v>41904</v>
      </c>
      <c r="B1613" s="20" t="s">
        <v>56</v>
      </c>
      <c r="C1613" s="20" t="s">
        <v>12</v>
      </c>
      <c r="D1613" s="20" t="s">
        <v>13</v>
      </c>
      <c r="E1613" s="28">
        <v>472</v>
      </c>
      <c r="F1613" s="28">
        <v>982</v>
      </c>
      <c r="G1613" s="28">
        <v>17562.650000000001</v>
      </c>
      <c r="H1613" s="19">
        <v>17.884572301425663</v>
      </c>
      <c r="I1613" s="33">
        <f>Table3[[#This Row],[Dollars]]/Table3[[#This Row],[Transactions]]</f>
        <v>17.884572301425663</v>
      </c>
      <c r="J1613"/>
    </row>
    <row r="1614" spans="1:10" x14ac:dyDescent="0.35">
      <c r="A1614" s="21">
        <v>41904</v>
      </c>
      <c r="B1614" s="20" t="s">
        <v>56</v>
      </c>
      <c r="C1614" s="20" t="s">
        <v>44</v>
      </c>
      <c r="D1614" s="20" t="s">
        <v>45</v>
      </c>
      <c r="E1614" s="28">
        <v>257</v>
      </c>
      <c r="F1614" s="28">
        <v>502</v>
      </c>
      <c r="G1614" s="28">
        <v>8116.2700000000013</v>
      </c>
      <c r="H1614" s="19">
        <v>16.167868525896417</v>
      </c>
      <c r="I1614" s="33">
        <f>Table3[[#This Row],[Dollars]]/Table3[[#This Row],[Transactions]]</f>
        <v>16.167868525896417</v>
      </c>
      <c r="J1614"/>
    </row>
    <row r="1615" spans="1:10" x14ac:dyDescent="0.35">
      <c r="A1615" s="21">
        <v>41904</v>
      </c>
      <c r="B1615" s="20" t="s">
        <v>56</v>
      </c>
      <c r="C1615" s="20" t="s">
        <v>14</v>
      </c>
      <c r="D1615" s="20" t="s">
        <v>15</v>
      </c>
      <c r="E1615" s="28">
        <v>1392</v>
      </c>
      <c r="F1615" s="28">
        <v>3448</v>
      </c>
      <c r="G1615" s="28">
        <v>52218.73</v>
      </c>
      <c r="H1615" s="19">
        <v>15.144643271461717</v>
      </c>
      <c r="I1615" s="33">
        <f>Table3[[#This Row],[Dollars]]/Table3[[#This Row],[Transactions]]</f>
        <v>15.144643271461717</v>
      </c>
      <c r="J1615"/>
    </row>
    <row r="1616" spans="1:10" x14ac:dyDescent="0.35">
      <c r="A1616" s="21">
        <v>41904</v>
      </c>
      <c r="B1616" s="20" t="s">
        <v>56</v>
      </c>
      <c r="C1616" s="20" t="s">
        <v>25</v>
      </c>
      <c r="D1616" s="20" t="s">
        <v>26</v>
      </c>
      <c r="E1616" s="28">
        <v>2894</v>
      </c>
      <c r="F1616" s="28">
        <v>6993</v>
      </c>
      <c r="G1616" s="28">
        <v>98570.24000000002</v>
      </c>
      <c r="H1616" s="19">
        <v>14.095558415558417</v>
      </c>
      <c r="I1616" s="33">
        <f>Table3[[#This Row],[Dollars]]/Table3[[#This Row],[Transactions]]</f>
        <v>14.095558415558418</v>
      </c>
      <c r="J1616"/>
    </row>
    <row r="1617" spans="1:10" x14ac:dyDescent="0.35">
      <c r="A1617" s="21">
        <v>41904</v>
      </c>
      <c r="B1617" s="20" t="s">
        <v>56</v>
      </c>
      <c r="C1617" s="20" t="s">
        <v>44</v>
      </c>
      <c r="D1617" s="20" t="s">
        <v>46</v>
      </c>
      <c r="E1617" s="28">
        <v>427</v>
      </c>
      <c r="F1617" s="28">
        <v>864</v>
      </c>
      <c r="G1617" s="28">
        <v>16997.07</v>
      </c>
      <c r="H1617" s="19">
        <v>19.67253472222222</v>
      </c>
      <c r="I1617" s="33">
        <f>Table3[[#This Row],[Dollars]]/Table3[[#This Row],[Transactions]]</f>
        <v>19.67253472222222</v>
      </c>
      <c r="J1617"/>
    </row>
    <row r="1618" spans="1:10" x14ac:dyDescent="0.35">
      <c r="A1618" s="21">
        <v>41904</v>
      </c>
      <c r="B1618" s="20" t="s">
        <v>56</v>
      </c>
      <c r="C1618" s="20" t="s">
        <v>8</v>
      </c>
      <c r="D1618" s="20" t="s">
        <v>9</v>
      </c>
      <c r="E1618" s="28">
        <v>202</v>
      </c>
      <c r="F1618" s="28">
        <v>430</v>
      </c>
      <c r="G1618" s="28">
        <v>7797.1899999999987</v>
      </c>
      <c r="H1618" s="19">
        <v>18.132999999999999</v>
      </c>
      <c r="I1618" s="33">
        <f>Table3[[#This Row],[Dollars]]/Table3[[#This Row],[Transactions]]</f>
        <v>18.132999999999996</v>
      </c>
      <c r="J1618"/>
    </row>
    <row r="1619" spans="1:10" x14ac:dyDescent="0.35">
      <c r="A1619" s="21">
        <v>41904</v>
      </c>
      <c r="B1619" s="20" t="s">
        <v>56</v>
      </c>
      <c r="C1619" s="20" t="s">
        <v>4</v>
      </c>
      <c r="D1619" s="20" t="s">
        <v>5</v>
      </c>
      <c r="E1619" s="28">
        <v>1863.9999999999998</v>
      </c>
      <c r="F1619" s="28">
        <v>4540.0000000000009</v>
      </c>
      <c r="G1619" s="28">
        <v>73946.39</v>
      </c>
      <c r="H1619" s="19">
        <v>16.287751101321586</v>
      </c>
      <c r="I1619" s="33">
        <f>Table3[[#This Row],[Dollars]]/Table3[[#This Row],[Transactions]]</f>
        <v>16.287751101321582</v>
      </c>
      <c r="J1619"/>
    </row>
    <row r="1620" spans="1:10" x14ac:dyDescent="0.35">
      <c r="A1620" s="21">
        <v>41904</v>
      </c>
      <c r="B1620" s="20" t="s">
        <v>56</v>
      </c>
      <c r="C1620" s="20" t="s">
        <v>40</v>
      </c>
      <c r="D1620" s="20" t="s">
        <v>41</v>
      </c>
      <c r="E1620" s="28">
        <v>336</v>
      </c>
      <c r="F1620" s="28">
        <v>801</v>
      </c>
      <c r="G1620" s="28">
        <v>14530.71</v>
      </c>
      <c r="H1620" s="19">
        <v>18.140711610486889</v>
      </c>
      <c r="I1620" s="33">
        <f>Table3[[#This Row],[Dollars]]/Table3[[#This Row],[Transactions]]</f>
        <v>18.140711610486889</v>
      </c>
      <c r="J1620"/>
    </row>
    <row r="1621" spans="1:10" x14ac:dyDescent="0.35">
      <c r="A1621" s="21">
        <v>41904</v>
      </c>
      <c r="B1621" s="20" t="s">
        <v>56</v>
      </c>
      <c r="C1621" s="20" t="s">
        <v>16</v>
      </c>
      <c r="D1621" s="20" t="s">
        <v>17</v>
      </c>
      <c r="E1621" s="28">
        <v>74</v>
      </c>
      <c r="F1621" s="28">
        <v>149</v>
      </c>
      <c r="G1621" s="28">
        <v>2571.04</v>
      </c>
      <c r="H1621" s="19">
        <v>17.255302013422817</v>
      </c>
      <c r="I1621" s="33">
        <f>Table3[[#This Row],[Dollars]]/Table3[[#This Row],[Transactions]]</f>
        <v>17.255302013422817</v>
      </c>
      <c r="J1621"/>
    </row>
    <row r="1622" spans="1:10" x14ac:dyDescent="0.35">
      <c r="A1622" s="21">
        <v>41904</v>
      </c>
      <c r="B1622" s="20" t="s">
        <v>56</v>
      </c>
      <c r="C1622" s="20" t="s">
        <v>20</v>
      </c>
      <c r="D1622" s="20" t="s">
        <v>27</v>
      </c>
      <c r="E1622" s="28">
        <v>6264</v>
      </c>
      <c r="F1622" s="28">
        <v>14102</v>
      </c>
      <c r="G1622" s="28">
        <v>335198.59000000003</v>
      </c>
      <c r="H1622" s="19">
        <v>23.769578074032054</v>
      </c>
      <c r="I1622" s="33">
        <f>Table3[[#This Row],[Dollars]]/Table3[[#This Row],[Transactions]]</f>
        <v>23.769578074032054</v>
      </c>
      <c r="J1622"/>
    </row>
    <row r="1623" spans="1:10" x14ac:dyDescent="0.35">
      <c r="A1623" s="21">
        <v>41904</v>
      </c>
      <c r="B1623" s="20" t="s">
        <v>56</v>
      </c>
      <c r="C1623" s="20" t="s">
        <v>4</v>
      </c>
      <c r="D1623" s="20" t="s">
        <v>47</v>
      </c>
      <c r="E1623" s="28">
        <v>199</v>
      </c>
      <c r="F1623" s="28">
        <v>470</v>
      </c>
      <c r="G1623" s="28">
        <v>8312.3700000000008</v>
      </c>
      <c r="H1623" s="19">
        <v>17.685893617021279</v>
      </c>
      <c r="I1623" s="33">
        <f>Table3[[#This Row],[Dollars]]/Table3[[#This Row],[Transactions]]</f>
        <v>17.685893617021279</v>
      </c>
      <c r="J1623"/>
    </row>
    <row r="1624" spans="1:10" x14ac:dyDescent="0.35">
      <c r="A1624" s="21">
        <v>41904</v>
      </c>
      <c r="B1624" s="20" t="s">
        <v>56</v>
      </c>
      <c r="C1624" s="20" t="s">
        <v>36</v>
      </c>
      <c r="D1624" s="20" t="s">
        <v>37</v>
      </c>
      <c r="E1624" s="28">
        <v>100</v>
      </c>
      <c r="F1624" s="28">
        <v>190</v>
      </c>
      <c r="G1624" s="28">
        <v>3485.95</v>
      </c>
      <c r="H1624" s="19">
        <v>18.347105263157893</v>
      </c>
      <c r="I1624" s="33">
        <f>Table3[[#This Row],[Dollars]]/Table3[[#This Row],[Transactions]]</f>
        <v>18.347105263157893</v>
      </c>
      <c r="J1624"/>
    </row>
    <row r="1625" spans="1:10" x14ac:dyDescent="0.35">
      <c r="A1625" s="21">
        <v>41904</v>
      </c>
      <c r="B1625" s="20" t="s">
        <v>56</v>
      </c>
      <c r="C1625" s="20" t="s">
        <v>42</v>
      </c>
      <c r="D1625" s="20" t="s">
        <v>43</v>
      </c>
      <c r="E1625" s="28">
        <v>46</v>
      </c>
      <c r="F1625" s="28">
        <v>76.000000000000014</v>
      </c>
      <c r="G1625" s="28">
        <v>1270.22</v>
      </c>
      <c r="H1625" s="19">
        <v>16.713421052631578</v>
      </c>
      <c r="I1625" s="33">
        <f>Table3[[#This Row],[Dollars]]/Table3[[#This Row],[Transactions]]</f>
        <v>16.713421052631578</v>
      </c>
      <c r="J1625"/>
    </row>
    <row r="1626" spans="1:10" x14ac:dyDescent="0.35">
      <c r="A1626" s="21">
        <v>41904</v>
      </c>
      <c r="B1626" s="20" t="s">
        <v>56</v>
      </c>
      <c r="C1626" s="20" t="s">
        <v>4</v>
      </c>
      <c r="D1626" s="20" t="s">
        <v>39</v>
      </c>
      <c r="E1626" s="28">
        <v>61.000000000000007</v>
      </c>
      <c r="F1626" s="28">
        <v>160</v>
      </c>
      <c r="G1626" s="28">
        <v>2496.2699999999995</v>
      </c>
      <c r="H1626" s="19">
        <v>15.601687500000001</v>
      </c>
      <c r="I1626" s="33">
        <f>Table3[[#This Row],[Dollars]]/Table3[[#This Row],[Transactions]]</f>
        <v>15.601687499999997</v>
      </c>
      <c r="J1626"/>
    </row>
    <row r="1627" spans="1:10" x14ac:dyDescent="0.35">
      <c r="A1627" s="21">
        <v>41904</v>
      </c>
      <c r="B1627" s="20" t="s">
        <v>56</v>
      </c>
      <c r="C1627" s="20" t="s">
        <v>4</v>
      </c>
      <c r="D1627" s="20" t="s">
        <v>6</v>
      </c>
      <c r="E1627" s="28">
        <v>782</v>
      </c>
      <c r="F1627" s="28">
        <v>1698</v>
      </c>
      <c r="G1627" s="28">
        <v>26932.92</v>
      </c>
      <c r="H1627" s="19">
        <v>15.861554770318021</v>
      </c>
      <c r="I1627" s="33">
        <f>Table3[[#This Row],[Dollars]]/Table3[[#This Row],[Transactions]]</f>
        <v>15.861554770318021</v>
      </c>
      <c r="J1627"/>
    </row>
    <row r="1628" spans="1:10" x14ac:dyDescent="0.35">
      <c r="A1628" s="21">
        <v>41904</v>
      </c>
      <c r="B1628" s="20" t="s">
        <v>56</v>
      </c>
      <c r="C1628" s="20" t="s">
        <v>4</v>
      </c>
      <c r="D1628" s="20" t="s">
        <v>7</v>
      </c>
      <c r="E1628" s="28">
        <v>2402</v>
      </c>
      <c r="F1628" s="28">
        <v>6841.9999999999991</v>
      </c>
      <c r="G1628" s="28">
        <v>107456.97</v>
      </c>
      <c r="H1628" s="19">
        <v>15.705491084478222</v>
      </c>
      <c r="I1628" s="33">
        <f>Table3[[#This Row],[Dollars]]/Table3[[#This Row],[Transactions]]</f>
        <v>15.705491084478226</v>
      </c>
      <c r="J1628"/>
    </row>
    <row r="1629" spans="1:10" x14ac:dyDescent="0.35">
      <c r="A1629" s="21">
        <v>41904</v>
      </c>
      <c r="B1629" s="20" t="s">
        <v>56</v>
      </c>
      <c r="C1629" s="20" t="s">
        <v>18</v>
      </c>
      <c r="D1629" s="20" t="s">
        <v>19</v>
      </c>
      <c r="E1629" s="28">
        <v>345.99999999999994</v>
      </c>
      <c r="F1629" s="28">
        <v>722</v>
      </c>
      <c r="G1629" s="28">
        <v>11804.55</v>
      </c>
      <c r="H1629" s="19">
        <v>16.349792243767311</v>
      </c>
      <c r="I1629" s="33">
        <f>Table3[[#This Row],[Dollars]]/Table3[[#This Row],[Transactions]]</f>
        <v>16.349792243767311</v>
      </c>
      <c r="J1629"/>
    </row>
    <row r="1630" spans="1:10" x14ac:dyDescent="0.35">
      <c r="A1630" s="21">
        <v>41904</v>
      </c>
      <c r="B1630" s="20" t="s">
        <v>56</v>
      </c>
      <c r="C1630" s="20" t="s">
        <v>4</v>
      </c>
      <c r="D1630" s="20" t="s">
        <v>48</v>
      </c>
      <c r="E1630" s="28">
        <v>377</v>
      </c>
      <c r="F1630" s="28">
        <v>872</v>
      </c>
      <c r="G1630" s="28">
        <v>17152.96</v>
      </c>
      <c r="H1630" s="19">
        <v>19.670825688073393</v>
      </c>
      <c r="I1630" s="33">
        <f>Table3[[#This Row],[Dollars]]/Table3[[#This Row],[Transactions]]</f>
        <v>19.670825688073393</v>
      </c>
      <c r="J1630"/>
    </row>
    <row r="1631" spans="1:10" x14ac:dyDescent="0.35">
      <c r="A1631" s="21">
        <v>41904</v>
      </c>
      <c r="B1631" s="20" t="s">
        <v>56</v>
      </c>
      <c r="C1631" s="20" t="s">
        <v>22</v>
      </c>
      <c r="D1631" s="20" t="s">
        <v>22</v>
      </c>
      <c r="E1631" s="28">
        <v>33821.000000000007</v>
      </c>
      <c r="F1631" s="28">
        <v>77176</v>
      </c>
      <c r="G1631" s="28">
        <v>1385940.18</v>
      </c>
      <c r="H1631" s="19">
        <v>17.958175857779619</v>
      </c>
      <c r="I1631" s="33">
        <f>Table3[[#This Row],[Dollars]]/Table3[[#This Row],[Transactions]]</f>
        <v>17.958175857779619</v>
      </c>
      <c r="J1631"/>
    </row>
    <row r="1632" spans="1:10" x14ac:dyDescent="0.35">
      <c r="A1632" s="21">
        <v>41904</v>
      </c>
      <c r="B1632" s="20" t="s">
        <v>56</v>
      </c>
      <c r="C1632" s="20" t="s">
        <v>36</v>
      </c>
      <c r="D1632" s="20" t="s">
        <v>38</v>
      </c>
      <c r="E1632" s="28">
        <v>84</v>
      </c>
      <c r="F1632" s="28">
        <v>201</v>
      </c>
      <c r="G1632" s="28">
        <v>3759.67</v>
      </c>
      <c r="H1632" s="19">
        <v>18.704825870646765</v>
      </c>
      <c r="I1632" s="33">
        <f>Table3[[#This Row],[Dollars]]/Table3[[#This Row],[Transactions]]</f>
        <v>18.704825870646765</v>
      </c>
      <c r="J1632"/>
    </row>
    <row r="1633" spans="1:10" x14ac:dyDescent="0.35">
      <c r="A1633" s="21">
        <v>41904</v>
      </c>
      <c r="B1633" s="20" t="s">
        <v>56</v>
      </c>
      <c r="C1633" s="20" t="s">
        <v>10</v>
      </c>
      <c r="D1633" s="20" t="s">
        <v>11</v>
      </c>
      <c r="E1633" s="28">
        <v>2449.0000000000005</v>
      </c>
      <c r="F1633" s="28">
        <v>5914</v>
      </c>
      <c r="G1633" s="28">
        <v>91688.55</v>
      </c>
      <c r="H1633" s="19">
        <v>15.50364389584038</v>
      </c>
      <c r="I1633" s="33">
        <f>Table3[[#This Row],[Dollars]]/Table3[[#This Row],[Transactions]]</f>
        <v>15.50364389584038</v>
      </c>
      <c r="J1633"/>
    </row>
    <row r="1634" spans="1:10" x14ac:dyDescent="0.35">
      <c r="A1634" s="21">
        <v>41911</v>
      </c>
      <c r="B1634" s="20" t="s">
        <v>55</v>
      </c>
      <c r="C1634" s="20" t="s">
        <v>12</v>
      </c>
      <c r="D1634" s="20" t="s">
        <v>13</v>
      </c>
      <c r="E1634" s="28">
        <v>159</v>
      </c>
      <c r="F1634" s="28">
        <v>276</v>
      </c>
      <c r="G1634" s="28">
        <v>3990</v>
      </c>
      <c r="H1634" s="19">
        <v>14.456521739130435</v>
      </c>
      <c r="I1634" s="33">
        <f>Table3[[#This Row],[Dollars]]/Table3[[#This Row],[Transactions]]</f>
        <v>14.456521739130435</v>
      </c>
      <c r="J1634"/>
    </row>
    <row r="1635" spans="1:10" x14ac:dyDescent="0.35">
      <c r="A1635" s="21">
        <v>41911</v>
      </c>
      <c r="B1635" s="20" t="s">
        <v>55</v>
      </c>
      <c r="C1635" s="20" t="s">
        <v>44</v>
      </c>
      <c r="D1635" s="20" t="s">
        <v>45</v>
      </c>
      <c r="E1635" s="28">
        <v>195</v>
      </c>
      <c r="F1635" s="28">
        <v>342</v>
      </c>
      <c r="G1635" s="28">
        <v>5081.9999999999991</v>
      </c>
      <c r="H1635" s="19">
        <v>14.859649122807017</v>
      </c>
      <c r="I1635" s="33">
        <f>Table3[[#This Row],[Dollars]]/Table3[[#This Row],[Transactions]]</f>
        <v>14.859649122807015</v>
      </c>
      <c r="J1635"/>
    </row>
    <row r="1636" spans="1:10" x14ac:dyDescent="0.35">
      <c r="A1636" s="21">
        <v>41911</v>
      </c>
      <c r="B1636" s="20" t="s">
        <v>55</v>
      </c>
      <c r="C1636" s="20" t="s">
        <v>14</v>
      </c>
      <c r="D1636" s="20" t="s">
        <v>15</v>
      </c>
      <c r="E1636" s="28">
        <v>378</v>
      </c>
      <c r="F1636" s="28">
        <v>678</v>
      </c>
      <c r="G1636" s="28">
        <v>8873.9999999999982</v>
      </c>
      <c r="H1636" s="19">
        <v>13.08849557522124</v>
      </c>
      <c r="I1636" s="33">
        <f>Table3[[#This Row],[Dollars]]/Table3[[#This Row],[Transactions]]</f>
        <v>13.088495575221236</v>
      </c>
      <c r="J1636"/>
    </row>
    <row r="1637" spans="1:10" x14ac:dyDescent="0.35">
      <c r="A1637" s="21">
        <v>41911</v>
      </c>
      <c r="B1637" s="20" t="s">
        <v>55</v>
      </c>
      <c r="C1637" s="20" t="s">
        <v>25</v>
      </c>
      <c r="D1637" s="20" t="s">
        <v>26</v>
      </c>
      <c r="E1637" s="28">
        <v>768</v>
      </c>
      <c r="F1637" s="28">
        <v>1659</v>
      </c>
      <c r="G1637" s="28">
        <v>17598</v>
      </c>
      <c r="H1637" s="19">
        <v>10.60759493670886</v>
      </c>
      <c r="I1637" s="33">
        <f>Table3[[#This Row],[Dollars]]/Table3[[#This Row],[Transactions]]</f>
        <v>10.60759493670886</v>
      </c>
      <c r="J1637"/>
    </row>
    <row r="1638" spans="1:10" x14ac:dyDescent="0.35">
      <c r="A1638" s="21">
        <v>41911</v>
      </c>
      <c r="B1638" s="20" t="s">
        <v>55</v>
      </c>
      <c r="C1638" s="20" t="s">
        <v>44</v>
      </c>
      <c r="D1638" s="20" t="s">
        <v>46</v>
      </c>
      <c r="E1638" s="28">
        <v>138</v>
      </c>
      <c r="F1638" s="28">
        <v>236.99999999999994</v>
      </c>
      <c r="G1638" s="28">
        <v>2694</v>
      </c>
      <c r="H1638" s="19">
        <v>11.367088607594937</v>
      </c>
      <c r="I1638" s="33">
        <f>Table3[[#This Row],[Dollars]]/Table3[[#This Row],[Transactions]]</f>
        <v>11.367088607594939</v>
      </c>
      <c r="J1638"/>
    </row>
    <row r="1639" spans="1:10" x14ac:dyDescent="0.35">
      <c r="A1639" s="21">
        <v>41911</v>
      </c>
      <c r="B1639" s="20" t="s">
        <v>55</v>
      </c>
      <c r="C1639" s="20" t="s">
        <v>8</v>
      </c>
      <c r="D1639" s="20" t="s">
        <v>9</v>
      </c>
      <c r="E1639" s="28">
        <v>117.00000000000003</v>
      </c>
      <c r="F1639" s="28">
        <v>255</v>
      </c>
      <c r="G1639" s="28">
        <v>2589</v>
      </c>
      <c r="H1639" s="19">
        <v>10.152941176470588</v>
      </c>
      <c r="I1639" s="33">
        <f>Table3[[#This Row],[Dollars]]/Table3[[#This Row],[Transactions]]</f>
        <v>10.152941176470588</v>
      </c>
      <c r="J1639"/>
    </row>
    <row r="1640" spans="1:10" x14ac:dyDescent="0.35">
      <c r="A1640" s="21">
        <v>41911</v>
      </c>
      <c r="B1640" s="20" t="s">
        <v>55</v>
      </c>
      <c r="C1640" s="20" t="s">
        <v>4</v>
      </c>
      <c r="D1640" s="20" t="s">
        <v>5</v>
      </c>
      <c r="E1640" s="28">
        <v>1521</v>
      </c>
      <c r="F1640" s="28">
        <v>3219</v>
      </c>
      <c r="G1640" s="28">
        <v>37398</v>
      </c>
      <c r="H1640" s="19">
        <v>11.61789375582479</v>
      </c>
      <c r="I1640" s="33">
        <f>Table3[[#This Row],[Dollars]]/Table3[[#This Row],[Transactions]]</f>
        <v>11.61789375582479</v>
      </c>
      <c r="J1640"/>
    </row>
    <row r="1641" spans="1:10" x14ac:dyDescent="0.35">
      <c r="A1641" s="21">
        <v>41911</v>
      </c>
      <c r="B1641" s="20" t="s">
        <v>55</v>
      </c>
      <c r="C1641" s="20" t="s">
        <v>40</v>
      </c>
      <c r="D1641" s="20" t="s">
        <v>41</v>
      </c>
      <c r="E1641" s="28">
        <v>171</v>
      </c>
      <c r="F1641" s="28">
        <v>470.99999999999989</v>
      </c>
      <c r="G1641" s="28">
        <v>8999.9999999999982</v>
      </c>
      <c r="H1641" s="19">
        <v>19.108280254777071</v>
      </c>
      <c r="I1641" s="33">
        <f>Table3[[#This Row],[Dollars]]/Table3[[#This Row],[Transactions]]</f>
        <v>19.108280254777071</v>
      </c>
      <c r="J1641"/>
    </row>
    <row r="1642" spans="1:10" x14ac:dyDescent="0.35">
      <c r="A1642" s="21">
        <v>41911</v>
      </c>
      <c r="B1642" s="20" t="s">
        <v>55</v>
      </c>
      <c r="C1642" s="20" t="s">
        <v>16</v>
      </c>
      <c r="D1642" s="20" t="s">
        <v>17</v>
      </c>
      <c r="E1642" s="28">
        <v>126</v>
      </c>
      <c r="F1642" s="28">
        <v>252</v>
      </c>
      <c r="G1642" s="28">
        <v>2790</v>
      </c>
      <c r="H1642" s="19">
        <v>11.071428571428571</v>
      </c>
      <c r="I1642" s="33">
        <f>Table3[[#This Row],[Dollars]]/Table3[[#This Row],[Transactions]]</f>
        <v>11.071428571428571</v>
      </c>
      <c r="J1642"/>
    </row>
    <row r="1643" spans="1:10" x14ac:dyDescent="0.35">
      <c r="A1643" s="21">
        <v>41911</v>
      </c>
      <c r="B1643" s="20" t="s">
        <v>55</v>
      </c>
      <c r="C1643" s="20" t="s">
        <v>20</v>
      </c>
      <c r="D1643" s="20" t="s">
        <v>27</v>
      </c>
      <c r="E1643" s="28">
        <v>1919.9999999999995</v>
      </c>
      <c r="F1643" s="28">
        <v>3399.0000000000009</v>
      </c>
      <c r="G1643" s="28">
        <v>48789.000000000007</v>
      </c>
      <c r="H1643" s="19">
        <v>14.353927625772286</v>
      </c>
      <c r="I1643" s="33">
        <f>Table3[[#This Row],[Dollars]]/Table3[[#This Row],[Transactions]]</f>
        <v>14.353927625772284</v>
      </c>
      <c r="J1643"/>
    </row>
    <row r="1644" spans="1:10" x14ac:dyDescent="0.35">
      <c r="A1644" s="21">
        <v>41911</v>
      </c>
      <c r="B1644" s="20" t="s">
        <v>55</v>
      </c>
      <c r="C1644" s="20" t="s">
        <v>4</v>
      </c>
      <c r="D1644" s="20" t="s">
        <v>47</v>
      </c>
      <c r="E1644" s="28">
        <v>186.00000000000003</v>
      </c>
      <c r="F1644" s="28">
        <v>312</v>
      </c>
      <c r="G1644" s="28">
        <v>3698.9999999999991</v>
      </c>
      <c r="H1644" s="19">
        <v>11.85576923076923</v>
      </c>
      <c r="I1644" s="33">
        <f>Table3[[#This Row],[Dollars]]/Table3[[#This Row],[Transactions]]</f>
        <v>11.855769230769228</v>
      </c>
      <c r="J1644"/>
    </row>
    <row r="1645" spans="1:10" x14ac:dyDescent="0.35">
      <c r="A1645" s="21">
        <v>41911</v>
      </c>
      <c r="B1645" s="20" t="s">
        <v>55</v>
      </c>
      <c r="C1645" s="20" t="s">
        <v>36</v>
      </c>
      <c r="D1645" s="20" t="s">
        <v>37</v>
      </c>
      <c r="E1645" s="28">
        <v>65.999999999999986</v>
      </c>
      <c r="F1645" s="28">
        <v>143.99999999999997</v>
      </c>
      <c r="G1645" s="28">
        <v>1464</v>
      </c>
      <c r="H1645" s="19">
        <v>10.166666666666666</v>
      </c>
      <c r="I1645" s="33">
        <f>Table3[[#This Row],[Dollars]]/Table3[[#This Row],[Transactions]]</f>
        <v>10.166666666666668</v>
      </c>
      <c r="J1645"/>
    </row>
    <row r="1646" spans="1:10" x14ac:dyDescent="0.35">
      <c r="A1646" s="21">
        <v>41911</v>
      </c>
      <c r="B1646" s="20" t="s">
        <v>55</v>
      </c>
      <c r="C1646" s="20" t="s">
        <v>42</v>
      </c>
      <c r="D1646" s="20" t="s">
        <v>43</v>
      </c>
      <c r="E1646" s="28">
        <v>63</v>
      </c>
      <c r="F1646" s="28">
        <v>102</v>
      </c>
      <c r="G1646" s="28">
        <v>914.99999999999977</v>
      </c>
      <c r="H1646" s="19">
        <v>8.9705882352941178</v>
      </c>
      <c r="I1646" s="33">
        <f>Table3[[#This Row],[Dollars]]/Table3[[#This Row],[Transactions]]</f>
        <v>8.970588235294116</v>
      </c>
      <c r="J1646"/>
    </row>
    <row r="1647" spans="1:10" x14ac:dyDescent="0.35">
      <c r="A1647" s="21">
        <v>41911</v>
      </c>
      <c r="B1647" s="20" t="s">
        <v>55</v>
      </c>
      <c r="C1647" s="20" t="s">
        <v>4</v>
      </c>
      <c r="D1647" s="20" t="s">
        <v>39</v>
      </c>
      <c r="E1647" s="28">
        <v>126</v>
      </c>
      <c r="F1647" s="28">
        <v>252</v>
      </c>
      <c r="G1647" s="28">
        <v>2220</v>
      </c>
      <c r="H1647" s="19">
        <v>8.8095238095238102</v>
      </c>
      <c r="I1647" s="33">
        <f>Table3[[#This Row],[Dollars]]/Table3[[#This Row],[Transactions]]</f>
        <v>8.8095238095238102</v>
      </c>
      <c r="J1647"/>
    </row>
    <row r="1648" spans="1:10" x14ac:dyDescent="0.35">
      <c r="A1648" s="21">
        <v>41911</v>
      </c>
      <c r="B1648" s="20" t="s">
        <v>55</v>
      </c>
      <c r="C1648" s="20" t="s">
        <v>4</v>
      </c>
      <c r="D1648" s="20" t="s">
        <v>6</v>
      </c>
      <c r="E1648" s="28">
        <v>1032</v>
      </c>
      <c r="F1648" s="28">
        <v>1898.9999999999995</v>
      </c>
      <c r="G1648" s="28">
        <v>22659</v>
      </c>
      <c r="H1648" s="19">
        <v>11.932069510268562</v>
      </c>
      <c r="I1648" s="33">
        <f>Table3[[#This Row],[Dollars]]/Table3[[#This Row],[Transactions]]</f>
        <v>11.932069510268565</v>
      </c>
      <c r="J1648"/>
    </row>
    <row r="1649" spans="1:10" x14ac:dyDescent="0.35">
      <c r="A1649" s="21">
        <v>41911</v>
      </c>
      <c r="B1649" s="20" t="s">
        <v>55</v>
      </c>
      <c r="C1649" s="20" t="s">
        <v>4</v>
      </c>
      <c r="D1649" s="20" t="s">
        <v>7</v>
      </c>
      <c r="E1649" s="28">
        <v>2271</v>
      </c>
      <c r="F1649" s="28">
        <v>5249.9999999999991</v>
      </c>
      <c r="G1649" s="28">
        <v>60732</v>
      </c>
      <c r="H1649" s="19">
        <v>11.568</v>
      </c>
      <c r="I1649" s="33">
        <f>Table3[[#This Row],[Dollars]]/Table3[[#This Row],[Transactions]]</f>
        <v>11.568000000000001</v>
      </c>
      <c r="J1649"/>
    </row>
    <row r="1650" spans="1:10" x14ac:dyDescent="0.35">
      <c r="A1650" s="21">
        <v>41911</v>
      </c>
      <c r="B1650" s="20" t="s">
        <v>55</v>
      </c>
      <c r="C1650" s="20" t="s">
        <v>18</v>
      </c>
      <c r="D1650" s="20" t="s">
        <v>19</v>
      </c>
      <c r="E1650" s="28">
        <v>204</v>
      </c>
      <c r="F1650" s="28">
        <v>441</v>
      </c>
      <c r="G1650" s="28">
        <v>5196</v>
      </c>
      <c r="H1650" s="19">
        <v>11.782312925170068</v>
      </c>
      <c r="I1650" s="33">
        <f>Table3[[#This Row],[Dollars]]/Table3[[#This Row],[Transactions]]</f>
        <v>11.782312925170068</v>
      </c>
      <c r="J1650"/>
    </row>
    <row r="1651" spans="1:10" x14ac:dyDescent="0.35">
      <c r="A1651" s="21">
        <v>41911</v>
      </c>
      <c r="B1651" s="20" t="s">
        <v>55</v>
      </c>
      <c r="C1651" s="20" t="s">
        <v>4</v>
      </c>
      <c r="D1651" s="20" t="s">
        <v>48</v>
      </c>
      <c r="E1651" s="28">
        <v>357</v>
      </c>
      <c r="F1651" s="28">
        <v>699</v>
      </c>
      <c r="G1651" s="28">
        <v>10499.999999999998</v>
      </c>
      <c r="H1651" s="19">
        <v>15.021459227467812</v>
      </c>
      <c r="I1651" s="33">
        <f>Table3[[#This Row],[Dollars]]/Table3[[#This Row],[Transactions]]</f>
        <v>15.021459227467808</v>
      </c>
      <c r="J1651"/>
    </row>
    <row r="1652" spans="1:10" x14ac:dyDescent="0.35">
      <c r="A1652" s="21">
        <v>41911</v>
      </c>
      <c r="B1652" s="20" t="s">
        <v>55</v>
      </c>
      <c r="C1652" s="20" t="s">
        <v>22</v>
      </c>
      <c r="D1652" s="20" t="s">
        <v>22</v>
      </c>
      <c r="E1652" s="28">
        <v>16473</v>
      </c>
      <c r="F1652" s="28">
        <v>32613</v>
      </c>
      <c r="G1652" s="28">
        <v>408969</v>
      </c>
      <c r="H1652" s="19">
        <v>12.540060711986017</v>
      </c>
      <c r="I1652" s="33">
        <f>Table3[[#This Row],[Dollars]]/Table3[[#This Row],[Transactions]]</f>
        <v>12.540060711986017</v>
      </c>
      <c r="J1652"/>
    </row>
    <row r="1653" spans="1:10" x14ac:dyDescent="0.35">
      <c r="A1653" s="21">
        <v>41911</v>
      </c>
      <c r="B1653" s="20" t="s">
        <v>55</v>
      </c>
      <c r="C1653" s="20" t="s">
        <v>36</v>
      </c>
      <c r="D1653" s="20" t="s">
        <v>38</v>
      </c>
      <c r="E1653" s="28">
        <v>87</v>
      </c>
      <c r="F1653" s="28">
        <v>116.99999999999997</v>
      </c>
      <c r="G1653" s="28">
        <v>2013</v>
      </c>
      <c r="H1653" s="19">
        <v>17.205128205128204</v>
      </c>
      <c r="I1653" s="33">
        <f>Table3[[#This Row],[Dollars]]/Table3[[#This Row],[Transactions]]</f>
        <v>17.205128205128208</v>
      </c>
      <c r="J1653"/>
    </row>
    <row r="1654" spans="1:10" x14ac:dyDescent="0.35">
      <c r="A1654" s="21">
        <v>41911</v>
      </c>
      <c r="B1654" s="20" t="s">
        <v>55</v>
      </c>
      <c r="C1654" s="20" t="s">
        <v>10</v>
      </c>
      <c r="D1654" s="20" t="s">
        <v>11</v>
      </c>
      <c r="E1654" s="28">
        <v>318</v>
      </c>
      <c r="F1654" s="28">
        <v>582</v>
      </c>
      <c r="G1654" s="28">
        <v>7202.9999999999982</v>
      </c>
      <c r="H1654" s="19">
        <v>12.376288659793815</v>
      </c>
      <c r="I1654" s="33">
        <f>Table3[[#This Row],[Dollars]]/Table3[[#This Row],[Transactions]]</f>
        <v>12.376288659793811</v>
      </c>
      <c r="J1654"/>
    </row>
    <row r="1655" spans="1:10" x14ac:dyDescent="0.35">
      <c r="A1655" s="21">
        <v>41911</v>
      </c>
      <c r="B1655" s="20" t="s">
        <v>56</v>
      </c>
      <c r="C1655" s="20" t="s">
        <v>12</v>
      </c>
      <c r="D1655" s="20" t="s">
        <v>13</v>
      </c>
      <c r="E1655" s="28">
        <v>455</v>
      </c>
      <c r="F1655" s="28">
        <v>943</v>
      </c>
      <c r="G1655" s="28">
        <v>15413.979999999998</v>
      </c>
      <c r="H1655" s="19">
        <v>16.345683987274654</v>
      </c>
      <c r="I1655" s="33">
        <f>Table3[[#This Row],[Dollars]]/Table3[[#This Row],[Transactions]]</f>
        <v>16.345683987274654</v>
      </c>
      <c r="J1655"/>
    </row>
    <row r="1656" spans="1:10" x14ac:dyDescent="0.35">
      <c r="A1656" s="21">
        <v>41911</v>
      </c>
      <c r="B1656" s="20" t="s">
        <v>56</v>
      </c>
      <c r="C1656" s="20" t="s">
        <v>44</v>
      </c>
      <c r="D1656" s="20" t="s">
        <v>45</v>
      </c>
      <c r="E1656" s="28">
        <v>269.99999999999994</v>
      </c>
      <c r="F1656" s="28">
        <v>568.99999999999989</v>
      </c>
      <c r="G1656" s="28">
        <v>10362.260000000002</v>
      </c>
      <c r="H1656" s="19">
        <v>18.211353251318101</v>
      </c>
      <c r="I1656" s="33">
        <f>Table3[[#This Row],[Dollars]]/Table3[[#This Row],[Transactions]]</f>
        <v>18.211353251318108</v>
      </c>
      <c r="J1656"/>
    </row>
    <row r="1657" spans="1:10" x14ac:dyDescent="0.35">
      <c r="A1657" s="21">
        <v>41911</v>
      </c>
      <c r="B1657" s="20" t="s">
        <v>56</v>
      </c>
      <c r="C1657" s="20" t="s">
        <v>14</v>
      </c>
      <c r="D1657" s="20" t="s">
        <v>15</v>
      </c>
      <c r="E1657" s="28">
        <v>1483</v>
      </c>
      <c r="F1657" s="28">
        <v>3719</v>
      </c>
      <c r="G1657" s="28">
        <v>54534.63</v>
      </c>
      <c r="H1657" s="19">
        <v>14.663788652863673</v>
      </c>
      <c r="I1657" s="33">
        <f>Table3[[#This Row],[Dollars]]/Table3[[#This Row],[Transactions]]</f>
        <v>14.663788652863673</v>
      </c>
      <c r="J1657"/>
    </row>
    <row r="1658" spans="1:10" x14ac:dyDescent="0.35">
      <c r="A1658" s="21">
        <v>41911</v>
      </c>
      <c r="B1658" s="20" t="s">
        <v>56</v>
      </c>
      <c r="C1658" s="20" t="s">
        <v>25</v>
      </c>
      <c r="D1658" s="20" t="s">
        <v>26</v>
      </c>
      <c r="E1658" s="28">
        <v>2903</v>
      </c>
      <c r="F1658" s="28">
        <v>6933.0000000000009</v>
      </c>
      <c r="G1658" s="28">
        <v>97570.130000000019</v>
      </c>
      <c r="H1658" s="19">
        <v>14.073291504399251</v>
      </c>
      <c r="I1658" s="33">
        <f>Table3[[#This Row],[Dollars]]/Table3[[#This Row],[Transactions]]</f>
        <v>14.073291504399251</v>
      </c>
      <c r="J1658"/>
    </row>
    <row r="1659" spans="1:10" x14ac:dyDescent="0.35">
      <c r="A1659" s="21">
        <v>41911</v>
      </c>
      <c r="B1659" s="20" t="s">
        <v>56</v>
      </c>
      <c r="C1659" s="20" t="s">
        <v>44</v>
      </c>
      <c r="D1659" s="20" t="s">
        <v>46</v>
      </c>
      <c r="E1659" s="28">
        <v>384</v>
      </c>
      <c r="F1659" s="28">
        <v>851</v>
      </c>
      <c r="G1659" s="28">
        <v>15317.35</v>
      </c>
      <c r="H1659" s="19">
        <v>17.999236192714456</v>
      </c>
      <c r="I1659" s="33">
        <f>Table3[[#This Row],[Dollars]]/Table3[[#This Row],[Transactions]]</f>
        <v>17.999236192714456</v>
      </c>
      <c r="J1659"/>
    </row>
    <row r="1660" spans="1:10" x14ac:dyDescent="0.35">
      <c r="A1660" s="21">
        <v>41911</v>
      </c>
      <c r="B1660" s="20" t="s">
        <v>56</v>
      </c>
      <c r="C1660" s="20" t="s">
        <v>8</v>
      </c>
      <c r="D1660" s="20" t="s">
        <v>9</v>
      </c>
      <c r="E1660" s="28">
        <v>200</v>
      </c>
      <c r="F1660" s="28">
        <v>408</v>
      </c>
      <c r="G1660" s="28">
        <v>7173.02</v>
      </c>
      <c r="H1660" s="19">
        <v>17.580931372549021</v>
      </c>
      <c r="I1660" s="33">
        <f>Table3[[#This Row],[Dollars]]/Table3[[#This Row],[Transactions]]</f>
        <v>17.580931372549021</v>
      </c>
      <c r="J1660"/>
    </row>
    <row r="1661" spans="1:10" x14ac:dyDescent="0.35">
      <c r="A1661" s="21">
        <v>41911</v>
      </c>
      <c r="B1661" s="20" t="s">
        <v>56</v>
      </c>
      <c r="C1661" s="20" t="s">
        <v>4</v>
      </c>
      <c r="D1661" s="20" t="s">
        <v>5</v>
      </c>
      <c r="E1661" s="28">
        <v>1773.0000000000002</v>
      </c>
      <c r="F1661" s="28">
        <v>4209</v>
      </c>
      <c r="G1661" s="28">
        <v>63731.48000000001</v>
      </c>
      <c r="H1661" s="19">
        <v>15.141715371822286</v>
      </c>
      <c r="I1661" s="33">
        <f>Table3[[#This Row],[Dollars]]/Table3[[#This Row],[Transactions]]</f>
        <v>15.141715371822288</v>
      </c>
      <c r="J1661"/>
    </row>
    <row r="1662" spans="1:10" x14ac:dyDescent="0.35">
      <c r="A1662" s="21">
        <v>41911</v>
      </c>
      <c r="B1662" s="20" t="s">
        <v>56</v>
      </c>
      <c r="C1662" s="20" t="s">
        <v>40</v>
      </c>
      <c r="D1662" s="20" t="s">
        <v>41</v>
      </c>
      <c r="E1662" s="28">
        <v>351</v>
      </c>
      <c r="F1662" s="28">
        <v>808</v>
      </c>
      <c r="G1662" s="28">
        <v>15078.8</v>
      </c>
      <c r="H1662" s="19">
        <v>18.661881188118812</v>
      </c>
      <c r="I1662" s="33">
        <f>Table3[[#This Row],[Dollars]]/Table3[[#This Row],[Transactions]]</f>
        <v>18.661881188118812</v>
      </c>
      <c r="J1662"/>
    </row>
    <row r="1663" spans="1:10" x14ac:dyDescent="0.35">
      <c r="A1663" s="21">
        <v>41911</v>
      </c>
      <c r="B1663" s="20" t="s">
        <v>56</v>
      </c>
      <c r="C1663" s="20" t="s">
        <v>16</v>
      </c>
      <c r="D1663" s="20" t="s">
        <v>17</v>
      </c>
      <c r="E1663" s="28">
        <v>87.999999999999986</v>
      </c>
      <c r="F1663" s="28">
        <v>178</v>
      </c>
      <c r="G1663" s="28">
        <v>2668.31</v>
      </c>
      <c r="H1663" s="19">
        <v>14.990505617977528</v>
      </c>
      <c r="I1663" s="33">
        <f>Table3[[#This Row],[Dollars]]/Table3[[#This Row],[Transactions]]</f>
        <v>14.990505617977528</v>
      </c>
      <c r="J1663"/>
    </row>
    <row r="1664" spans="1:10" x14ac:dyDescent="0.35">
      <c r="A1664" s="21">
        <v>41911</v>
      </c>
      <c r="B1664" s="20" t="s">
        <v>56</v>
      </c>
      <c r="C1664" s="20" t="s">
        <v>20</v>
      </c>
      <c r="D1664" s="20" t="s">
        <v>27</v>
      </c>
      <c r="E1664" s="28">
        <v>6418</v>
      </c>
      <c r="F1664" s="28">
        <v>14582</v>
      </c>
      <c r="G1664" s="28">
        <v>334384.24</v>
      </c>
      <c r="H1664" s="19">
        <v>22.931301604718143</v>
      </c>
      <c r="I1664" s="33">
        <f>Table3[[#This Row],[Dollars]]/Table3[[#This Row],[Transactions]]</f>
        <v>22.931301604718143</v>
      </c>
      <c r="J1664"/>
    </row>
    <row r="1665" spans="1:10" x14ac:dyDescent="0.35">
      <c r="A1665" s="21">
        <v>41911</v>
      </c>
      <c r="B1665" s="20" t="s">
        <v>56</v>
      </c>
      <c r="C1665" s="20" t="s">
        <v>4</v>
      </c>
      <c r="D1665" s="20" t="s">
        <v>47</v>
      </c>
      <c r="E1665" s="28">
        <v>203</v>
      </c>
      <c r="F1665" s="28">
        <v>418</v>
      </c>
      <c r="G1665" s="28">
        <v>5940.01</v>
      </c>
      <c r="H1665" s="19">
        <v>14.21055023923445</v>
      </c>
      <c r="I1665" s="33">
        <f>Table3[[#This Row],[Dollars]]/Table3[[#This Row],[Transactions]]</f>
        <v>14.21055023923445</v>
      </c>
      <c r="J1665"/>
    </row>
    <row r="1666" spans="1:10" x14ac:dyDescent="0.35">
      <c r="A1666" s="21">
        <v>41911</v>
      </c>
      <c r="B1666" s="20" t="s">
        <v>56</v>
      </c>
      <c r="C1666" s="20" t="s">
        <v>36</v>
      </c>
      <c r="D1666" s="20" t="s">
        <v>37</v>
      </c>
      <c r="E1666" s="28">
        <v>88.999999999999986</v>
      </c>
      <c r="F1666" s="28">
        <v>173</v>
      </c>
      <c r="G1666" s="28">
        <v>2656.72</v>
      </c>
      <c r="H1666" s="19">
        <v>15.356763005780346</v>
      </c>
      <c r="I1666" s="33">
        <f>Table3[[#This Row],[Dollars]]/Table3[[#This Row],[Transactions]]</f>
        <v>15.356763005780346</v>
      </c>
      <c r="J1666"/>
    </row>
    <row r="1667" spans="1:10" x14ac:dyDescent="0.35">
      <c r="A1667" s="21">
        <v>41911</v>
      </c>
      <c r="B1667" s="20" t="s">
        <v>56</v>
      </c>
      <c r="C1667" s="20" t="s">
        <v>42</v>
      </c>
      <c r="D1667" s="20" t="s">
        <v>43</v>
      </c>
      <c r="E1667" s="28">
        <v>48</v>
      </c>
      <c r="F1667" s="28">
        <v>81</v>
      </c>
      <c r="G1667" s="28">
        <v>1254.6300000000001</v>
      </c>
      <c r="H1667" s="19">
        <v>15.48925925925926</v>
      </c>
      <c r="I1667" s="33">
        <f>Table3[[#This Row],[Dollars]]/Table3[[#This Row],[Transactions]]</f>
        <v>15.48925925925926</v>
      </c>
      <c r="J1667"/>
    </row>
    <row r="1668" spans="1:10" x14ac:dyDescent="0.35">
      <c r="A1668" s="21">
        <v>41911</v>
      </c>
      <c r="B1668" s="20" t="s">
        <v>56</v>
      </c>
      <c r="C1668" s="20" t="s">
        <v>4</v>
      </c>
      <c r="D1668" s="20" t="s">
        <v>39</v>
      </c>
      <c r="E1668" s="28">
        <v>68</v>
      </c>
      <c r="F1668" s="28">
        <v>156.99999999999997</v>
      </c>
      <c r="G1668" s="28">
        <v>2130.87</v>
      </c>
      <c r="H1668" s="19">
        <v>13.572420382165605</v>
      </c>
      <c r="I1668" s="33">
        <f>Table3[[#This Row],[Dollars]]/Table3[[#This Row],[Transactions]]</f>
        <v>13.572420382165607</v>
      </c>
      <c r="J1668"/>
    </row>
    <row r="1669" spans="1:10" x14ac:dyDescent="0.35">
      <c r="A1669" s="21">
        <v>41911</v>
      </c>
      <c r="B1669" s="20" t="s">
        <v>56</v>
      </c>
      <c r="C1669" s="20" t="s">
        <v>4</v>
      </c>
      <c r="D1669" s="20" t="s">
        <v>6</v>
      </c>
      <c r="E1669" s="28">
        <v>748.99999999999989</v>
      </c>
      <c r="F1669" s="28">
        <v>1635</v>
      </c>
      <c r="G1669" s="28">
        <v>26363.330000000005</v>
      </c>
      <c r="H1669" s="19">
        <v>16.124360856269114</v>
      </c>
      <c r="I1669" s="33">
        <f>Table3[[#This Row],[Dollars]]/Table3[[#This Row],[Transactions]]</f>
        <v>16.124360856269117</v>
      </c>
      <c r="J1669"/>
    </row>
    <row r="1670" spans="1:10" x14ac:dyDescent="0.35">
      <c r="A1670" s="21">
        <v>41911</v>
      </c>
      <c r="B1670" s="20" t="s">
        <v>56</v>
      </c>
      <c r="C1670" s="20" t="s">
        <v>4</v>
      </c>
      <c r="D1670" s="20" t="s">
        <v>7</v>
      </c>
      <c r="E1670" s="28">
        <v>2344.0000000000005</v>
      </c>
      <c r="F1670" s="28">
        <v>6577.9999999999991</v>
      </c>
      <c r="G1670" s="28">
        <v>103576.03</v>
      </c>
      <c r="H1670" s="19">
        <v>15.745823958650046</v>
      </c>
      <c r="I1670" s="33">
        <f>Table3[[#This Row],[Dollars]]/Table3[[#This Row],[Transactions]]</f>
        <v>15.745823958650048</v>
      </c>
      <c r="J1670"/>
    </row>
    <row r="1671" spans="1:10" x14ac:dyDescent="0.35">
      <c r="A1671" s="21">
        <v>41911</v>
      </c>
      <c r="B1671" s="20" t="s">
        <v>56</v>
      </c>
      <c r="C1671" s="20" t="s">
        <v>18</v>
      </c>
      <c r="D1671" s="20" t="s">
        <v>19</v>
      </c>
      <c r="E1671" s="28">
        <v>372</v>
      </c>
      <c r="F1671" s="28">
        <v>801</v>
      </c>
      <c r="G1671" s="28">
        <v>12257.4</v>
      </c>
      <c r="H1671" s="19">
        <v>15.302621722846441</v>
      </c>
      <c r="I1671" s="33">
        <f>Table3[[#This Row],[Dollars]]/Table3[[#This Row],[Transactions]]</f>
        <v>15.302621722846441</v>
      </c>
      <c r="J1671"/>
    </row>
    <row r="1672" spans="1:10" x14ac:dyDescent="0.35">
      <c r="A1672" s="21">
        <v>41911</v>
      </c>
      <c r="B1672" s="20" t="s">
        <v>56</v>
      </c>
      <c r="C1672" s="20" t="s">
        <v>4</v>
      </c>
      <c r="D1672" s="20" t="s">
        <v>48</v>
      </c>
      <c r="E1672" s="28">
        <v>388</v>
      </c>
      <c r="F1672" s="28">
        <v>876</v>
      </c>
      <c r="G1672" s="28">
        <v>16693.140000000003</v>
      </c>
      <c r="H1672" s="19">
        <v>19.056095890410958</v>
      </c>
      <c r="I1672" s="33">
        <f>Table3[[#This Row],[Dollars]]/Table3[[#This Row],[Transactions]]</f>
        <v>19.056095890410962</v>
      </c>
      <c r="J1672"/>
    </row>
    <row r="1673" spans="1:10" x14ac:dyDescent="0.35">
      <c r="A1673" s="21">
        <v>41911</v>
      </c>
      <c r="B1673" s="20" t="s">
        <v>56</v>
      </c>
      <c r="C1673" s="20" t="s">
        <v>22</v>
      </c>
      <c r="D1673" s="20" t="s">
        <v>22</v>
      </c>
      <c r="E1673" s="28">
        <v>33780</v>
      </c>
      <c r="F1673" s="28">
        <v>77534</v>
      </c>
      <c r="G1673" s="28">
        <v>1368766.32</v>
      </c>
      <c r="H1673" s="19">
        <v>17.653756029612815</v>
      </c>
      <c r="I1673" s="33">
        <f>Table3[[#This Row],[Dollars]]/Table3[[#This Row],[Transactions]]</f>
        <v>17.653756029612815</v>
      </c>
      <c r="J1673"/>
    </row>
    <row r="1674" spans="1:10" x14ac:dyDescent="0.35">
      <c r="A1674" s="21">
        <v>41911</v>
      </c>
      <c r="B1674" s="20" t="s">
        <v>56</v>
      </c>
      <c r="C1674" s="20" t="s">
        <v>36</v>
      </c>
      <c r="D1674" s="20" t="s">
        <v>38</v>
      </c>
      <c r="E1674" s="28">
        <v>82</v>
      </c>
      <c r="F1674" s="28">
        <v>175</v>
      </c>
      <c r="G1674" s="28">
        <v>2962.68</v>
      </c>
      <c r="H1674" s="19">
        <v>16.929600000000001</v>
      </c>
      <c r="I1674" s="33">
        <f>Table3[[#This Row],[Dollars]]/Table3[[#This Row],[Transactions]]</f>
        <v>16.929600000000001</v>
      </c>
      <c r="J1674"/>
    </row>
    <row r="1675" spans="1:10" x14ac:dyDescent="0.35">
      <c r="A1675" s="21">
        <v>41911</v>
      </c>
      <c r="B1675" s="20" t="s">
        <v>56</v>
      </c>
      <c r="C1675" s="20" t="s">
        <v>10</v>
      </c>
      <c r="D1675" s="20" t="s">
        <v>11</v>
      </c>
      <c r="E1675" s="28">
        <v>2424.0000000000005</v>
      </c>
      <c r="F1675" s="28">
        <v>5955</v>
      </c>
      <c r="G1675" s="28">
        <v>91653.4</v>
      </c>
      <c r="H1675" s="19">
        <v>15.390999160369436</v>
      </c>
      <c r="I1675" s="33">
        <f>Table3[[#This Row],[Dollars]]/Table3[[#This Row],[Transactions]]</f>
        <v>15.390999160369436</v>
      </c>
      <c r="J1675"/>
    </row>
    <row r="1676" spans="1:10" x14ac:dyDescent="0.35">
      <c r="A1676" s="21">
        <v>41918</v>
      </c>
      <c r="B1676" s="20" t="s">
        <v>55</v>
      </c>
      <c r="C1676" s="20" t="s">
        <v>12</v>
      </c>
      <c r="D1676" s="20" t="s">
        <v>13</v>
      </c>
      <c r="E1676" s="28">
        <v>156</v>
      </c>
      <c r="F1676" s="28">
        <v>258</v>
      </c>
      <c r="G1676" s="28">
        <v>3414</v>
      </c>
      <c r="H1676" s="19">
        <v>13.232558139534884</v>
      </c>
      <c r="I1676" s="33">
        <f>Table3[[#This Row],[Dollars]]/Table3[[#This Row],[Transactions]]</f>
        <v>13.232558139534884</v>
      </c>
      <c r="J1676"/>
    </row>
    <row r="1677" spans="1:10" x14ac:dyDescent="0.35">
      <c r="A1677" s="21">
        <v>41918</v>
      </c>
      <c r="B1677" s="20" t="s">
        <v>55</v>
      </c>
      <c r="C1677" s="20" t="s">
        <v>44</v>
      </c>
      <c r="D1677" s="20" t="s">
        <v>45</v>
      </c>
      <c r="E1677" s="28">
        <v>231</v>
      </c>
      <c r="F1677" s="28">
        <v>405</v>
      </c>
      <c r="G1677" s="28">
        <v>6429.0000000000018</v>
      </c>
      <c r="H1677" s="19">
        <v>15.874074074074073</v>
      </c>
      <c r="I1677" s="33">
        <f>Table3[[#This Row],[Dollars]]/Table3[[#This Row],[Transactions]]</f>
        <v>15.874074074074079</v>
      </c>
      <c r="J1677"/>
    </row>
    <row r="1678" spans="1:10" x14ac:dyDescent="0.35">
      <c r="A1678" s="21">
        <v>41918</v>
      </c>
      <c r="B1678" s="20" t="s">
        <v>55</v>
      </c>
      <c r="C1678" s="20" t="s">
        <v>14</v>
      </c>
      <c r="D1678" s="20" t="s">
        <v>15</v>
      </c>
      <c r="E1678" s="28">
        <v>474.00000000000011</v>
      </c>
      <c r="F1678" s="28">
        <v>882</v>
      </c>
      <c r="G1678" s="28">
        <v>11904.000000000002</v>
      </c>
      <c r="H1678" s="19">
        <v>13.496598639455783</v>
      </c>
      <c r="I1678" s="33">
        <f>Table3[[#This Row],[Dollars]]/Table3[[#This Row],[Transactions]]</f>
        <v>13.496598639455785</v>
      </c>
      <c r="J1678"/>
    </row>
    <row r="1679" spans="1:10" x14ac:dyDescent="0.35">
      <c r="A1679" s="21">
        <v>41918</v>
      </c>
      <c r="B1679" s="20" t="s">
        <v>55</v>
      </c>
      <c r="C1679" s="20" t="s">
        <v>25</v>
      </c>
      <c r="D1679" s="20" t="s">
        <v>26</v>
      </c>
      <c r="E1679" s="28">
        <v>786</v>
      </c>
      <c r="F1679" s="28">
        <v>1800</v>
      </c>
      <c r="G1679" s="28">
        <v>21234</v>
      </c>
      <c r="H1679" s="19">
        <v>11.796666666666667</v>
      </c>
      <c r="I1679" s="33">
        <f>Table3[[#This Row],[Dollars]]/Table3[[#This Row],[Transactions]]</f>
        <v>11.796666666666667</v>
      </c>
      <c r="J1679"/>
    </row>
    <row r="1680" spans="1:10" x14ac:dyDescent="0.35">
      <c r="A1680" s="21">
        <v>41918</v>
      </c>
      <c r="B1680" s="20" t="s">
        <v>55</v>
      </c>
      <c r="C1680" s="20" t="s">
        <v>44</v>
      </c>
      <c r="D1680" s="20" t="s">
        <v>46</v>
      </c>
      <c r="E1680" s="28">
        <v>144</v>
      </c>
      <c r="F1680" s="28">
        <v>267</v>
      </c>
      <c r="G1680" s="28">
        <v>3723</v>
      </c>
      <c r="H1680" s="19">
        <v>13.943820224719101</v>
      </c>
      <c r="I1680" s="33">
        <f>Table3[[#This Row],[Dollars]]/Table3[[#This Row],[Transactions]]</f>
        <v>13.943820224719101</v>
      </c>
      <c r="J1680"/>
    </row>
    <row r="1681" spans="1:10" x14ac:dyDescent="0.35">
      <c r="A1681" s="21">
        <v>41918</v>
      </c>
      <c r="B1681" s="20" t="s">
        <v>55</v>
      </c>
      <c r="C1681" s="20" t="s">
        <v>8</v>
      </c>
      <c r="D1681" s="20" t="s">
        <v>9</v>
      </c>
      <c r="E1681" s="28">
        <v>135</v>
      </c>
      <c r="F1681" s="28">
        <v>267</v>
      </c>
      <c r="G1681" s="28">
        <v>2730</v>
      </c>
      <c r="H1681" s="19">
        <v>10.224719101123595</v>
      </c>
      <c r="I1681" s="33">
        <f>Table3[[#This Row],[Dollars]]/Table3[[#This Row],[Transactions]]</f>
        <v>10.224719101123595</v>
      </c>
      <c r="J1681"/>
    </row>
    <row r="1682" spans="1:10" x14ac:dyDescent="0.35">
      <c r="A1682" s="21">
        <v>41918</v>
      </c>
      <c r="B1682" s="20" t="s">
        <v>55</v>
      </c>
      <c r="C1682" s="20" t="s">
        <v>4</v>
      </c>
      <c r="D1682" s="20" t="s">
        <v>5</v>
      </c>
      <c r="E1682" s="28">
        <v>1490.9999999999998</v>
      </c>
      <c r="F1682" s="28">
        <v>3180</v>
      </c>
      <c r="G1682" s="28">
        <v>37686</v>
      </c>
      <c r="H1682" s="19">
        <v>11.850943396226414</v>
      </c>
      <c r="I1682" s="33">
        <f>Table3[[#This Row],[Dollars]]/Table3[[#This Row],[Transactions]]</f>
        <v>11.850943396226414</v>
      </c>
      <c r="J1682"/>
    </row>
    <row r="1683" spans="1:10" x14ac:dyDescent="0.35">
      <c r="A1683" s="21">
        <v>41918</v>
      </c>
      <c r="B1683" s="20" t="s">
        <v>55</v>
      </c>
      <c r="C1683" s="20" t="s">
        <v>40</v>
      </c>
      <c r="D1683" s="20" t="s">
        <v>41</v>
      </c>
      <c r="E1683" s="28">
        <v>204</v>
      </c>
      <c r="F1683" s="28">
        <v>459.00000000000011</v>
      </c>
      <c r="G1683" s="28">
        <v>5339.9999999999991</v>
      </c>
      <c r="H1683" s="19">
        <v>11.633986928104575</v>
      </c>
      <c r="I1683" s="33">
        <f>Table3[[#This Row],[Dollars]]/Table3[[#This Row],[Transactions]]</f>
        <v>11.633986928104571</v>
      </c>
      <c r="J1683"/>
    </row>
    <row r="1684" spans="1:10" x14ac:dyDescent="0.35">
      <c r="A1684" s="21">
        <v>41918</v>
      </c>
      <c r="B1684" s="20" t="s">
        <v>55</v>
      </c>
      <c r="C1684" s="20" t="s">
        <v>16</v>
      </c>
      <c r="D1684" s="20" t="s">
        <v>17</v>
      </c>
      <c r="E1684" s="28">
        <v>168</v>
      </c>
      <c r="F1684" s="28">
        <v>324</v>
      </c>
      <c r="G1684" s="28">
        <v>3807</v>
      </c>
      <c r="H1684" s="19">
        <v>11.75</v>
      </c>
      <c r="I1684" s="33">
        <f>Table3[[#This Row],[Dollars]]/Table3[[#This Row],[Transactions]]</f>
        <v>11.75</v>
      </c>
      <c r="J1684"/>
    </row>
    <row r="1685" spans="1:10" x14ac:dyDescent="0.35">
      <c r="A1685" s="21">
        <v>41918</v>
      </c>
      <c r="B1685" s="20" t="s">
        <v>55</v>
      </c>
      <c r="C1685" s="20" t="s">
        <v>20</v>
      </c>
      <c r="D1685" s="20" t="s">
        <v>27</v>
      </c>
      <c r="E1685" s="28">
        <v>1919.9999999999995</v>
      </c>
      <c r="F1685" s="28">
        <v>3333</v>
      </c>
      <c r="G1685" s="28">
        <v>52542.000000000015</v>
      </c>
      <c r="H1685" s="19">
        <v>15.764176417641764</v>
      </c>
      <c r="I1685" s="33">
        <f>Table3[[#This Row],[Dollars]]/Table3[[#This Row],[Transactions]]</f>
        <v>15.764176417641769</v>
      </c>
      <c r="J1685"/>
    </row>
    <row r="1686" spans="1:10" x14ac:dyDescent="0.35">
      <c r="A1686" s="21">
        <v>41918</v>
      </c>
      <c r="B1686" s="20" t="s">
        <v>55</v>
      </c>
      <c r="C1686" s="20" t="s">
        <v>4</v>
      </c>
      <c r="D1686" s="20" t="s">
        <v>47</v>
      </c>
      <c r="E1686" s="28">
        <v>183.00000000000003</v>
      </c>
      <c r="F1686" s="28">
        <v>285</v>
      </c>
      <c r="G1686" s="28">
        <v>3696</v>
      </c>
      <c r="H1686" s="19">
        <v>12.968421052631578</v>
      </c>
      <c r="I1686" s="33">
        <f>Table3[[#This Row],[Dollars]]/Table3[[#This Row],[Transactions]]</f>
        <v>12.968421052631578</v>
      </c>
      <c r="J1686"/>
    </row>
    <row r="1687" spans="1:10" x14ac:dyDescent="0.35">
      <c r="A1687" s="21">
        <v>41918</v>
      </c>
      <c r="B1687" s="20" t="s">
        <v>55</v>
      </c>
      <c r="C1687" s="20" t="s">
        <v>36</v>
      </c>
      <c r="D1687" s="20" t="s">
        <v>37</v>
      </c>
      <c r="E1687" s="28">
        <v>78</v>
      </c>
      <c r="F1687" s="28">
        <v>177</v>
      </c>
      <c r="G1687" s="28">
        <v>1782</v>
      </c>
      <c r="H1687" s="19">
        <v>10.067796610169491</v>
      </c>
      <c r="I1687" s="33">
        <f>Table3[[#This Row],[Dollars]]/Table3[[#This Row],[Transactions]]</f>
        <v>10.067796610169491</v>
      </c>
      <c r="J1687"/>
    </row>
    <row r="1688" spans="1:10" x14ac:dyDescent="0.35">
      <c r="A1688" s="21">
        <v>41918</v>
      </c>
      <c r="B1688" s="20" t="s">
        <v>55</v>
      </c>
      <c r="C1688" s="20" t="s">
        <v>42</v>
      </c>
      <c r="D1688" s="20" t="s">
        <v>43</v>
      </c>
      <c r="E1688" s="28">
        <v>63</v>
      </c>
      <c r="F1688" s="28">
        <v>99</v>
      </c>
      <c r="G1688" s="28">
        <v>1272</v>
      </c>
      <c r="H1688" s="19">
        <v>12.848484848484848</v>
      </c>
      <c r="I1688" s="33">
        <f>Table3[[#This Row],[Dollars]]/Table3[[#This Row],[Transactions]]</f>
        <v>12.848484848484848</v>
      </c>
      <c r="J1688"/>
    </row>
    <row r="1689" spans="1:10" x14ac:dyDescent="0.35">
      <c r="A1689" s="21">
        <v>41918</v>
      </c>
      <c r="B1689" s="20" t="s">
        <v>55</v>
      </c>
      <c r="C1689" s="20" t="s">
        <v>4</v>
      </c>
      <c r="D1689" s="20" t="s">
        <v>39</v>
      </c>
      <c r="E1689" s="28">
        <v>119.99999999999997</v>
      </c>
      <c r="F1689" s="28">
        <v>206.99999999999994</v>
      </c>
      <c r="G1689" s="28">
        <v>2175</v>
      </c>
      <c r="H1689" s="19">
        <v>10.507246376811594</v>
      </c>
      <c r="I1689" s="33">
        <f>Table3[[#This Row],[Dollars]]/Table3[[#This Row],[Transactions]]</f>
        <v>10.507246376811597</v>
      </c>
      <c r="J1689"/>
    </row>
    <row r="1690" spans="1:10" x14ac:dyDescent="0.35">
      <c r="A1690" s="21">
        <v>41918</v>
      </c>
      <c r="B1690" s="20" t="s">
        <v>55</v>
      </c>
      <c r="C1690" s="20" t="s">
        <v>4</v>
      </c>
      <c r="D1690" s="20" t="s">
        <v>6</v>
      </c>
      <c r="E1690" s="28">
        <v>939</v>
      </c>
      <c r="F1690" s="28">
        <v>1845</v>
      </c>
      <c r="G1690" s="28">
        <v>22190.999999999996</v>
      </c>
      <c r="H1690" s="19">
        <v>12.027642276422764</v>
      </c>
      <c r="I1690" s="33">
        <f>Table3[[#This Row],[Dollars]]/Table3[[#This Row],[Transactions]]</f>
        <v>12.027642276422762</v>
      </c>
      <c r="J1690"/>
    </row>
    <row r="1691" spans="1:10" x14ac:dyDescent="0.35">
      <c r="A1691" s="21">
        <v>41918</v>
      </c>
      <c r="B1691" s="20" t="s">
        <v>55</v>
      </c>
      <c r="C1691" s="20" t="s">
        <v>4</v>
      </c>
      <c r="D1691" s="20" t="s">
        <v>7</v>
      </c>
      <c r="E1691" s="28">
        <v>2448</v>
      </c>
      <c r="F1691" s="28">
        <v>5637</v>
      </c>
      <c r="G1691" s="28">
        <v>72372</v>
      </c>
      <c r="H1691" s="19">
        <v>12.838744012772752</v>
      </c>
      <c r="I1691" s="33">
        <f>Table3[[#This Row],[Dollars]]/Table3[[#This Row],[Transactions]]</f>
        <v>12.838744012772752</v>
      </c>
      <c r="J1691"/>
    </row>
    <row r="1692" spans="1:10" x14ac:dyDescent="0.35">
      <c r="A1692" s="21">
        <v>41918</v>
      </c>
      <c r="B1692" s="20" t="s">
        <v>55</v>
      </c>
      <c r="C1692" s="20" t="s">
        <v>18</v>
      </c>
      <c r="D1692" s="20" t="s">
        <v>19</v>
      </c>
      <c r="E1692" s="28">
        <v>144</v>
      </c>
      <c r="F1692" s="28">
        <v>324</v>
      </c>
      <c r="G1692" s="28">
        <v>4557</v>
      </c>
      <c r="H1692" s="19">
        <v>14.064814814814815</v>
      </c>
      <c r="I1692" s="33">
        <f>Table3[[#This Row],[Dollars]]/Table3[[#This Row],[Transactions]]</f>
        <v>14.064814814814815</v>
      </c>
      <c r="J1692"/>
    </row>
    <row r="1693" spans="1:10" x14ac:dyDescent="0.35">
      <c r="A1693" s="21">
        <v>41918</v>
      </c>
      <c r="B1693" s="20" t="s">
        <v>55</v>
      </c>
      <c r="C1693" s="20" t="s">
        <v>4</v>
      </c>
      <c r="D1693" s="20" t="s">
        <v>48</v>
      </c>
      <c r="E1693" s="28">
        <v>369</v>
      </c>
      <c r="F1693" s="28">
        <v>783</v>
      </c>
      <c r="G1693" s="28">
        <v>11073</v>
      </c>
      <c r="H1693" s="19">
        <v>14.14176245210728</v>
      </c>
      <c r="I1693" s="33">
        <f>Table3[[#This Row],[Dollars]]/Table3[[#This Row],[Transactions]]</f>
        <v>14.14176245210728</v>
      </c>
      <c r="J1693"/>
    </row>
    <row r="1694" spans="1:10" x14ac:dyDescent="0.35">
      <c r="A1694" s="21">
        <v>41918</v>
      </c>
      <c r="B1694" s="20" t="s">
        <v>55</v>
      </c>
      <c r="C1694" s="20" t="s">
        <v>22</v>
      </c>
      <c r="D1694" s="20" t="s">
        <v>22</v>
      </c>
      <c r="E1694" s="28">
        <v>17211</v>
      </c>
      <c r="F1694" s="28">
        <v>34269</v>
      </c>
      <c r="G1694" s="28">
        <v>447876</v>
      </c>
      <c r="H1694" s="19">
        <v>13.069421342904667</v>
      </c>
      <c r="I1694" s="33">
        <f>Table3[[#This Row],[Dollars]]/Table3[[#This Row],[Transactions]]</f>
        <v>13.069421342904667</v>
      </c>
      <c r="J1694"/>
    </row>
    <row r="1695" spans="1:10" x14ac:dyDescent="0.35">
      <c r="A1695" s="21">
        <v>41918</v>
      </c>
      <c r="B1695" s="20" t="s">
        <v>55</v>
      </c>
      <c r="C1695" s="20" t="s">
        <v>36</v>
      </c>
      <c r="D1695" s="20" t="s">
        <v>38</v>
      </c>
      <c r="E1695" s="28">
        <v>108</v>
      </c>
      <c r="F1695" s="28">
        <v>189</v>
      </c>
      <c r="G1695" s="28">
        <v>2502</v>
      </c>
      <c r="H1695" s="19">
        <v>13.238095238095237</v>
      </c>
      <c r="I1695" s="33">
        <f>Table3[[#This Row],[Dollars]]/Table3[[#This Row],[Transactions]]</f>
        <v>13.238095238095237</v>
      </c>
      <c r="J1695"/>
    </row>
    <row r="1696" spans="1:10" x14ac:dyDescent="0.35">
      <c r="A1696" s="21">
        <v>41918</v>
      </c>
      <c r="B1696" s="20" t="s">
        <v>55</v>
      </c>
      <c r="C1696" s="20" t="s">
        <v>10</v>
      </c>
      <c r="D1696" s="20" t="s">
        <v>11</v>
      </c>
      <c r="E1696" s="28">
        <v>357</v>
      </c>
      <c r="F1696" s="28">
        <v>639</v>
      </c>
      <c r="G1696" s="28">
        <v>8118</v>
      </c>
      <c r="H1696" s="19">
        <v>12.704225352112676</v>
      </c>
      <c r="I1696" s="33">
        <f>Table3[[#This Row],[Dollars]]/Table3[[#This Row],[Transactions]]</f>
        <v>12.704225352112676</v>
      </c>
      <c r="J1696"/>
    </row>
    <row r="1697" spans="1:10" x14ac:dyDescent="0.35">
      <c r="A1697" s="21">
        <v>41918</v>
      </c>
      <c r="B1697" s="20" t="s">
        <v>56</v>
      </c>
      <c r="C1697" s="20" t="s">
        <v>12</v>
      </c>
      <c r="D1697" s="20" t="s">
        <v>13</v>
      </c>
      <c r="E1697" s="28">
        <v>431</v>
      </c>
      <c r="F1697" s="28">
        <v>947.99999999999989</v>
      </c>
      <c r="G1697" s="28">
        <v>15802.69</v>
      </c>
      <c r="H1697" s="19">
        <v>16.669504219409284</v>
      </c>
      <c r="I1697" s="33">
        <f>Table3[[#This Row],[Dollars]]/Table3[[#This Row],[Transactions]]</f>
        <v>16.669504219409284</v>
      </c>
      <c r="J1697"/>
    </row>
    <row r="1698" spans="1:10" x14ac:dyDescent="0.35">
      <c r="A1698" s="21">
        <v>41918</v>
      </c>
      <c r="B1698" s="20" t="s">
        <v>56</v>
      </c>
      <c r="C1698" s="20" t="s">
        <v>44</v>
      </c>
      <c r="D1698" s="20" t="s">
        <v>45</v>
      </c>
      <c r="E1698" s="28">
        <v>302</v>
      </c>
      <c r="F1698" s="28">
        <v>669</v>
      </c>
      <c r="G1698" s="28">
        <v>12289.69</v>
      </c>
      <c r="H1698" s="19">
        <v>18.370239162929746</v>
      </c>
      <c r="I1698" s="33">
        <f>Table3[[#This Row],[Dollars]]/Table3[[#This Row],[Transactions]]</f>
        <v>18.370239162929746</v>
      </c>
      <c r="J1698"/>
    </row>
    <row r="1699" spans="1:10" x14ac:dyDescent="0.35">
      <c r="A1699" s="21">
        <v>41918</v>
      </c>
      <c r="B1699" s="20" t="s">
        <v>56</v>
      </c>
      <c r="C1699" s="20" t="s">
        <v>14</v>
      </c>
      <c r="D1699" s="20" t="s">
        <v>15</v>
      </c>
      <c r="E1699" s="28">
        <v>1488.9999999999998</v>
      </c>
      <c r="F1699" s="28">
        <v>3835</v>
      </c>
      <c r="G1699" s="28">
        <v>55946.05</v>
      </c>
      <c r="H1699" s="19">
        <v>14.588279009126467</v>
      </c>
      <c r="I1699" s="33">
        <f>Table3[[#This Row],[Dollars]]/Table3[[#This Row],[Transactions]]</f>
        <v>14.588279009126467</v>
      </c>
      <c r="J1699"/>
    </row>
    <row r="1700" spans="1:10" x14ac:dyDescent="0.35">
      <c r="A1700" s="21">
        <v>41918</v>
      </c>
      <c r="B1700" s="20" t="s">
        <v>56</v>
      </c>
      <c r="C1700" s="20" t="s">
        <v>25</v>
      </c>
      <c r="D1700" s="20" t="s">
        <v>26</v>
      </c>
      <c r="E1700" s="28">
        <v>2970</v>
      </c>
      <c r="F1700" s="28">
        <v>7253.9999999999991</v>
      </c>
      <c r="G1700" s="28">
        <v>102997.35</v>
      </c>
      <c r="H1700" s="19">
        <v>14.198697270471465</v>
      </c>
      <c r="I1700" s="33">
        <f>Table3[[#This Row],[Dollars]]/Table3[[#This Row],[Transactions]]</f>
        <v>14.198697270471467</v>
      </c>
      <c r="J1700"/>
    </row>
    <row r="1701" spans="1:10" x14ac:dyDescent="0.35">
      <c r="A1701" s="21">
        <v>41918</v>
      </c>
      <c r="B1701" s="20" t="s">
        <v>56</v>
      </c>
      <c r="C1701" s="20" t="s">
        <v>44</v>
      </c>
      <c r="D1701" s="20" t="s">
        <v>46</v>
      </c>
      <c r="E1701" s="28">
        <v>411</v>
      </c>
      <c r="F1701" s="28">
        <v>934.00000000000011</v>
      </c>
      <c r="G1701" s="28">
        <v>19605.830000000002</v>
      </c>
      <c r="H1701" s="19">
        <v>20.991252676659531</v>
      </c>
      <c r="I1701" s="33">
        <f>Table3[[#This Row],[Dollars]]/Table3[[#This Row],[Transactions]]</f>
        <v>20.991252676659528</v>
      </c>
      <c r="J1701"/>
    </row>
    <row r="1702" spans="1:10" x14ac:dyDescent="0.35">
      <c r="A1702" s="21">
        <v>41918</v>
      </c>
      <c r="B1702" s="20" t="s">
        <v>56</v>
      </c>
      <c r="C1702" s="20" t="s">
        <v>8</v>
      </c>
      <c r="D1702" s="20" t="s">
        <v>9</v>
      </c>
      <c r="E1702" s="28">
        <v>203</v>
      </c>
      <c r="F1702" s="28">
        <v>417</v>
      </c>
      <c r="G1702" s="28">
        <v>7863.69</v>
      </c>
      <c r="H1702" s="19">
        <v>18.85776978417266</v>
      </c>
      <c r="I1702" s="33">
        <f>Table3[[#This Row],[Dollars]]/Table3[[#This Row],[Transactions]]</f>
        <v>18.85776978417266</v>
      </c>
      <c r="J1702"/>
    </row>
    <row r="1703" spans="1:10" x14ac:dyDescent="0.35">
      <c r="A1703" s="21">
        <v>41918</v>
      </c>
      <c r="B1703" s="20" t="s">
        <v>56</v>
      </c>
      <c r="C1703" s="20" t="s">
        <v>4</v>
      </c>
      <c r="D1703" s="20" t="s">
        <v>5</v>
      </c>
      <c r="E1703" s="28">
        <v>1793</v>
      </c>
      <c r="F1703" s="28">
        <v>4415.9999999999991</v>
      </c>
      <c r="G1703" s="28">
        <v>70145.399999999994</v>
      </c>
      <c r="H1703" s="19">
        <v>15.884374999999999</v>
      </c>
      <c r="I1703" s="33">
        <f>Table3[[#This Row],[Dollars]]/Table3[[#This Row],[Transactions]]</f>
        <v>15.884375000000002</v>
      </c>
      <c r="J1703"/>
    </row>
    <row r="1704" spans="1:10" x14ac:dyDescent="0.35">
      <c r="A1704" s="21">
        <v>41918</v>
      </c>
      <c r="B1704" s="20" t="s">
        <v>56</v>
      </c>
      <c r="C1704" s="20" t="s">
        <v>40</v>
      </c>
      <c r="D1704" s="20" t="s">
        <v>41</v>
      </c>
      <c r="E1704" s="28">
        <v>412</v>
      </c>
      <c r="F1704" s="28">
        <v>923</v>
      </c>
      <c r="G1704" s="28">
        <v>16356.490000000002</v>
      </c>
      <c r="H1704" s="19">
        <v>17.721007583965331</v>
      </c>
      <c r="I1704" s="33">
        <f>Table3[[#This Row],[Dollars]]/Table3[[#This Row],[Transactions]]</f>
        <v>17.721007583965331</v>
      </c>
      <c r="J1704"/>
    </row>
    <row r="1705" spans="1:10" x14ac:dyDescent="0.35">
      <c r="A1705" s="21">
        <v>41918</v>
      </c>
      <c r="B1705" s="20" t="s">
        <v>56</v>
      </c>
      <c r="C1705" s="20" t="s">
        <v>16</v>
      </c>
      <c r="D1705" s="20" t="s">
        <v>17</v>
      </c>
      <c r="E1705" s="28">
        <v>116</v>
      </c>
      <c r="F1705" s="28">
        <v>248</v>
      </c>
      <c r="G1705" s="28">
        <v>3610.92</v>
      </c>
      <c r="H1705" s="19">
        <v>14.560161290322581</v>
      </c>
      <c r="I1705" s="33">
        <f>Table3[[#This Row],[Dollars]]/Table3[[#This Row],[Transactions]]</f>
        <v>14.560161290322581</v>
      </c>
      <c r="J1705"/>
    </row>
    <row r="1706" spans="1:10" x14ac:dyDescent="0.35">
      <c r="A1706" s="21">
        <v>41918</v>
      </c>
      <c r="B1706" s="20" t="s">
        <v>56</v>
      </c>
      <c r="C1706" s="20" t="s">
        <v>20</v>
      </c>
      <c r="D1706" s="20" t="s">
        <v>27</v>
      </c>
      <c r="E1706" s="28">
        <v>6481</v>
      </c>
      <c r="F1706" s="28">
        <v>14884.999999999998</v>
      </c>
      <c r="G1706" s="28">
        <v>342522.91</v>
      </c>
      <c r="H1706" s="19">
        <v>23.011280483708429</v>
      </c>
      <c r="I1706" s="33">
        <f>Table3[[#This Row],[Dollars]]/Table3[[#This Row],[Transactions]]</f>
        <v>23.011280483708433</v>
      </c>
      <c r="J1706"/>
    </row>
    <row r="1707" spans="1:10" x14ac:dyDescent="0.35">
      <c r="A1707" s="21">
        <v>41918</v>
      </c>
      <c r="B1707" s="20" t="s">
        <v>56</v>
      </c>
      <c r="C1707" s="20" t="s">
        <v>4</v>
      </c>
      <c r="D1707" s="20" t="s">
        <v>47</v>
      </c>
      <c r="E1707" s="28">
        <v>210</v>
      </c>
      <c r="F1707" s="28">
        <v>444</v>
      </c>
      <c r="G1707" s="28">
        <v>7865.47</v>
      </c>
      <c r="H1707" s="19">
        <v>17.715022522522524</v>
      </c>
      <c r="I1707" s="33">
        <f>Table3[[#This Row],[Dollars]]/Table3[[#This Row],[Transactions]]</f>
        <v>17.715022522522524</v>
      </c>
      <c r="J1707"/>
    </row>
    <row r="1708" spans="1:10" x14ac:dyDescent="0.35">
      <c r="A1708" s="21">
        <v>41918</v>
      </c>
      <c r="B1708" s="20" t="s">
        <v>56</v>
      </c>
      <c r="C1708" s="20" t="s">
        <v>36</v>
      </c>
      <c r="D1708" s="20" t="s">
        <v>37</v>
      </c>
      <c r="E1708" s="28">
        <v>99</v>
      </c>
      <c r="F1708" s="28">
        <v>186</v>
      </c>
      <c r="G1708" s="28">
        <v>3131</v>
      </c>
      <c r="H1708" s="19">
        <v>16.833333333333332</v>
      </c>
      <c r="I1708" s="33">
        <f>Table3[[#This Row],[Dollars]]/Table3[[#This Row],[Transactions]]</f>
        <v>16.833333333333332</v>
      </c>
      <c r="J1708"/>
    </row>
    <row r="1709" spans="1:10" x14ac:dyDescent="0.35">
      <c r="A1709" s="21">
        <v>41918</v>
      </c>
      <c r="B1709" s="20" t="s">
        <v>56</v>
      </c>
      <c r="C1709" s="20" t="s">
        <v>42</v>
      </c>
      <c r="D1709" s="20" t="s">
        <v>43</v>
      </c>
      <c r="E1709" s="28">
        <v>35</v>
      </c>
      <c r="F1709" s="28">
        <v>76.000000000000014</v>
      </c>
      <c r="G1709" s="28">
        <v>1471.25</v>
      </c>
      <c r="H1709" s="19">
        <v>19.358552631578949</v>
      </c>
      <c r="I1709" s="33">
        <f>Table3[[#This Row],[Dollars]]/Table3[[#This Row],[Transactions]]</f>
        <v>19.358552631578945</v>
      </c>
      <c r="J1709"/>
    </row>
    <row r="1710" spans="1:10" x14ac:dyDescent="0.35">
      <c r="A1710" s="21">
        <v>41918</v>
      </c>
      <c r="B1710" s="20" t="s">
        <v>56</v>
      </c>
      <c r="C1710" s="20" t="s">
        <v>4</v>
      </c>
      <c r="D1710" s="20" t="s">
        <v>39</v>
      </c>
      <c r="E1710" s="28">
        <v>64</v>
      </c>
      <c r="F1710" s="28">
        <v>149</v>
      </c>
      <c r="G1710" s="28">
        <v>2208.58</v>
      </c>
      <c r="H1710" s="19">
        <v>14.822684563758388</v>
      </c>
      <c r="I1710" s="33">
        <f>Table3[[#This Row],[Dollars]]/Table3[[#This Row],[Transactions]]</f>
        <v>14.822684563758388</v>
      </c>
      <c r="J1710"/>
    </row>
    <row r="1711" spans="1:10" x14ac:dyDescent="0.35">
      <c r="A1711" s="21">
        <v>41918</v>
      </c>
      <c r="B1711" s="20" t="s">
        <v>56</v>
      </c>
      <c r="C1711" s="20" t="s">
        <v>4</v>
      </c>
      <c r="D1711" s="20" t="s">
        <v>6</v>
      </c>
      <c r="E1711" s="28">
        <v>751</v>
      </c>
      <c r="F1711" s="28">
        <v>1642</v>
      </c>
      <c r="G1711" s="28">
        <v>25760.23</v>
      </c>
      <c r="H1711" s="19">
        <v>15.688325213154689</v>
      </c>
      <c r="I1711" s="33">
        <f>Table3[[#This Row],[Dollars]]/Table3[[#This Row],[Transactions]]</f>
        <v>15.688325213154689</v>
      </c>
      <c r="J1711"/>
    </row>
    <row r="1712" spans="1:10" x14ac:dyDescent="0.35">
      <c r="A1712" s="21">
        <v>41918</v>
      </c>
      <c r="B1712" s="20" t="s">
        <v>56</v>
      </c>
      <c r="C1712" s="20" t="s">
        <v>4</v>
      </c>
      <c r="D1712" s="20" t="s">
        <v>7</v>
      </c>
      <c r="E1712" s="28">
        <v>2305.0000000000005</v>
      </c>
      <c r="F1712" s="28">
        <v>6438</v>
      </c>
      <c r="G1712" s="28">
        <v>108557.28</v>
      </c>
      <c r="H1712" s="19">
        <v>16.861957129543335</v>
      </c>
      <c r="I1712" s="33">
        <f>Table3[[#This Row],[Dollars]]/Table3[[#This Row],[Transactions]]</f>
        <v>16.861957129543335</v>
      </c>
      <c r="J1712"/>
    </row>
    <row r="1713" spans="1:10" x14ac:dyDescent="0.35">
      <c r="A1713" s="21">
        <v>41918</v>
      </c>
      <c r="B1713" s="20" t="s">
        <v>56</v>
      </c>
      <c r="C1713" s="20" t="s">
        <v>18</v>
      </c>
      <c r="D1713" s="20" t="s">
        <v>19</v>
      </c>
      <c r="E1713" s="28">
        <v>351.99999999999994</v>
      </c>
      <c r="F1713" s="28">
        <v>815</v>
      </c>
      <c r="G1713" s="28">
        <v>12341.14</v>
      </c>
      <c r="H1713" s="19">
        <v>15.142503067484661</v>
      </c>
      <c r="I1713" s="33">
        <f>Table3[[#This Row],[Dollars]]/Table3[[#This Row],[Transactions]]</f>
        <v>15.142503067484661</v>
      </c>
      <c r="J1713"/>
    </row>
    <row r="1714" spans="1:10" x14ac:dyDescent="0.35">
      <c r="A1714" s="21">
        <v>41918</v>
      </c>
      <c r="B1714" s="20" t="s">
        <v>56</v>
      </c>
      <c r="C1714" s="20" t="s">
        <v>4</v>
      </c>
      <c r="D1714" s="20" t="s">
        <v>48</v>
      </c>
      <c r="E1714" s="28">
        <v>396</v>
      </c>
      <c r="F1714" s="28">
        <v>897</v>
      </c>
      <c r="G1714" s="28">
        <v>17349.509999999998</v>
      </c>
      <c r="H1714" s="19">
        <v>19.341705685618727</v>
      </c>
      <c r="I1714" s="33">
        <f>Table3[[#This Row],[Dollars]]/Table3[[#This Row],[Transactions]]</f>
        <v>19.341705685618727</v>
      </c>
      <c r="J1714"/>
    </row>
    <row r="1715" spans="1:10" x14ac:dyDescent="0.35">
      <c r="A1715" s="21">
        <v>41918</v>
      </c>
      <c r="B1715" s="20" t="s">
        <v>56</v>
      </c>
      <c r="C1715" s="20" t="s">
        <v>22</v>
      </c>
      <c r="D1715" s="20" t="s">
        <v>22</v>
      </c>
      <c r="E1715" s="28">
        <v>34663.000000000007</v>
      </c>
      <c r="F1715" s="28">
        <v>80330</v>
      </c>
      <c r="G1715" s="28">
        <v>1422981.36</v>
      </c>
      <c r="H1715" s="19">
        <v>17.714195941740321</v>
      </c>
      <c r="I1715" s="33">
        <f>Table3[[#This Row],[Dollars]]/Table3[[#This Row],[Transactions]]</f>
        <v>17.714195941740321</v>
      </c>
      <c r="J1715"/>
    </row>
    <row r="1716" spans="1:10" x14ac:dyDescent="0.35">
      <c r="A1716" s="21">
        <v>41918</v>
      </c>
      <c r="B1716" s="20" t="s">
        <v>56</v>
      </c>
      <c r="C1716" s="20" t="s">
        <v>36</v>
      </c>
      <c r="D1716" s="20" t="s">
        <v>38</v>
      </c>
      <c r="E1716" s="28">
        <v>84</v>
      </c>
      <c r="F1716" s="28">
        <v>232.00000000000003</v>
      </c>
      <c r="G1716" s="28">
        <v>3195.26</v>
      </c>
      <c r="H1716" s="19">
        <v>13.772672413793105</v>
      </c>
      <c r="I1716" s="33">
        <f>Table3[[#This Row],[Dollars]]/Table3[[#This Row],[Transactions]]</f>
        <v>13.772672413793103</v>
      </c>
      <c r="J1716"/>
    </row>
    <row r="1717" spans="1:10" x14ac:dyDescent="0.35">
      <c r="A1717" s="21">
        <v>41918</v>
      </c>
      <c r="B1717" s="20" t="s">
        <v>56</v>
      </c>
      <c r="C1717" s="20" t="s">
        <v>10</v>
      </c>
      <c r="D1717" s="20" t="s">
        <v>11</v>
      </c>
      <c r="E1717" s="28">
        <v>2500.9999999999995</v>
      </c>
      <c r="F1717" s="28">
        <v>6200</v>
      </c>
      <c r="G1717" s="28">
        <v>93566.44</v>
      </c>
      <c r="H1717" s="19">
        <v>15.091361290322581</v>
      </c>
      <c r="I1717" s="33">
        <f>Table3[[#This Row],[Dollars]]/Table3[[#This Row],[Transactions]]</f>
        <v>15.091361290322581</v>
      </c>
      <c r="J1717"/>
    </row>
    <row r="1718" spans="1:10" x14ac:dyDescent="0.35">
      <c r="A1718" s="21">
        <v>41925</v>
      </c>
      <c r="B1718" s="20" t="s">
        <v>55</v>
      </c>
      <c r="C1718" s="20" t="s">
        <v>12</v>
      </c>
      <c r="D1718" s="20" t="s">
        <v>13</v>
      </c>
      <c r="E1718" s="28">
        <v>192</v>
      </c>
      <c r="F1718" s="28">
        <v>366</v>
      </c>
      <c r="G1718" s="28">
        <v>4949.9999999999991</v>
      </c>
      <c r="H1718" s="19">
        <v>13.524590163934427</v>
      </c>
      <c r="I1718" s="33">
        <f>Table3[[#This Row],[Dollars]]/Table3[[#This Row],[Transactions]]</f>
        <v>13.524590163934423</v>
      </c>
      <c r="J1718"/>
    </row>
    <row r="1719" spans="1:10" x14ac:dyDescent="0.35">
      <c r="A1719" s="21">
        <v>41925</v>
      </c>
      <c r="B1719" s="20" t="s">
        <v>55</v>
      </c>
      <c r="C1719" s="20" t="s">
        <v>44</v>
      </c>
      <c r="D1719" s="20" t="s">
        <v>45</v>
      </c>
      <c r="E1719" s="28">
        <v>210</v>
      </c>
      <c r="F1719" s="28">
        <v>351</v>
      </c>
      <c r="G1719" s="28">
        <v>5343</v>
      </c>
      <c r="H1719" s="19">
        <v>15.222222222222221</v>
      </c>
      <c r="I1719" s="33">
        <f>Table3[[#This Row],[Dollars]]/Table3[[#This Row],[Transactions]]</f>
        <v>15.222222222222221</v>
      </c>
      <c r="J1719"/>
    </row>
    <row r="1720" spans="1:10" x14ac:dyDescent="0.35">
      <c r="A1720" s="21">
        <v>41925</v>
      </c>
      <c r="B1720" s="20" t="s">
        <v>55</v>
      </c>
      <c r="C1720" s="20" t="s">
        <v>14</v>
      </c>
      <c r="D1720" s="20" t="s">
        <v>15</v>
      </c>
      <c r="E1720" s="28">
        <v>468.00000000000011</v>
      </c>
      <c r="F1720" s="28">
        <v>1005.0000000000002</v>
      </c>
      <c r="G1720" s="28">
        <v>12326.999999999996</v>
      </c>
      <c r="H1720" s="19">
        <v>12.265671641791045</v>
      </c>
      <c r="I1720" s="33">
        <f>Table3[[#This Row],[Dollars]]/Table3[[#This Row],[Transactions]]</f>
        <v>12.265671641791039</v>
      </c>
      <c r="J1720"/>
    </row>
    <row r="1721" spans="1:10" x14ac:dyDescent="0.35">
      <c r="A1721" s="21">
        <v>41925</v>
      </c>
      <c r="B1721" s="20" t="s">
        <v>55</v>
      </c>
      <c r="C1721" s="20" t="s">
        <v>25</v>
      </c>
      <c r="D1721" s="20" t="s">
        <v>26</v>
      </c>
      <c r="E1721" s="28">
        <v>864</v>
      </c>
      <c r="F1721" s="28">
        <v>2022</v>
      </c>
      <c r="G1721" s="28">
        <v>22410.000000000004</v>
      </c>
      <c r="H1721" s="19">
        <v>11.083086053412464</v>
      </c>
      <c r="I1721" s="33">
        <f>Table3[[#This Row],[Dollars]]/Table3[[#This Row],[Transactions]]</f>
        <v>11.083086053412465</v>
      </c>
      <c r="J1721"/>
    </row>
    <row r="1722" spans="1:10" x14ac:dyDescent="0.35">
      <c r="A1722" s="21">
        <v>41925</v>
      </c>
      <c r="B1722" s="20" t="s">
        <v>55</v>
      </c>
      <c r="C1722" s="20" t="s">
        <v>44</v>
      </c>
      <c r="D1722" s="20" t="s">
        <v>46</v>
      </c>
      <c r="E1722" s="28">
        <v>108</v>
      </c>
      <c r="F1722" s="28">
        <v>282</v>
      </c>
      <c r="G1722" s="28">
        <v>3647.9999999999991</v>
      </c>
      <c r="H1722" s="19">
        <v>12.936170212765957</v>
      </c>
      <c r="I1722" s="33">
        <f>Table3[[#This Row],[Dollars]]/Table3[[#This Row],[Transactions]]</f>
        <v>12.936170212765955</v>
      </c>
      <c r="J1722"/>
    </row>
    <row r="1723" spans="1:10" x14ac:dyDescent="0.35">
      <c r="A1723" s="21">
        <v>41925</v>
      </c>
      <c r="B1723" s="20" t="s">
        <v>55</v>
      </c>
      <c r="C1723" s="20" t="s">
        <v>8</v>
      </c>
      <c r="D1723" s="20" t="s">
        <v>9</v>
      </c>
      <c r="E1723" s="28">
        <v>123</v>
      </c>
      <c r="F1723" s="28">
        <v>249</v>
      </c>
      <c r="G1723" s="28">
        <v>2673</v>
      </c>
      <c r="H1723" s="19">
        <v>10.734939759036145</v>
      </c>
      <c r="I1723" s="33">
        <f>Table3[[#This Row],[Dollars]]/Table3[[#This Row],[Transactions]]</f>
        <v>10.734939759036145</v>
      </c>
      <c r="J1723"/>
    </row>
    <row r="1724" spans="1:10" x14ac:dyDescent="0.35">
      <c r="A1724" s="21">
        <v>41925</v>
      </c>
      <c r="B1724" s="20" t="s">
        <v>55</v>
      </c>
      <c r="C1724" s="20" t="s">
        <v>4</v>
      </c>
      <c r="D1724" s="20" t="s">
        <v>5</v>
      </c>
      <c r="E1724" s="28">
        <v>1490.9999999999998</v>
      </c>
      <c r="F1724" s="28">
        <v>3335.9999999999991</v>
      </c>
      <c r="G1724" s="28">
        <v>39567</v>
      </c>
      <c r="H1724" s="19">
        <v>11.860611510791367</v>
      </c>
      <c r="I1724" s="33">
        <f>Table3[[#This Row],[Dollars]]/Table3[[#This Row],[Transactions]]</f>
        <v>11.860611510791371</v>
      </c>
      <c r="J1724"/>
    </row>
    <row r="1725" spans="1:10" x14ac:dyDescent="0.35">
      <c r="A1725" s="21">
        <v>41925</v>
      </c>
      <c r="B1725" s="20" t="s">
        <v>55</v>
      </c>
      <c r="C1725" s="20" t="s">
        <v>40</v>
      </c>
      <c r="D1725" s="20" t="s">
        <v>41</v>
      </c>
      <c r="E1725" s="28">
        <v>174</v>
      </c>
      <c r="F1725" s="28">
        <v>393</v>
      </c>
      <c r="G1725" s="28">
        <v>5028</v>
      </c>
      <c r="H1725" s="19">
        <v>12.793893129770993</v>
      </c>
      <c r="I1725" s="33">
        <f>Table3[[#This Row],[Dollars]]/Table3[[#This Row],[Transactions]]</f>
        <v>12.793893129770993</v>
      </c>
      <c r="J1725"/>
    </row>
    <row r="1726" spans="1:10" x14ac:dyDescent="0.35">
      <c r="A1726" s="21">
        <v>41925</v>
      </c>
      <c r="B1726" s="20" t="s">
        <v>55</v>
      </c>
      <c r="C1726" s="20" t="s">
        <v>16</v>
      </c>
      <c r="D1726" s="20" t="s">
        <v>17</v>
      </c>
      <c r="E1726" s="28">
        <v>189</v>
      </c>
      <c r="F1726" s="28">
        <v>429</v>
      </c>
      <c r="G1726" s="28">
        <v>4515.0000000000009</v>
      </c>
      <c r="H1726" s="19">
        <v>10.524475524475525</v>
      </c>
      <c r="I1726" s="33">
        <f>Table3[[#This Row],[Dollars]]/Table3[[#This Row],[Transactions]]</f>
        <v>10.524475524475527</v>
      </c>
      <c r="J1726"/>
    </row>
    <row r="1727" spans="1:10" x14ac:dyDescent="0.35">
      <c r="A1727" s="21">
        <v>41925</v>
      </c>
      <c r="B1727" s="20" t="s">
        <v>55</v>
      </c>
      <c r="C1727" s="20" t="s">
        <v>20</v>
      </c>
      <c r="D1727" s="20" t="s">
        <v>27</v>
      </c>
      <c r="E1727" s="28">
        <v>1869.0000000000005</v>
      </c>
      <c r="F1727" s="28">
        <v>3477</v>
      </c>
      <c r="G1727" s="28">
        <v>54684</v>
      </c>
      <c r="H1727" s="19">
        <v>15.727351164797239</v>
      </c>
      <c r="I1727" s="33">
        <f>Table3[[#This Row],[Dollars]]/Table3[[#This Row],[Transactions]]</f>
        <v>15.727351164797239</v>
      </c>
      <c r="J1727"/>
    </row>
    <row r="1728" spans="1:10" x14ac:dyDescent="0.35">
      <c r="A1728" s="21">
        <v>41925</v>
      </c>
      <c r="B1728" s="20" t="s">
        <v>55</v>
      </c>
      <c r="C1728" s="20" t="s">
        <v>4</v>
      </c>
      <c r="D1728" s="20" t="s">
        <v>47</v>
      </c>
      <c r="E1728" s="28">
        <v>150</v>
      </c>
      <c r="F1728" s="28">
        <v>258</v>
      </c>
      <c r="G1728" s="28">
        <v>2994</v>
      </c>
      <c r="H1728" s="19">
        <v>11.604651162790697</v>
      </c>
      <c r="I1728" s="33">
        <f>Table3[[#This Row],[Dollars]]/Table3[[#This Row],[Transactions]]</f>
        <v>11.604651162790697</v>
      </c>
      <c r="J1728"/>
    </row>
    <row r="1729" spans="1:10" x14ac:dyDescent="0.35">
      <c r="A1729" s="21">
        <v>41925</v>
      </c>
      <c r="B1729" s="20" t="s">
        <v>55</v>
      </c>
      <c r="C1729" s="20" t="s">
        <v>36</v>
      </c>
      <c r="D1729" s="20" t="s">
        <v>37</v>
      </c>
      <c r="E1729" s="28">
        <v>39</v>
      </c>
      <c r="F1729" s="28">
        <v>108</v>
      </c>
      <c r="G1729" s="28">
        <v>1158</v>
      </c>
      <c r="H1729" s="19">
        <v>10.722222222222221</v>
      </c>
      <c r="I1729" s="33">
        <f>Table3[[#This Row],[Dollars]]/Table3[[#This Row],[Transactions]]</f>
        <v>10.722222222222221</v>
      </c>
      <c r="J1729"/>
    </row>
    <row r="1730" spans="1:10" x14ac:dyDescent="0.35">
      <c r="A1730" s="21">
        <v>41925</v>
      </c>
      <c r="B1730" s="20" t="s">
        <v>55</v>
      </c>
      <c r="C1730" s="20" t="s">
        <v>42</v>
      </c>
      <c r="D1730" s="20" t="s">
        <v>43</v>
      </c>
      <c r="E1730" s="28">
        <v>65.999999999999986</v>
      </c>
      <c r="F1730" s="28">
        <v>132</v>
      </c>
      <c r="G1730" s="28">
        <v>1284.0000000000002</v>
      </c>
      <c r="H1730" s="19">
        <v>9.7272727272727266</v>
      </c>
      <c r="I1730" s="33">
        <f>Table3[[#This Row],[Dollars]]/Table3[[#This Row],[Transactions]]</f>
        <v>9.7272727272727284</v>
      </c>
      <c r="J1730"/>
    </row>
    <row r="1731" spans="1:10" x14ac:dyDescent="0.35">
      <c r="A1731" s="21">
        <v>41925</v>
      </c>
      <c r="B1731" s="20" t="s">
        <v>55</v>
      </c>
      <c r="C1731" s="20" t="s">
        <v>4</v>
      </c>
      <c r="D1731" s="20" t="s">
        <v>39</v>
      </c>
      <c r="E1731" s="28">
        <v>81</v>
      </c>
      <c r="F1731" s="28">
        <v>126</v>
      </c>
      <c r="G1731" s="28">
        <v>1715.9999999999995</v>
      </c>
      <c r="H1731" s="19">
        <v>13.619047619047619</v>
      </c>
      <c r="I1731" s="33">
        <f>Table3[[#This Row],[Dollars]]/Table3[[#This Row],[Transactions]]</f>
        <v>13.619047619047615</v>
      </c>
      <c r="J1731"/>
    </row>
    <row r="1732" spans="1:10" x14ac:dyDescent="0.35">
      <c r="A1732" s="21">
        <v>41925</v>
      </c>
      <c r="B1732" s="20" t="s">
        <v>55</v>
      </c>
      <c r="C1732" s="20" t="s">
        <v>4</v>
      </c>
      <c r="D1732" s="20" t="s">
        <v>6</v>
      </c>
      <c r="E1732" s="28">
        <v>912</v>
      </c>
      <c r="F1732" s="28">
        <v>1664.9999999999995</v>
      </c>
      <c r="G1732" s="28">
        <v>19221</v>
      </c>
      <c r="H1732" s="19">
        <v>11.544144144144145</v>
      </c>
      <c r="I1732" s="33">
        <f>Table3[[#This Row],[Dollars]]/Table3[[#This Row],[Transactions]]</f>
        <v>11.544144144144147</v>
      </c>
      <c r="J1732"/>
    </row>
    <row r="1733" spans="1:10" x14ac:dyDescent="0.35">
      <c r="A1733" s="21">
        <v>41925</v>
      </c>
      <c r="B1733" s="20" t="s">
        <v>55</v>
      </c>
      <c r="C1733" s="20" t="s">
        <v>4</v>
      </c>
      <c r="D1733" s="20" t="s">
        <v>7</v>
      </c>
      <c r="E1733" s="28">
        <v>2574</v>
      </c>
      <c r="F1733" s="28">
        <v>6216</v>
      </c>
      <c r="G1733" s="28">
        <v>77973</v>
      </c>
      <c r="H1733" s="19">
        <v>12.543918918918919</v>
      </c>
      <c r="I1733" s="33">
        <f>Table3[[#This Row],[Dollars]]/Table3[[#This Row],[Transactions]]</f>
        <v>12.543918918918919</v>
      </c>
      <c r="J1733"/>
    </row>
    <row r="1734" spans="1:10" x14ac:dyDescent="0.35">
      <c r="A1734" s="21">
        <v>41925</v>
      </c>
      <c r="B1734" s="20" t="s">
        <v>55</v>
      </c>
      <c r="C1734" s="20" t="s">
        <v>18</v>
      </c>
      <c r="D1734" s="20" t="s">
        <v>19</v>
      </c>
      <c r="E1734" s="28">
        <v>204</v>
      </c>
      <c r="F1734" s="28">
        <v>416.99999999999989</v>
      </c>
      <c r="G1734" s="28">
        <v>5700</v>
      </c>
      <c r="H1734" s="19">
        <v>13.669064748201439</v>
      </c>
      <c r="I1734" s="33">
        <f>Table3[[#This Row],[Dollars]]/Table3[[#This Row],[Transactions]]</f>
        <v>13.669064748201443</v>
      </c>
      <c r="J1734"/>
    </row>
    <row r="1735" spans="1:10" x14ac:dyDescent="0.35">
      <c r="A1735" s="21">
        <v>41925</v>
      </c>
      <c r="B1735" s="20" t="s">
        <v>55</v>
      </c>
      <c r="C1735" s="20" t="s">
        <v>4</v>
      </c>
      <c r="D1735" s="20" t="s">
        <v>48</v>
      </c>
      <c r="E1735" s="28">
        <v>357</v>
      </c>
      <c r="F1735" s="28">
        <v>666</v>
      </c>
      <c r="G1735" s="28">
        <v>8859</v>
      </c>
      <c r="H1735" s="19">
        <v>13.301801801801801</v>
      </c>
      <c r="I1735" s="33">
        <f>Table3[[#This Row],[Dollars]]/Table3[[#This Row],[Transactions]]</f>
        <v>13.301801801801801</v>
      </c>
      <c r="J1735"/>
    </row>
    <row r="1736" spans="1:10" x14ac:dyDescent="0.35">
      <c r="A1736" s="21">
        <v>41925</v>
      </c>
      <c r="B1736" s="20" t="s">
        <v>55</v>
      </c>
      <c r="C1736" s="20" t="s">
        <v>22</v>
      </c>
      <c r="D1736" s="20" t="s">
        <v>22</v>
      </c>
      <c r="E1736" s="28">
        <v>17100</v>
      </c>
      <c r="F1736" s="28">
        <v>35163</v>
      </c>
      <c r="G1736" s="28">
        <v>451620</v>
      </c>
      <c r="H1736" s="19">
        <v>12.843614026106987</v>
      </c>
      <c r="I1736" s="33">
        <f>Table3[[#This Row],[Dollars]]/Table3[[#This Row],[Transactions]]</f>
        <v>12.843614026106987</v>
      </c>
      <c r="J1736"/>
    </row>
    <row r="1737" spans="1:10" x14ac:dyDescent="0.35">
      <c r="A1737" s="21">
        <v>41925</v>
      </c>
      <c r="B1737" s="20" t="s">
        <v>55</v>
      </c>
      <c r="C1737" s="20" t="s">
        <v>36</v>
      </c>
      <c r="D1737" s="20" t="s">
        <v>38</v>
      </c>
      <c r="E1737" s="28">
        <v>78</v>
      </c>
      <c r="F1737" s="28">
        <v>135</v>
      </c>
      <c r="G1737" s="28">
        <v>1478.9999999999998</v>
      </c>
      <c r="H1737" s="19">
        <v>10.955555555555556</v>
      </c>
      <c r="I1737" s="33">
        <f>Table3[[#This Row],[Dollars]]/Table3[[#This Row],[Transactions]]</f>
        <v>10.955555555555554</v>
      </c>
      <c r="J1737"/>
    </row>
    <row r="1738" spans="1:10" x14ac:dyDescent="0.35">
      <c r="A1738" s="21">
        <v>41925</v>
      </c>
      <c r="B1738" s="20" t="s">
        <v>55</v>
      </c>
      <c r="C1738" s="20" t="s">
        <v>10</v>
      </c>
      <c r="D1738" s="20" t="s">
        <v>11</v>
      </c>
      <c r="E1738" s="28">
        <v>303</v>
      </c>
      <c r="F1738" s="28">
        <v>609</v>
      </c>
      <c r="G1738" s="28">
        <v>7170</v>
      </c>
      <c r="H1738" s="19">
        <v>11.773399014778326</v>
      </c>
      <c r="I1738" s="33">
        <f>Table3[[#This Row],[Dollars]]/Table3[[#This Row],[Transactions]]</f>
        <v>11.773399014778326</v>
      </c>
      <c r="J1738"/>
    </row>
    <row r="1739" spans="1:10" x14ac:dyDescent="0.35">
      <c r="A1739" s="21">
        <v>41925</v>
      </c>
      <c r="B1739" s="20" t="s">
        <v>56</v>
      </c>
      <c r="C1739" s="20" t="s">
        <v>12</v>
      </c>
      <c r="D1739" s="20" t="s">
        <v>13</v>
      </c>
      <c r="E1739" s="28">
        <v>484</v>
      </c>
      <c r="F1739" s="28">
        <v>1028</v>
      </c>
      <c r="G1739" s="28">
        <v>17529.88</v>
      </c>
      <c r="H1739" s="19">
        <v>17.052412451361867</v>
      </c>
      <c r="I1739" s="33">
        <f>Table3[[#This Row],[Dollars]]/Table3[[#This Row],[Transactions]]</f>
        <v>17.052412451361867</v>
      </c>
      <c r="J1739"/>
    </row>
    <row r="1740" spans="1:10" x14ac:dyDescent="0.35">
      <c r="A1740" s="21">
        <v>41925</v>
      </c>
      <c r="B1740" s="20" t="s">
        <v>56</v>
      </c>
      <c r="C1740" s="20" t="s">
        <v>44</v>
      </c>
      <c r="D1740" s="20" t="s">
        <v>45</v>
      </c>
      <c r="E1740" s="28">
        <v>325</v>
      </c>
      <c r="F1740" s="28">
        <v>706</v>
      </c>
      <c r="G1740" s="28">
        <v>12720.8</v>
      </c>
      <c r="H1740" s="19">
        <v>18.01813031161473</v>
      </c>
      <c r="I1740" s="33">
        <f>Table3[[#This Row],[Dollars]]/Table3[[#This Row],[Transactions]]</f>
        <v>18.01813031161473</v>
      </c>
      <c r="J1740"/>
    </row>
    <row r="1741" spans="1:10" x14ac:dyDescent="0.35">
      <c r="A1741" s="21">
        <v>41925</v>
      </c>
      <c r="B1741" s="20" t="s">
        <v>56</v>
      </c>
      <c r="C1741" s="20" t="s">
        <v>14</v>
      </c>
      <c r="D1741" s="20" t="s">
        <v>15</v>
      </c>
      <c r="E1741" s="28">
        <v>1461</v>
      </c>
      <c r="F1741" s="28">
        <v>3711.0000000000005</v>
      </c>
      <c r="G1741" s="28">
        <v>53284.24</v>
      </c>
      <c r="H1741" s="19">
        <v>14.358458636486121</v>
      </c>
      <c r="I1741" s="33">
        <f>Table3[[#This Row],[Dollars]]/Table3[[#This Row],[Transactions]]</f>
        <v>14.35845863648612</v>
      </c>
      <c r="J1741"/>
    </row>
    <row r="1742" spans="1:10" x14ac:dyDescent="0.35">
      <c r="A1742" s="21">
        <v>41925</v>
      </c>
      <c r="B1742" s="20" t="s">
        <v>56</v>
      </c>
      <c r="C1742" s="20" t="s">
        <v>25</v>
      </c>
      <c r="D1742" s="20" t="s">
        <v>26</v>
      </c>
      <c r="E1742" s="28">
        <v>3040</v>
      </c>
      <c r="F1742" s="28">
        <v>7217</v>
      </c>
      <c r="G1742" s="28">
        <v>106842.60999999999</v>
      </c>
      <c r="H1742" s="19">
        <v>14.804296799224055</v>
      </c>
      <c r="I1742" s="33">
        <f>Table3[[#This Row],[Dollars]]/Table3[[#This Row],[Transactions]]</f>
        <v>14.804296799224053</v>
      </c>
      <c r="J1742"/>
    </row>
    <row r="1743" spans="1:10" x14ac:dyDescent="0.35">
      <c r="A1743" s="21">
        <v>41925</v>
      </c>
      <c r="B1743" s="20" t="s">
        <v>56</v>
      </c>
      <c r="C1743" s="20" t="s">
        <v>44</v>
      </c>
      <c r="D1743" s="20" t="s">
        <v>46</v>
      </c>
      <c r="E1743" s="28">
        <v>425</v>
      </c>
      <c r="F1743" s="28">
        <v>877</v>
      </c>
      <c r="G1743" s="28">
        <v>17918.29</v>
      </c>
      <c r="H1743" s="19">
        <v>20.431345496009122</v>
      </c>
      <c r="I1743" s="33">
        <f>Table3[[#This Row],[Dollars]]/Table3[[#This Row],[Transactions]]</f>
        <v>20.431345496009122</v>
      </c>
      <c r="J1743"/>
    </row>
    <row r="1744" spans="1:10" x14ac:dyDescent="0.35">
      <c r="A1744" s="21">
        <v>41925</v>
      </c>
      <c r="B1744" s="20" t="s">
        <v>56</v>
      </c>
      <c r="C1744" s="20" t="s">
        <v>8</v>
      </c>
      <c r="D1744" s="20" t="s">
        <v>9</v>
      </c>
      <c r="E1744" s="28">
        <v>193</v>
      </c>
      <c r="F1744" s="28">
        <v>378.00000000000006</v>
      </c>
      <c r="G1744" s="28">
        <v>7446.65</v>
      </c>
      <c r="H1744" s="19">
        <v>19.700132275132272</v>
      </c>
      <c r="I1744" s="33">
        <f>Table3[[#This Row],[Dollars]]/Table3[[#This Row],[Transactions]]</f>
        <v>19.700132275132272</v>
      </c>
      <c r="J1744"/>
    </row>
    <row r="1745" spans="1:10" x14ac:dyDescent="0.35">
      <c r="A1745" s="21">
        <v>41925</v>
      </c>
      <c r="B1745" s="20" t="s">
        <v>56</v>
      </c>
      <c r="C1745" s="20" t="s">
        <v>4</v>
      </c>
      <c r="D1745" s="20" t="s">
        <v>5</v>
      </c>
      <c r="E1745" s="28">
        <v>1811.0000000000002</v>
      </c>
      <c r="F1745" s="28">
        <v>4225.9999999999991</v>
      </c>
      <c r="G1745" s="28">
        <v>66831.009999999995</v>
      </c>
      <c r="H1745" s="19">
        <v>15.814247515380973</v>
      </c>
      <c r="I1745" s="33">
        <f>Table3[[#This Row],[Dollars]]/Table3[[#This Row],[Transactions]]</f>
        <v>15.814247515380977</v>
      </c>
      <c r="J1745"/>
    </row>
    <row r="1746" spans="1:10" x14ac:dyDescent="0.35">
      <c r="A1746" s="21">
        <v>41925</v>
      </c>
      <c r="B1746" s="20" t="s">
        <v>56</v>
      </c>
      <c r="C1746" s="20" t="s">
        <v>40</v>
      </c>
      <c r="D1746" s="20" t="s">
        <v>41</v>
      </c>
      <c r="E1746" s="28">
        <v>431</v>
      </c>
      <c r="F1746" s="28">
        <v>1032.9999999999998</v>
      </c>
      <c r="G1746" s="28">
        <v>18200.5</v>
      </c>
      <c r="H1746" s="19">
        <v>17.619070667957406</v>
      </c>
      <c r="I1746" s="33">
        <f>Table3[[#This Row],[Dollars]]/Table3[[#This Row],[Transactions]]</f>
        <v>17.619070667957409</v>
      </c>
      <c r="J1746"/>
    </row>
    <row r="1747" spans="1:10" x14ac:dyDescent="0.35">
      <c r="A1747" s="21">
        <v>41925</v>
      </c>
      <c r="B1747" s="20" t="s">
        <v>56</v>
      </c>
      <c r="C1747" s="20" t="s">
        <v>16</v>
      </c>
      <c r="D1747" s="20" t="s">
        <v>17</v>
      </c>
      <c r="E1747" s="28">
        <v>114</v>
      </c>
      <c r="F1747" s="28">
        <v>249</v>
      </c>
      <c r="G1747" s="28">
        <v>4302.4399999999996</v>
      </c>
      <c r="H1747" s="19">
        <v>17.278875502008031</v>
      </c>
      <c r="I1747" s="33">
        <f>Table3[[#This Row],[Dollars]]/Table3[[#This Row],[Transactions]]</f>
        <v>17.278875502008031</v>
      </c>
      <c r="J1747"/>
    </row>
    <row r="1748" spans="1:10" x14ac:dyDescent="0.35">
      <c r="A1748" s="21">
        <v>41925</v>
      </c>
      <c r="B1748" s="20" t="s">
        <v>56</v>
      </c>
      <c r="C1748" s="20" t="s">
        <v>20</v>
      </c>
      <c r="D1748" s="20" t="s">
        <v>27</v>
      </c>
      <c r="E1748" s="28">
        <v>6948.9999999999991</v>
      </c>
      <c r="F1748" s="28">
        <v>16162</v>
      </c>
      <c r="G1748" s="28">
        <v>375281.71999999991</v>
      </c>
      <c r="H1748" s="19">
        <v>23.220004949882437</v>
      </c>
      <c r="I1748" s="33">
        <f>Table3[[#This Row],[Dollars]]/Table3[[#This Row],[Transactions]]</f>
        <v>23.220004949882433</v>
      </c>
      <c r="J1748"/>
    </row>
    <row r="1749" spans="1:10" x14ac:dyDescent="0.35">
      <c r="A1749" s="21">
        <v>41925</v>
      </c>
      <c r="B1749" s="20" t="s">
        <v>56</v>
      </c>
      <c r="C1749" s="20" t="s">
        <v>4</v>
      </c>
      <c r="D1749" s="20" t="s">
        <v>47</v>
      </c>
      <c r="E1749" s="28">
        <v>222.99999999999997</v>
      </c>
      <c r="F1749" s="28">
        <v>446</v>
      </c>
      <c r="G1749" s="28">
        <v>7124.5400000000009</v>
      </c>
      <c r="H1749" s="19">
        <v>15.974304932735427</v>
      </c>
      <c r="I1749" s="33">
        <f>Table3[[#This Row],[Dollars]]/Table3[[#This Row],[Transactions]]</f>
        <v>15.974304932735429</v>
      </c>
      <c r="J1749"/>
    </row>
    <row r="1750" spans="1:10" x14ac:dyDescent="0.35">
      <c r="A1750" s="21">
        <v>41925</v>
      </c>
      <c r="B1750" s="20" t="s">
        <v>56</v>
      </c>
      <c r="C1750" s="20" t="s">
        <v>36</v>
      </c>
      <c r="D1750" s="20" t="s">
        <v>37</v>
      </c>
      <c r="E1750" s="28">
        <v>100</v>
      </c>
      <c r="F1750" s="28">
        <v>184</v>
      </c>
      <c r="G1750" s="28">
        <v>3218.75</v>
      </c>
      <c r="H1750" s="19">
        <v>17.493206521739129</v>
      </c>
      <c r="I1750" s="33">
        <f>Table3[[#This Row],[Dollars]]/Table3[[#This Row],[Transactions]]</f>
        <v>17.493206521739129</v>
      </c>
      <c r="J1750"/>
    </row>
    <row r="1751" spans="1:10" x14ac:dyDescent="0.35">
      <c r="A1751" s="21">
        <v>41925</v>
      </c>
      <c r="B1751" s="20" t="s">
        <v>56</v>
      </c>
      <c r="C1751" s="20" t="s">
        <v>42</v>
      </c>
      <c r="D1751" s="20" t="s">
        <v>43</v>
      </c>
      <c r="E1751" s="28">
        <v>38</v>
      </c>
      <c r="F1751" s="28">
        <v>84</v>
      </c>
      <c r="G1751" s="28">
        <v>1188.2800000000002</v>
      </c>
      <c r="H1751" s="19">
        <v>14.146190476190476</v>
      </c>
      <c r="I1751" s="33">
        <f>Table3[[#This Row],[Dollars]]/Table3[[#This Row],[Transactions]]</f>
        <v>14.146190476190478</v>
      </c>
      <c r="J1751"/>
    </row>
    <row r="1752" spans="1:10" x14ac:dyDescent="0.35">
      <c r="A1752" s="21">
        <v>41925</v>
      </c>
      <c r="B1752" s="20" t="s">
        <v>56</v>
      </c>
      <c r="C1752" s="20" t="s">
        <v>4</v>
      </c>
      <c r="D1752" s="20" t="s">
        <v>39</v>
      </c>
      <c r="E1752" s="28">
        <v>77</v>
      </c>
      <c r="F1752" s="28">
        <v>190</v>
      </c>
      <c r="G1752" s="28">
        <v>2687.58</v>
      </c>
      <c r="H1752" s="19">
        <v>14.145157894736842</v>
      </c>
      <c r="I1752" s="33">
        <f>Table3[[#This Row],[Dollars]]/Table3[[#This Row],[Transactions]]</f>
        <v>14.145157894736842</v>
      </c>
      <c r="J1752"/>
    </row>
    <row r="1753" spans="1:10" x14ac:dyDescent="0.35">
      <c r="A1753" s="21">
        <v>41925</v>
      </c>
      <c r="B1753" s="20" t="s">
        <v>56</v>
      </c>
      <c r="C1753" s="20" t="s">
        <v>4</v>
      </c>
      <c r="D1753" s="20" t="s">
        <v>6</v>
      </c>
      <c r="E1753" s="28">
        <v>760</v>
      </c>
      <c r="F1753" s="28">
        <v>1615</v>
      </c>
      <c r="G1753" s="28">
        <v>25462.37</v>
      </c>
      <c r="H1753" s="19">
        <v>15.766173374613002</v>
      </c>
      <c r="I1753" s="33">
        <f>Table3[[#This Row],[Dollars]]/Table3[[#This Row],[Transactions]]</f>
        <v>15.766173374613002</v>
      </c>
      <c r="J1753"/>
    </row>
    <row r="1754" spans="1:10" x14ac:dyDescent="0.35">
      <c r="A1754" s="21">
        <v>41925</v>
      </c>
      <c r="B1754" s="20" t="s">
        <v>56</v>
      </c>
      <c r="C1754" s="20" t="s">
        <v>4</v>
      </c>
      <c r="D1754" s="20" t="s">
        <v>7</v>
      </c>
      <c r="E1754" s="28">
        <v>2327.9999999999995</v>
      </c>
      <c r="F1754" s="28">
        <v>6363</v>
      </c>
      <c r="G1754" s="28">
        <v>104819.2</v>
      </c>
      <c r="H1754" s="19">
        <v>16.473235895018071</v>
      </c>
      <c r="I1754" s="33">
        <f>Table3[[#This Row],[Dollars]]/Table3[[#This Row],[Transactions]]</f>
        <v>16.473235895018071</v>
      </c>
      <c r="J1754"/>
    </row>
    <row r="1755" spans="1:10" x14ac:dyDescent="0.35">
      <c r="A1755" s="21">
        <v>41925</v>
      </c>
      <c r="B1755" s="20" t="s">
        <v>56</v>
      </c>
      <c r="C1755" s="20" t="s">
        <v>18</v>
      </c>
      <c r="D1755" s="20" t="s">
        <v>19</v>
      </c>
      <c r="E1755" s="28">
        <v>383</v>
      </c>
      <c r="F1755" s="28">
        <v>797</v>
      </c>
      <c r="G1755" s="28">
        <v>11829.879999999997</v>
      </c>
      <c r="H1755" s="19">
        <v>14.843011292346297</v>
      </c>
      <c r="I1755" s="33">
        <f>Table3[[#This Row],[Dollars]]/Table3[[#This Row],[Transactions]]</f>
        <v>14.843011292346295</v>
      </c>
      <c r="J1755"/>
    </row>
    <row r="1756" spans="1:10" x14ac:dyDescent="0.35">
      <c r="A1756" s="21">
        <v>41925</v>
      </c>
      <c r="B1756" s="20" t="s">
        <v>56</v>
      </c>
      <c r="C1756" s="20" t="s">
        <v>4</v>
      </c>
      <c r="D1756" s="20" t="s">
        <v>48</v>
      </c>
      <c r="E1756" s="28">
        <v>415</v>
      </c>
      <c r="F1756" s="28">
        <v>906</v>
      </c>
      <c r="G1756" s="28">
        <v>18037.13</v>
      </c>
      <c r="H1756" s="19">
        <v>19.908532008830022</v>
      </c>
      <c r="I1756" s="33">
        <f>Table3[[#This Row],[Dollars]]/Table3[[#This Row],[Transactions]]</f>
        <v>19.908532008830022</v>
      </c>
      <c r="J1756"/>
    </row>
    <row r="1757" spans="1:10" x14ac:dyDescent="0.35">
      <c r="A1757" s="21">
        <v>41925</v>
      </c>
      <c r="B1757" s="20" t="s">
        <v>56</v>
      </c>
      <c r="C1757" s="20" t="s">
        <v>22</v>
      </c>
      <c r="D1757" s="20" t="s">
        <v>22</v>
      </c>
      <c r="E1757" s="28">
        <v>36089</v>
      </c>
      <c r="F1757" s="28">
        <v>82601</v>
      </c>
      <c r="G1757" s="28">
        <v>1482461.76</v>
      </c>
      <c r="H1757" s="19">
        <v>17.947261655427901</v>
      </c>
      <c r="I1757" s="33">
        <f>Table3[[#This Row],[Dollars]]/Table3[[#This Row],[Transactions]]</f>
        <v>17.947261655427901</v>
      </c>
      <c r="J1757"/>
    </row>
    <row r="1758" spans="1:10" x14ac:dyDescent="0.35">
      <c r="A1758" s="21">
        <v>41925</v>
      </c>
      <c r="B1758" s="20" t="s">
        <v>56</v>
      </c>
      <c r="C1758" s="20" t="s">
        <v>36</v>
      </c>
      <c r="D1758" s="20" t="s">
        <v>38</v>
      </c>
      <c r="E1758" s="28">
        <v>87</v>
      </c>
      <c r="F1758" s="28">
        <v>160</v>
      </c>
      <c r="G1758" s="28">
        <v>2333.54</v>
      </c>
      <c r="H1758" s="19">
        <v>14.584624999999999</v>
      </c>
      <c r="I1758" s="33">
        <f>Table3[[#This Row],[Dollars]]/Table3[[#This Row],[Transactions]]</f>
        <v>14.584624999999999</v>
      </c>
      <c r="J1758"/>
    </row>
    <row r="1759" spans="1:10" x14ac:dyDescent="0.35">
      <c r="A1759" s="21">
        <v>41925</v>
      </c>
      <c r="B1759" s="20" t="s">
        <v>56</v>
      </c>
      <c r="C1759" s="20" t="s">
        <v>10</v>
      </c>
      <c r="D1759" s="20" t="s">
        <v>11</v>
      </c>
      <c r="E1759" s="28">
        <v>2603</v>
      </c>
      <c r="F1759" s="28">
        <v>6325.9999999999991</v>
      </c>
      <c r="G1759" s="28">
        <v>95802.57</v>
      </c>
      <c r="H1759" s="19">
        <v>15.144257034460956</v>
      </c>
      <c r="I1759" s="33">
        <f>Table3[[#This Row],[Dollars]]/Table3[[#This Row],[Transactions]]</f>
        <v>15.144257034460958</v>
      </c>
      <c r="J1759"/>
    </row>
    <row r="1760" spans="1:10" x14ac:dyDescent="0.35">
      <c r="A1760" s="21">
        <v>41932</v>
      </c>
      <c r="B1760" s="20" t="s">
        <v>55</v>
      </c>
      <c r="C1760" s="20" t="s">
        <v>12</v>
      </c>
      <c r="D1760" s="20" t="s">
        <v>13</v>
      </c>
      <c r="E1760" s="28">
        <v>150</v>
      </c>
      <c r="F1760" s="28">
        <v>240</v>
      </c>
      <c r="G1760" s="28">
        <v>3024</v>
      </c>
      <c r="H1760" s="19">
        <v>12.6</v>
      </c>
      <c r="I1760" s="33">
        <f>Table3[[#This Row],[Dollars]]/Table3[[#This Row],[Transactions]]</f>
        <v>12.6</v>
      </c>
      <c r="J1760"/>
    </row>
    <row r="1761" spans="1:10" x14ac:dyDescent="0.35">
      <c r="A1761" s="21">
        <v>41932</v>
      </c>
      <c r="B1761" s="20" t="s">
        <v>55</v>
      </c>
      <c r="C1761" s="20" t="s">
        <v>44</v>
      </c>
      <c r="D1761" s="20" t="s">
        <v>45</v>
      </c>
      <c r="E1761" s="28">
        <v>231</v>
      </c>
      <c r="F1761" s="28">
        <v>356.99999999999994</v>
      </c>
      <c r="G1761" s="28">
        <v>4749</v>
      </c>
      <c r="H1761" s="19">
        <v>13.302521008403362</v>
      </c>
      <c r="I1761" s="33">
        <f>Table3[[#This Row],[Dollars]]/Table3[[#This Row],[Transactions]]</f>
        <v>13.302521008403364</v>
      </c>
      <c r="J1761"/>
    </row>
    <row r="1762" spans="1:10" x14ac:dyDescent="0.35">
      <c r="A1762" s="21">
        <v>41932</v>
      </c>
      <c r="B1762" s="20" t="s">
        <v>55</v>
      </c>
      <c r="C1762" s="20" t="s">
        <v>14</v>
      </c>
      <c r="D1762" s="20" t="s">
        <v>15</v>
      </c>
      <c r="E1762" s="28">
        <v>522</v>
      </c>
      <c r="F1762" s="28">
        <v>1008</v>
      </c>
      <c r="G1762" s="28">
        <v>11751</v>
      </c>
      <c r="H1762" s="19">
        <v>11.657738095238095</v>
      </c>
      <c r="I1762" s="33">
        <f>Table3[[#This Row],[Dollars]]/Table3[[#This Row],[Transactions]]</f>
        <v>11.657738095238095</v>
      </c>
      <c r="J1762"/>
    </row>
    <row r="1763" spans="1:10" x14ac:dyDescent="0.35">
      <c r="A1763" s="21">
        <v>41932</v>
      </c>
      <c r="B1763" s="20" t="s">
        <v>55</v>
      </c>
      <c r="C1763" s="20" t="s">
        <v>25</v>
      </c>
      <c r="D1763" s="20" t="s">
        <v>26</v>
      </c>
      <c r="E1763" s="28">
        <v>840</v>
      </c>
      <c r="F1763" s="28">
        <v>1848</v>
      </c>
      <c r="G1763" s="28">
        <v>20244</v>
      </c>
      <c r="H1763" s="19">
        <v>10.954545454545455</v>
      </c>
      <c r="I1763" s="33">
        <f>Table3[[#This Row],[Dollars]]/Table3[[#This Row],[Transactions]]</f>
        <v>10.954545454545455</v>
      </c>
      <c r="J1763"/>
    </row>
    <row r="1764" spans="1:10" x14ac:dyDescent="0.35">
      <c r="A1764" s="21">
        <v>41932</v>
      </c>
      <c r="B1764" s="20" t="s">
        <v>55</v>
      </c>
      <c r="C1764" s="20" t="s">
        <v>44</v>
      </c>
      <c r="D1764" s="20" t="s">
        <v>46</v>
      </c>
      <c r="E1764" s="28">
        <v>117.00000000000003</v>
      </c>
      <c r="F1764" s="28">
        <v>233.99999999999994</v>
      </c>
      <c r="G1764" s="28">
        <v>2610</v>
      </c>
      <c r="H1764" s="19">
        <v>11.153846153846153</v>
      </c>
      <c r="I1764" s="33">
        <f>Table3[[#This Row],[Dollars]]/Table3[[#This Row],[Transactions]]</f>
        <v>11.153846153846157</v>
      </c>
      <c r="J1764"/>
    </row>
    <row r="1765" spans="1:10" x14ac:dyDescent="0.35">
      <c r="A1765" s="21">
        <v>41932</v>
      </c>
      <c r="B1765" s="20" t="s">
        <v>55</v>
      </c>
      <c r="C1765" s="20" t="s">
        <v>8</v>
      </c>
      <c r="D1765" s="20" t="s">
        <v>9</v>
      </c>
      <c r="E1765" s="28">
        <v>144</v>
      </c>
      <c r="F1765" s="28">
        <v>258</v>
      </c>
      <c r="G1765" s="28">
        <v>2724</v>
      </c>
      <c r="H1765" s="19">
        <v>10.55813953488372</v>
      </c>
      <c r="I1765" s="33">
        <f>Table3[[#This Row],[Dollars]]/Table3[[#This Row],[Transactions]]</f>
        <v>10.55813953488372</v>
      </c>
      <c r="J1765"/>
    </row>
    <row r="1766" spans="1:10" x14ac:dyDescent="0.35">
      <c r="A1766" s="21">
        <v>41932</v>
      </c>
      <c r="B1766" s="20" t="s">
        <v>55</v>
      </c>
      <c r="C1766" s="20" t="s">
        <v>4</v>
      </c>
      <c r="D1766" s="20" t="s">
        <v>5</v>
      </c>
      <c r="E1766" s="28">
        <v>1584</v>
      </c>
      <c r="F1766" s="28">
        <v>3456</v>
      </c>
      <c r="G1766" s="28">
        <v>41343</v>
      </c>
      <c r="H1766" s="19">
        <v>11.962673611111111</v>
      </c>
      <c r="I1766" s="33">
        <f>Table3[[#This Row],[Dollars]]/Table3[[#This Row],[Transactions]]</f>
        <v>11.962673611111111</v>
      </c>
      <c r="J1766"/>
    </row>
    <row r="1767" spans="1:10" x14ac:dyDescent="0.35">
      <c r="A1767" s="21">
        <v>41932</v>
      </c>
      <c r="B1767" s="20" t="s">
        <v>55</v>
      </c>
      <c r="C1767" s="20" t="s">
        <v>40</v>
      </c>
      <c r="D1767" s="20" t="s">
        <v>41</v>
      </c>
      <c r="E1767" s="28">
        <v>219</v>
      </c>
      <c r="F1767" s="28">
        <v>444</v>
      </c>
      <c r="G1767" s="28">
        <v>5517</v>
      </c>
      <c r="H1767" s="19">
        <v>12.425675675675675</v>
      </c>
      <c r="I1767" s="33">
        <f>Table3[[#This Row],[Dollars]]/Table3[[#This Row],[Transactions]]</f>
        <v>12.425675675675675</v>
      </c>
      <c r="J1767"/>
    </row>
    <row r="1768" spans="1:10" x14ac:dyDescent="0.35">
      <c r="A1768" s="21">
        <v>41932</v>
      </c>
      <c r="B1768" s="20" t="s">
        <v>55</v>
      </c>
      <c r="C1768" s="20" t="s">
        <v>16</v>
      </c>
      <c r="D1768" s="20" t="s">
        <v>17</v>
      </c>
      <c r="E1768" s="28">
        <v>147</v>
      </c>
      <c r="F1768" s="28">
        <v>330</v>
      </c>
      <c r="G1768" s="28">
        <v>3351</v>
      </c>
      <c r="H1768" s="19">
        <v>10.154545454545454</v>
      </c>
      <c r="I1768" s="33">
        <f>Table3[[#This Row],[Dollars]]/Table3[[#This Row],[Transactions]]</f>
        <v>10.154545454545454</v>
      </c>
      <c r="J1768"/>
    </row>
    <row r="1769" spans="1:10" x14ac:dyDescent="0.35">
      <c r="A1769" s="21">
        <v>41932</v>
      </c>
      <c r="B1769" s="20" t="s">
        <v>55</v>
      </c>
      <c r="C1769" s="20" t="s">
        <v>20</v>
      </c>
      <c r="D1769" s="20" t="s">
        <v>27</v>
      </c>
      <c r="E1769" s="28">
        <v>1905.0000000000005</v>
      </c>
      <c r="F1769" s="28">
        <v>3528</v>
      </c>
      <c r="G1769" s="28">
        <v>53700</v>
      </c>
      <c r="H1769" s="19">
        <v>15.221088435374149</v>
      </c>
      <c r="I1769" s="33">
        <f>Table3[[#This Row],[Dollars]]/Table3[[#This Row],[Transactions]]</f>
        <v>15.221088435374149</v>
      </c>
      <c r="J1769"/>
    </row>
    <row r="1770" spans="1:10" x14ac:dyDescent="0.35">
      <c r="A1770" s="21">
        <v>41932</v>
      </c>
      <c r="B1770" s="20" t="s">
        <v>55</v>
      </c>
      <c r="C1770" s="20" t="s">
        <v>4</v>
      </c>
      <c r="D1770" s="20" t="s">
        <v>47</v>
      </c>
      <c r="E1770" s="28">
        <v>174</v>
      </c>
      <c r="F1770" s="28">
        <v>318</v>
      </c>
      <c r="G1770" s="28">
        <v>4137</v>
      </c>
      <c r="H1770" s="19">
        <v>13.009433962264151</v>
      </c>
      <c r="I1770" s="33">
        <f>Table3[[#This Row],[Dollars]]/Table3[[#This Row],[Transactions]]</f>
        <v>13.009433962264151</v>
      </c>
      <c r="J1770"/>
    </row>
    <row r="1771" spans="1:10" x14ac:dyDescent="0.35">
      <c r="A1771" s="21">
        <v>41932</v>
      </c>
      <c r="B1771" s="20" t="s">
        <v>55</v>
      </c>
      <c r="C1771" s="20" t="s">
        <v>36</v>
      </c>
      <c r="D1771" s="20" t="s">
        <v>37</v>
      </c>
      <c r="E1771" s="28">
        <v>51</v>
      </c>
      <c r="F1771" s="28">
        <v>99</v>
      </c>
      <c r="G1771" s="28">
        <v>980.99999999999977</v>
      </c>
      <c r="H1771" s="19">
        <v>9.9090909090909083</v>
      </c>
      <c r="I1771" s="33">
        <f>Table3[[#This Row],[Dollars]]/Table3[[#This Row],[Transactions]]</f>
        <v>9.9090909090909065</v>
      </c>
      <c r="J1771"/>
    </row>
    <row r="1772" spans="1:10" x14ac:dyDescent="0.35">
      <c r="A1772" s="21">
        <v>41932</v>
      </c>
      <c r="B1772" s="20" t="s">
        <v>55</v>
      </c>
      <c r="C1772" s="20" t="s">
        <v>42</v>
      </c>
      <c r="D1772" s="20" t="s">
        <v>43</v>
      </c>
      <c r="E1772" s="28">
        <v>57</v>
      </c>
      <c r="F1772" s="28">
        <v>96</v>
      </c>
      <c r="G1772" s="28">
        <v>1008</v>
      </c>
      <c r="H1772" s="19">
        <v>10.5</v>
      </c>
      <c r="I1772" s="33">
        <f>Table3[[#This Row],[Dollars]]/Table3[[#This Row],[Transactions]]</f>
        <v>10.5</v>
      </c>
      <c r="J1772"/>
    </row>
    <row r="1773" spans="1:10" x14ac:dyDescent="0.35">
      <c r="A1773" s="21">
        <v>41932</v>
      </c>
      <c r="B1773" s="20" t="s">
        <v>55</v>
      </c>
      <c r="C1773" s="20" t="s">
        <v>4</v>
      </c>
      <c r="D1773" s="20" t="s">
        <v>39</v>
      </c>
      <c r="E1773" s="28">
        <v>102</v>
      </c>
      <c r="F1773" s="28">
        <v>183</v>
      </c>
      <c r="G1773" s="28">
        <v>2079</v>
      </c>
      <c r="H1773" s="19">
        <v>11.360655737704919</v>
      </c>
      <c r="I1773" s="33">
        <f>Table3[[#This Row],[Dollars]]/Table3[[#This Row],[Transactions]]</f>
        <v>11.360655737704919</v>
      </c>
      <c r="J1773"/>
    </row>
    <row r="1774" spans="1:10" x14ac:dyDescent="0.35">
      <c r="A1774" s="21">
        <v>41932</v>
      </c>
      <c r="B1774" s="20" t="s">
        <v>55</v>
      </c>
      <c r="C1774" s="20" t="s">
        <v>4</v>
      </c>
      <c r="D1774" s="20" t="s">
        <v>6</v>
      </c>
      <c r="E1774" s="28">
        <v>906</v>
      </c>
      <c r="F1774" s="28">
        <v>1743</v>
      </c>
      <c r="G1774" s="28">
        <v>21600</v>
      </c>
      <c r="H1774" s="19">
        <v>12.392426850258175</v>
      </c>
      <c r="I1774" s="33">
        <f>Table3[[#This Row],[Dollars]]/Table3[[#This Row],[Transactions]]</f>
        <v>12.392426850258175</v>
      </c>
      <c r="J1774"/>
    </row>
    <row r="1775" spans="1:10" x14ac:dyDescent="0.35">
      <c r="A1775" s="21">
        <v>41932</v>
      </c>
      <c r="B1775" s="20" t="s">
        <v>55</v>
      </c>
      <c r="C1775" s="20" t="s">
        <v>4</v>
      </c>
      <c r="D1775" s="20" t="s">
        <v>7</v>
      </c>
      <c r="E1775" s="28">
        <v>2397.0000000000005</v>
      </c>
      <c r="F1775" s="28">
        <v>5960.9999999999991</v>
      </c>
      <c r="G1775" s="28">
        <v>69888.000000000015</v>
      </c>
      <c r="H1775" s="19">
        <v>11.724207347760442</v>
      </c>
      <c r="I1775" s="33">
        <f>Table3[[#This Row],[Dollars]]/Table3[[#This Row],[Transactions]]</f>
        <v>11.724207347760448</v>
      </c>
      <c r="J1775"/>
    </row>
    <row r="1776" spans="1:10" x14ac:dyDescent="0.35">
      <c r="A1776" s="21">
        <v>41932</v>
      </c>
      <c r="B1776" s="20" t="s">
        <v>55</v>
      </c>
      <c r="C1776" s="20" t="s">
        <v>18</v>
      </c>
      <c r="D1776" s="20" t="s">
        <v>19</v>
      </c>
      <c r="E1776" s="28">
        <v>207</v>
      </c>
      <c r="F1776" s="28">
        <v>419.99999999999989</v>
      </c>
      <c r="G1776" s="28">
        <v>4581</v>
      </c>
      <c r="H1776" s="19">
        <v>10.907142857142857</v>
      </c>
      <c r="I1776" s="33">
        <f>Table3[[#This Row],[Dollars]]/Table3[[#This Row],[Transactions]]</f>
        <v>10.90714285714286</v>
      </c>
      <c r="J1776"/>
    </row>
    <row r="1777" spans="1:10" x14ac:dyDescent="0.35">
      <c r="A1777" s="21">
        <v>41932</v>
      </c>
      <c r="B1777" s="20" t="s">
        <v>55</v>
      </c>
      <c r="C1777" s="20" t="s">
        <v>4</v>
      </c>
      <c r="D1777" s="20" t="s">
        <v>48</v>
      </c>
      <c r="E1777" s="28">
        <v>324</v>
      </c>
      <c r="F1777" s="28">
        <v>762</v>
      </c>
      <c r="G1777" s="28">
        <v>12840</v>
      </c>
      <c r="H1777" s="19">
        <v>16.8503937007874</v>
      </c>
      <c r="I1777" s="33">
        <f>Table3[[#This Row],[Dollars]]/Table3[[#This Row],[Transactions]]</f>
        <v>16.8503937007874</v>
      </c>
      <c r="J1777"/>
    </row>
    <row r="1778" spans="1:10" x14ac:dyDescent="0.35">
      <c r="A1778" s="21">
        <v>41932</v>
      </c>
      <c r="B1778" s="20" t="s">
        <v>55</v>
      </c>
      <c r="C1778" s="20" t="s">
        <v>22</v>
      </c>
      <c r="D1778" s="20" t="s">
        <v>22</v>
      </c>
      <c r="E1778" s="28">
        <v>17313</v>
      </c>
      <c r="F1778" s="28">
        <v>35226</v>
      </c>
      <c r="G1778" s="28">
        <v>442500</v>
      </c>
      <c r="H1778" s="19">
        <v>12.561744166240844</v>
      </c>
      <c r="I1778" s="33">
        <f>Table3[[#This Row],[Dollars]]/Table3[[#This Row],[Transactions]]</f>
        <v>12.561744166240844</v>
      </c>
      <c r="J1778"/>
    </row>
    <row r="1779" spans="1:10" x14ac:dyDescent="0.35">
      <c r="A1779" s="21">
        <v>41932</v>
      </c>
      <c r="B1779" s="20" t="s">
        <v>55</v>
      </c>
      <c r="C1779" s="20" t="s">
        <v>36</v>
      </c>
      <c r="D1779" s="20" t="s">
        <v>38</v>
      </c>
      <c r="E1779" s="28">
        <v>72</v>
      </c>
      <c r="F1779" s="28">
        <v>104.99999999999997</v>
      </c>
      <c r="G1779" s="28">
        <v>1302</v>
      </c>
      <c r="H1779" s="19">
        <v>12.4</v>
      </c>
      <c r="I1779" s="33">
        <f>Table3[[#This Row],[Dollars]]/Table3[[#This Row],[Transactions]]</f>
        <v>12.400000000000004</v>
      </c>
      <c r="J1779"/>
    </row>
    <row r="1780" spans="1:10" x14ac:dyDescent="0.35">
      <c r="A1780" s="21">
        <v>41932</v>
      </c>
      <c r="B1780" s="20" t="s">
        <v>55</v>
      </c>
      <c r="C1780" s="20" t="s">
        <v>10</v>
      </c>
      <c r="D1780" s="20" t="s">
        <v>11</v>
      </c>
      <c r="E1780" s="28">
        <v>417</v>
      </c>
      <c r="F1780" s="28">
        <v>756</v>
      </c>
      <c r="G1780" s="28">
        <v>10593.000000000002</v>
      </c>
      <c r="H1780" s="19">
        <v>14.011904761904763</v>
      </c>
      <c r="I1780" s="33">
        <f>Table3[[#This Row],[Dollars]]/Table3[[#This Row],[Transactions]]</f>
        <v>14.011904761904765</v>
      </c>
      <c r="J1780"/>
    </row>
    <row r="1781" spans="1:10" x14ac:dyDescent="0.35">
      <c r="A1781" s="21">
        <v>41932</v>
      </c>
      <c r="B1781" s="20" t="s">
        <v>56</v>
      </c>
      <c r="C1781" s="20" t="s">
        <v>12</v>
      </c>
      <c r="D1781" s="20" t="s">
        <v>13</v>
      </c>
      <c r="E1781" s="28">
        <v>473</v>
      </c>
      <c r="F1781" s="28">
        <v>1005.0000000000001</v>
      </c>
      <c r="G1781" s="28">
        <v>17538.36</v>
      </c>
      <c r="H1781" s="19">
        <v>17.451104477611942</v>
      </c>
      <c r="I1781" s="33">
        <f>Table3[[#This Row],[Dollars]]/Table3[[#This Row],[Transactions]]</f>
        <v>17.451104477611938</v>
      </c>
      <c r="J1781"/>
    </row>
    <row r="1782" spans="1:10" x14ac:dyDescent="0.35">
      <c r="A1782" s="21">
        <v>41932</v>
      </c>
      <c r="B1782" s="20" t="s">
        <v>56</v>
      </c>
      <c r="C1782" s="20" t="s">
        <v>44</v>
      </c>
      <c r="D1782" s="20" t="s">
        <v>45</v>
      </c>
      <c r="E1782" s="28">
        <v>284</v>
      </c>
      <c r="F1782" s="28">
        <v>644</v>
      </c>
      <c r="G1782" s="28">
        <v>10684.59</v>
      </c>
      <c r="H1782" s="19">
        <v>16.590978260869566</v>
      </c>
      <c r="I1782" s="33">
        <f>Table3[[#This Row],[Dollars]]/Table3[[#This Row],[Transactions]]</f>
        <v>16.590978260869566</v>
      </c>
      <c r="J1782"/>
    </row>
    <row r="1783" spans="1:10" x14ac:dyDescent="0.35">
      <c r="A1783" s="21">
        <v>41932</v>
      </c>
      <c r="B1783" s="20" t="s">
        <v>56</v>
      </c>
      <c r="C1783" s="20" t="s">
        <v>14</v>
      </c>
      <c r="D1783" s="20" t="s">
        <v>15</v>
      </c>
      <c r="E1783" s="28">
        <v>1522</v>
      </c>
      <c r="F1783" s="28">
        <v>4071</v>
      </c>
      <c r="G1783" s="28">
        <v>58135.34</v>
      </c>
      <c r="H1783" s="19">
        <v>14.2803586342422</v>
      </c>
      <c r="I1783" s="33">
        <f>Table3[[#This Row],[Dollars]]/Table3[[#This Row],[Transactions]]</f>
        <v>14.2803586342422</v>
      </c>
      <c r="J1783"/>
    </row>
    <row r="1784" spans="1:10" x14ac:dyDescent="0.35">
      <c r="A1784" s="21">
        <v>41932</v>
      </c>
      <c r="B1784" s="20" t="s">
        <v>56</v>
      </c>
      <c r="C1784" s="20" t="s">
        <v>25</v>
      </c>
      <c r="D1784" s="20" t="s">
        <v>26</v>
      </c>
      <c r="E1784" s="28">
        <v>2952</v>
      </c>
      <c r="F1784" s="28">
        <v>7165</v>
      </c>
      <c r="G1784" s="28">
        <v>103851.58</v>
      </c>
      <c r="H1784" s="19">
        <v>14.494288904396372</v>
      </c>
      <c r="I1784" s="33">
        <f>Table3[[#This Row],[Dollars]]/Table3[[#This Row],[Transactions]]</f>
        <v>14.494288904396372</v>
      </c>
      <c r="J1784"/>
    </row>
    <row r="1785" spans="1:10" x14ac:dyDescent="0.35">
      <c r="A1785" s="21">
        <v>41932</v>
      </c>
      <c r="B1785" s="20" t="s">
        <v>56</v>
      </c>
      <c r="C1785" s="20" t="s">
        <v>44</v>
      </c>
      <c r="D1785" s="20" t="s">
        <v>46</v>
      </c>
      <c r="E1785" s="28">
        <v>442</v>
      </c>
      <c r="F1785" s="28">
        <v>916.99999999999989</v>
      </c>
      <c r="G1785" s="28">
        <v>17090.79</v>
      </c>
      <c r="H1785" s="19">
        <v>18.637720828789533</v>
      </c>
      <c r="I1785" s="33">
        <f>Table3[[#This Row],[Dollars]]/Table3[[#This Row],[Transactions]]</f>
        <v>18.637720828789533</v>
      </c>
      <c r="J1785"/>
    </row>
    <row r="1786" spans="1:10" x14ac:dyDescent="0.35">
      <c r="A1786" s="21">
        <v>41932</v>
      </c>
      <c r="B1786" s="20" t="s">
        <v>56</v>
      </c>
      <c r="C1786" s="20" t="s">
        <v>8</v>
      </c>
      <c r="D1786" s="20" t="s">
        <v>9</v>
      </c>
      <c r="E1786" s="28">
        <v>196</v>
      </c>
      <c r="F1786" s="28">
        <v>375</v>
      </c>
      <c r="G1786" s="28">
        <v>6239.0399999999991</v>
      </c>
      <c r="H1786" s="19">
        <v>16.637440000000002</v>
      </c>
      <c r="I1786" s="33">
        <f>Table3[[#This Row],[Dollars]]/Table3[[#This Row],[Transactions]]</f>
        <v>16.637439999999998</v>
      </c>
      <c r="J1786"/>
    </row>
    <row r="1787" spans="1:10" x14ac:dyDescent="0.35">
      <c r="A1787" s="21">
        <v>41932</v>
      </c>
      <c r="B1787" s="20" t="s">
        <v>56</v>
      </c>
      <c r="C1787" s="20" t="s">
        <v>4</v>
      </c>
      <c r="D1787" s="20" t="s">
        <v>5</v>
      </c>
      <c r="E1787" s="28">
        <v>1811.0000000000002</v>
      </c>
      <c r="F1787" s="28">
        <v>4407.0000000000009</v>
      </c>
      <c r="G1787" s="28">
        <v>71510.179999999993</v>
      </c>
      <c r="H1787" s="19">
        <v>16.226498751985478</v>
      </c>
      <c r="I1787" s="33">
        <f>Table3[[#This Row],[Dollars]]/Table3[[#This Row],[Transactions]]</f>
        <v>16.226498751985474</v>
      </c>
      <c r="J1787"/>
    </row>
    <row r="1788" spans="1:10" x14ac:dyDescent="0.35">
      <c r="A1788" s="21">
        <v>41932</v>
      </c>
      <c r="B1788" s="20" t="s">
        <v>56</v>
      </c>
      <c r="C1788" s="20" t="s">
        <v>40</v>
      </c>
      <c r="D1788" s="20" t="s">
        <v>41</v>
      </c>
      <c r="E1788" s="28">
        <v>404</v>
      </c>
      <c r="F1788" s="28">
        <v>1009.0000000000001</v>
      </c>
      <c r="G1788" s="28">
        <v>15406.77</v>
      </c>
      <c r="H1788" s="19">
        <v>15.269345887016849</v>
      </c>
      <c r="I1788" s="33">
        <f>Table3[[#This Row],[Dollars]]/Table3[[#This Row],[Transactions]]</f>
        <v>15.269345887016847</v>
      </c>
      <c r="J1788"/>
    </row>
    <row r="1789" spans="1:10" x14ac:dyDescent="0.35">
      <c r="A1789" s="21">
        <v>41932</v>
      </c>
      <c r="B1789" s="20" t="s">
        <v>56</v>
      </c>
      <c r="C1789" s="20" t="s">
        <v>16</v>
      </c>
      <c r="D1789" s="20" t="s">
        <v>17</v>
      </c>
      <c r="E1789" s="28">
        <v>77</v>
      </c>
      <c r="F1789" s="28">
        <v>167</v>
      </c>
      <c r="G1789" s="28">
        <v>2583.5</v>
      </c>
      <c r="H1789" s="19">
        <v>15.470059880239521</v>
      </c>
      <c r="I1789" s="33">
        <f>Table3[[#This Row],[Dollars]]/Table3[[#This Row],[Transactions]]</f>
        <v>15.470059880239521</v>
      </c>
      <c r="J1789"/>
    </row>
    <row r="1790" spans="1:10" x14ac:dyDescent="0.35">
      <c r="A1790" s="21">
        <v>41932</v>
      </c>
      <c r="B1790" s="20" t="s">
        <v>56</v>
      </c>
      <c r="C1790" s="20" t="s">
        <v>20</v>
      </c>
      <c r="D1790" s="20" t="s">
        <v>27</v>
      </c>
      <c r="E1790" s="28">
        <v>7100</v>
      </c>
      <c r="F1790" s="28">
        <v>16524.000000000004</v>
      </c>
      <c r="G1790" s="28">
        <v>392502.4</v>
      </c>
      <c r="H1790" s="19">
        <v>23.753473735173085</v>
      </c>
      <c r="I1790" s="33">
        <f>Table3[[#This Row],[Dollars]]/Table3[[#This Row],[Transactions]]</f>
        <v>23.753473735173078</v>
      </c>
      <c r="J1790"/>
    </row>
    <row r="1791" spans="1:10" x14ac:dyDescent="0.35">
      <c r="A1791" s="21">
        <v>41932</v>
      </c>
      <c r="B1791" s="20" t="s">
        <v>56</v>
      </c>
      <c r="C1791" s="20" t="s">
        <v>4</v>
      </c>
      <c r="D1791" s="20" t="s">
        <v>47</v>
      </c>
      <c r="E1791" s="28">
        <v>216</v>
      </c>
      <c r="F1791" s="28">
        <v>462.00000000000006</v>
      </c>
      <c r="G1791" s="28">
        <v>7316.34</v>
      </c>
      <c r="H1791" s="19">
        <v>15.836233766233766</v>
      </c>
      <c r="I1791" s="33">
        <f>Table3[[#This Row],[Dollars]]/Table3[[#This Row],[Transactions]]</f>
        <v>15.836233766233764</v>
      </c>
      <c r="J1791"/>
    </row>
    <row r="1792" spans="1:10" x14ac:dyDescent="0.35">
      <c r="A1792" s="21">
        <v>41932</v>
      </c>
      <c r="B1792" s="20" t="s">
        <v>56</v>
      </c>
      <c r="C1792" s="20" t="s">
        <v>36</v>
      </c>
      <c r="D1792" s="20" t="s">
        <v>37</v>
      </c>
      <c r="E1792" s="28">
        <v>92</v>
      </c>
      <c r="F1792" s="28">
        <v>156.99999999999997</v>
      </c>
      <c r="G1792" s="28">
        <v>3012.9399999999996</v>
      </c>
      <c r="H1792" s="19">
        <v>19.190700636942676</v>
      </c>
      <c r="I1792" s="33">
        <f>Table3[[#This Row],[Dollars]]/Table3[[#This Row],[Transactions]]</f>
        <v>19.190700636942676</v>
      </c>
      <c r="J1792"/>
    </row>
    <row r="1793" spans="1:10" x14ac:dyDescent="0.35">
      <c r="A1793" s="21">
        <v>41932</v>
      </c>
      <c r="B1793" s="20" t="s">
        <v>56</v>
      </c>
      <c r="C1793" s="20" t="s">
        <v>42</v>
      </c>
      <c r="D1793" s="20" t="s">
        <v>43</v>
      </c>
      <c r="E1793" s="28">
        <v>49</v>
      </c>
      <c r="F1793" s="28">
        <v>98</v>
      </c>
      <c r="G1793" s="28">
        <v>1601.89</v>
      </c>
      <c r="H1793" s="19">
        <v>16.345816326530613</v>
      </c>
      <c r="I1793" s="33">
        <f>Table3[[#This Row],[Dollars]]/Table3[[#This Row],[Transactions]]</f>
        <v>16.345816326530613</v>
      </c>
      <c r="J1793"/>
    </row>
    <row r="1794" spans="1:10" x14ac:dyDescent="0.35">
      <c r="A1794" s="21">
        <v>41932</v>
      </c>
      <c r="B1794" s="20" t="s">
        <v>56</v>
      </c>
      <c r="C1794" s="20" t="s">
        <v>4</v>
      </c>
      <c r="D1794" s="20" t="s">
        <v>39</v>
      </c>
      <c r="E1794" s="28">
        <v>82</v>
      </c>
      <c r="F1794" s="28">
        <v>180</v>
      </c>
      <c r="G1794" s="28">
        <v>2625.25</v>
      </c>
      <c r="H1794" s="19">
        <v>14.584722222222222</v>
      </c>
      <c r="I1794" s="33">
        <f>Table3[[#This Row],[Dollars]]/Table3[[#This Row],[Transactions]]</f>
        <v>14.584722222222222</v>
      </c>
      <c r="J1794"/>
    </row>
    <row r="1795" spans="1:10" x14ac:dyDescent="0.35">
      <c r="A1795" s="21">
        <v>41932</v>
      </c>
      <c r="B1795" s="20" t="s">
        <v>56</v>
      </c>
      <c r="C1795" s="20" t="s">
        <v>4</v>
      </c>
      <c r="D1795" s="20" t="s">
        <v>6</v>
      </c>
      <c r="E1795" s="28">
        <v>751</v>
      </c>
      <c r="F1795" s="28">
        <v>1636</v>
      </c>
      <c r="G1795" s="28">
        <v>24955.990000000005</v>
      </c>
      <c r="H1795" s="19">
        <v>15.25427261613692</v>
      </c>
      <c r="I1795" s="33">
        <f>Table3[[#This Row],[Dollars]]/Table3[[#This Row],[Transactions]]</f>
        <v>15.254272616136923</v>
      </c>
      <c r="J1795"/>
    </row>
    <row r="1796" spans="1:10" x14ac:dyDescent="0.35">
      <c r="A1796" s="21">
        <v>41932</v>
      </c>
      <c r="B1796" s="20" t="s">
        <v>56</v>
      </c>
      <c r="C1796" s="20" t="s">
        <v>4</v>
      </c>
      <c r="D1796" s="20" t="s">
        <v>7</v>
      </c>
      <c r="E1796" s="28">
        <v>2237.0000000000005</v>
      </c>
      <c r="F1796" s="28">
        <v>6190</v>
      </c>
      <c r="G1796" s="28">
        <v>98410.24000000002</v>
      </c>
      <c r="H1796" s="19">
        <v>15.898261712439419</v>
      </c>
      <c r="I1796" s="33">
        <f>Table3[[#This Row],[Dollars]]/Table3[[#This Row],[Transactions]]</f>
        <v>15.898261712439421</v>
      </c>
      <c r="J1796"/>
    </row>
    <row r="1797" spans="1:10" x14ac:dyDescent="0.35">
      <c r="A1797" s="21">
        <v>41932</v>
      </c>
      <c r="B1797" s="20" t="s">
        <v>56</v>
      </c>
      <c r="C1797" s="20" t="s">
        <v>18</v>
      </c>
      <c r="D1797" s="20" t="s">
        <v>19</v>
      </c>
      <c r="E1797" s="28">
        <v>369</v>
      </c>
      <c r="F1797" s="28">
        <v>793</v>
      </c>
      <c r="G1797" s="28">
        <v>11996.68</v>
      </c>
      <c r="H1797" s="19">
        <v>15.128221941992434</v>
      </c>
      <c r="I1797" s="33">
        <f>Table3[[#This Row],[Dollars]]/Table3[[#This Row],[Transactions]]</f>
        <v>15.128221941992434</v>
      </c>
      <c r="J1797"/>
    </row>
    <row r="1798" spans="1:10" x14ac:dyDescent="0.35">
      <c r="A1798" s="21">
        <v>41932</v>
      </c>
      <c r="B1798" s="20" t="s">
        <v>56</v>
      </c>
      <c r="C1798" s="20" t="s">
        <v>4</v>
      </c>
      <c r="D1798" s="20" t="s">
        <v>48</v>
      </c>
      <c r="E1798" s="28">
        <v>366</v>
      </c>
      <c r="F1798" s="28">
        <v>811</v>
      </c>
      <c r="G1798" s="28">
        <v>16270.889999999998</v>
      </c>
      <c r="H1798" s="19">
        <v>20.062749691738592</v>
      </c>
      <c r="I1798" s="33">
        <f>Table3[[#This Row],[Dollars]]/Table3[[#This Row],[Transactions]]</f>
        <v>20.062749691738592</v>
      </c>
      <c r="J1798"/>
    </row>
    <row r="1799" spans="1:10" x14ac:dyDescent="0.35">
      <c r="A1799" s="21">
        <v>41932</v>
      </c>
      <c r="B1799" s="20" t="s">
        <v>56</v>
      </c>
      <c r="C1799" s="20" t="s">
        <v>22</v>
      </c>
      <c r="D1799" s="20" t="s">
        <v>22</v>
      </c>
      <c r="E1799" s="28">
        <v>35712.999999999993</v>
      </c>
      <c r="F1799" s="28">
        <v>82517</v>
      </c>
      <c r="G1799" s="28">
        <v>1473591.19</v>
      </c>
      <c r="H1799" s="19">
        <v>17.858031557133682</v>
      </c>
      <c r="I1799" s="33">
        <f>Table3[[#This Row],[Dollars]]/Table3[[#This Row],[Transactions]]</f>
        <v>17.858031557133682</v>
      </c>
      <c r="J1799"/>
    </row>
    <row r="1800" spans="1:10" x14ac:dyDescent="0.35">
      <c r="A1800" s="21">
        <v>41932</v>
      </c>
      <c r="B1800" s="20" t="s">
        <v>56</v>
      </c>
      <c r="C1800" s="20" t="s">
        <v>36</v>
      </c>
      <c r="D1800" s="20" t="s">
        <v>38</v>
      </c>
      <c r="E1800" s="28">
        <v>86</v>
      </c>
      <c r="F1800" s="28">
        <v>214</v>
      </c>
      <c r="G1800" s="28">
        <v>3284.5199999999995</v>
      </c>
      <c r="H1800" s="19">
        <v>15.34822429906542</v>
      </c>
      <c r="I1800" s="33">
        <f>Table3[[#This Row],[Dollars]]/Table3[[#This Row],[Transactions]]</f>
        <v>15.348224299065418</v>
      </c>
      <c r="J1800"/>
    </row>
    <row r="1801" spans="1:10" x14ac:dyDescent="0.35">
      <c r="A1801" s="21">
        <v>41932</v>
      </c>
      <c r="B1801" s="20" t="s">
        <v>56</v>
      </c>
      <c r="C1801" s="20" t="s">
        <v>10</v>
      </c>
      <c r="D1801" s="20" t="s">
        <v>11</v>
      </c>
      <c r="E1801" s="28">
        <v>2590.0000000000005</v>
      </c>
      <c r="F1801" s="28">
        <v>6388</v>
      </c>
      <c r="G1801" s="28">
        <v>99689.749999999985</v>
      </c>
      <c r="H1801" s="19">
        <v>15.605784283030683</v>
      </c>
      <c r="I1801" s="33">
        <f>Table3[[#This Row],[Dollars]]/Table3[[#This Row],[Transactions]]</f>
        <v>15.60578428303068</v>
      </c>
      <c r="J1801"/>
    </row>
    <row r="1802" spans="1:10" x14ac:dyDescent="0.35">
      <c r="A1802" s="21">
        <v>41939</v>
      </c>
      <c r="B1802" s="20" t="s">
        <v>55</v>
      </c>
      <c r="C1802" s="20" t="s">
        <v>12</v>
      </c>
      <c r="D1802" s="20" t="s">
        <v>13</v>
      </c>
      <c r="E1802" s="28">
        <v>177</v>
      </c>
      <c r="F1802" s="28">
        <v>291</v>
      </c>
      <c r="G1802" s="28">
        <v>3325.4999999999991</v>
      </c>
      <c r="H1802" s="19">
        <v>11.427835051546392</v>
      </c>
      <c r="I1802" s="33">
        <f>Table3[[#This Row],[Dollars]]/Table3[[#This Row],[Transactions]]</f>
        <v>11.427835051546388</v>
      </c>
      <c r="J1802"/>
    </row>
    <row r="1803" spans="1:10" x14ac:dyDescent="0.35">
      <c r="A1803" s="21">
        <v>41939</v>
      </c>
      <c r="B1803" s="20" t="s">
        <v>55</v>
      </c>
      <c r="C1803" s="20" t="s">
        <v>44</v>
      </c>
      <c r="D1803" s="20" t="s">
        <v>45</v>
      </c>
      <c r="E1803" s="28">
        <v>291</v>
      </c>
      <c r="F1803" s="28">
        <v>447</v>
      </c>
      <c r="G1803" s="28">
        <v>6759</v>
      </c>
      <c r="H1803" s="19">
        <v>15.120805369127517</v>
      </c>
      <c r="I1803" s="33">
        <f>Table3[[#This Row],[Dollars]]/Table3[[#This Row],[Transactions]]</f>
        <v>15.120805369127517</v>
      </c>
      <c r="J1803"/>
    </row>
    <row r="1804" spans="1:10" x14ac:dyDescent="0.35">
      <c r="A1804" s="21">
        <v>41939</v>
      </c>
      <c r="B1804" s="20" t="s">
        <v>55</v>
      </c>
      <c r="C1804" s="20" t="s">
        <v>14</v>
      </c>
      <c r="D1804" s="20" t="s">
        <v>15</v>
      </c>
      <c r="E1804" s="28">
        <v>612</v>
      </c>
      <c r="F1804" s="28">
        <v>1209</v>
      </c>
      <c r="G1804" s="28">
        <v>15216</v>
      </c>
      <c r="H1804" s="19">
        <v>12.58560794044665</v>
      </c>
      <c r="I1804" s="33">
        <f>Table3[[#This Row],[Dollars]]/Table3[[#This Row],[Transactions]]</f>
        <v>12.58560794044665</v>
      </c>
      <c r="J1804"/>
    </row>
    <row r="1805" spans="1:10" x14ac:dyDescent="0.35">
      <c r="A1805" s="21">
        <v>41939</v>
      </c>
      <c r="B1805" s="20" t="s">
        <v>55</v>
      </c>
      <c r="C1805" s="20" t="s">
        <v>25</v>
      </c>
      <c r="D1805" s="20" t="s">
        <v>26</v>
      </c>
      <c r="E1805" s="28">
        <v>894</v>
      </c>
      <c r="F1805" s="28">
        <v>1947</v>
      </c>
      <c r="G1805" s="28">
        <v>20821.5</v>
      </c>
      <c r="H1805" s="19">
        <v>10.694144838212635</v>
      </c>
      <c r="I1805" s="33">
        <f>Table3[[#This Row],[Dollars]]/Table3[[#This Row],[Transactions]]</f>
        <v>10.694144838212635</v>
      </c>
      <c r="J1805"/>
    </row>
    <row r="1806" spans="1:10" x14ac:dyDescent="0.35">
      <c r="A1806" s="21">
        <v>41939</v>
      </c>
      <c r="B1806" s="20" t="s">
        <v>55</v>
      </c>
      <c r="C1806" s="20" t="s">
        <v>44</v>
      </c>
      <c r="D1806" s="20" t="s">
        <v>46</v>
      </c>
      <c r="E1806" s="28">
        <v>135</v>
      </c>
      <c r="F1806" s="28">
        <v>306</v>
      </c>
      <c r="G1806" s="28">
        <v>3978</v>
      </c>
      <c r="H1806" s="19">
        <v>13</v>
      </c>
      <c r="I1806" s="33">
        <f>Table3[[#This Row],[Dollars]]/Table3[[#This Row],[Transactions]]</f>
        <v>13</v>
      </c>
      <c r="J1806"/>
    </row>
    <row r="1807" spans="1:10" x14ac:dyDescent="0.35">
      <c r="A1807" s="21">
        <v>41939</v>
      </c>
      <c r="B1807" s="20" t="s">
        <v>55</v>
      </c>
      <c r="C1807" s="20" t="s">
        <v>8</v>
      </c>
      <c r="D1807" s="20" t="s">
        <v>9</v>
      </c>
      <c r="E1807" s="28">
        <v>105</v>
      </c>
      <c r="F1807" s="28">
        <v>189</v>
      </c>
      <c r="G1807" s="28">
        <v>2034</v>
      </c>
      <c r="H1807" s="19">
        <v>10.761904761904763</v>
      </c>
      <c r="I1807" s="33">
        <f>Table3[[#This Row],[Dollars]]/Table3[[#This Row],[Transactions]]</f>
        <v>10.761904761904763</v>
      </c>
      <c r="J1807"/>
    </row>
    <row r="1808" spans="1:10" x14ac:dyDescent="0.35">
      <c r="A1808" s="21">
        <v>41939</v>
      </c>
      <c r="B1808" s="20" t="s">
        <v>55</v>
      </c>
      <c r="C1808" s="20" t="s">
        <v>4</v>
      </c>
      <c r="D1808" s="20" t="s">
        <v>5</v>
      </c>
      <c r="E1808" s="28">
        <v>1674.0000000000005</v>
      </c>
      <c r="F1808" s="28">
        <v>3851.9999999999991</v>
      </c>
      <c r="G1808" s="28">
        <v>47839.499999999993</v>
      </c>
      <c r="H1808" s="19">
        <v>12.419392523364486</v>
      </c>
      <c r="I1808" s="33">
        <f>Table3[[#This Row],[Dollars]]/Table3[[#This Row],[Transactions]]</f>
        <v>12.419392523364486</v>
      </c>
      <c r="J1808"/>
    </row>
    <row r="1809" spans="1:10" x14ac:dyDescent="0.35">
      <c r="A1809" s="21">
        <v>41939</v>
      </c>
      <c r="B1809" s="20" t="s">
        <v>55</v>
      </c>
      <c r="C1809" s="20" t="s">
        <v>40</v>
      </c>
      <c r="D1809" s="20" t="s">
        <v>41</v>
      </c>
      <c r="E1809" s="28">
        <v>219</v>
      </c>
      <c r="F1809" s="28">
        <v>486</v>
      </c>
      <c r="G1809" s="28">
        <v>6709.4999999999982</v>
      </c>
      <c r="H1809" s="19">
        <v>13.805555555555555</v>
      </c>
      <c r="I1809" s="33">
        <f>Table3[[#This Row],[Dollars]]/Table3[[#This Row],[Transactions]]</f>
        <v>13.805555555555552</v>
      </c>
      <c r="J1809"/>
    </row>
    <row r="1810" spans="1:10" x14ac:dyDescent="0.35">
      <c r="A1810" s="21">
        <v>41939</v>
      </c>
      <c r="B1810" s="20" t="s">
        <v>55</v>
      </c>
      <c r="C1810" s="20" t="s">
        <v>16</v>
      </c>
      <c r="D1810" s="20" t="s">
        <v>17</v>
      </c>
      <c r="E1810" s="28">
        <v>168</v>
      </c>
      <c r="F1810" s="28">
        <v>359.99999999999994</v>
      </c>
      <c r="G1810" s="28">
        <v>3915</v>
      </c>
      <c r="H1810" s="19">
        <v>10.875</v>
      </c>
      <c r="I1810" s="33">
        <f>Table3[[#This Row],[Dollars]]/Table3[[#This Row],[Transactions]]</f>
        <v>10.875000000000002</v>
      </c>
      <c r="J1810"/>
    </row>
    <row r="1811" spans="1:10" x14ac:dyDescent="0.35">
      <c r="A1811" s="21">
        <v>41939</v>
      </c>
      <c r="B1811" s="20" t="s">
        <v>55</v>
      </c>
      <c r="C1811" s="20" t="s">
        <v>20</v>
      </c>
      <c r="D1811" s="20" t="s">
        <v>27</v>
      </c>
      <c r="E1811" s="28">
        <v>1829.9999999999995</v>
      </c>
      <c r="F1811" s="28">
        <v>3473.9999999999991</v>
      </c>
      <c r="G1811" s="28">
        <v>57731.999999999985</v>
      </c>
      <c r="H1811" s="19">
        <v>16.618307426597582</v>
      </c>
      <c r="I1811" s="33">
        <f>Table3[[#This Row],[Dollars]]/Table3[[#This Row],[Transactions]]</f>
        <v>16.618307426597582</v>
      </c>
      <c r="J1811"/>
    </row>
    <row r="1812" spans="1:10" x14ac:dyDescent="0.35">
      <c r="A1812" s="21">
        <v>41939</v>
      </c>
      <c r="B1812" s="20" t="s">
        <v>55</v>
      </c>
      <c r="C1812" s="20" t="s">
        <v>4</v>
      </c>
      <c r="D1812" s="20" t="s">
        <v>47</v>
      </c>
      <c r="E1812" s="28">
        <v>174</v>
      </c>
      <c r="F1812" s="28">
        <v>348.00000000000006</v>
      </c>
      <c r="G1812" s="28">
        <v>3847.5000000000009</v>
      </c>
      <c r="H1812" s="19">
        <v>11.056034482758621</v>
      </c>
      <c r="I1812" s="33">
        <f>Table3[[#This Row],[Dollars]]/Table3[[#This Row],[Transactions]]</f>
        <v>11.056034482758621</v>
      </c>
      <c r="J1812"/>
    </row>
    <row r="1813" spans="1:10" x14ac:dyDescent="0.35">
      <c r="A1813" s="21">
        <v>41939</v>
      </c>
      <c r="B1813" s="20" t="s">
        <v>55</v>
      </c>
      <c r="C1813" s="20" t="s">
        <v>36</v>
      </c>
      <c r="D1813" s="20" t="s">
        <v>37</v>
      </c>
      <c r="E1813" s="28">
        <v>78</v>
      </c>
      <c r="F1813" s="28">
        <v>168.00000000000003</v>
      </c>
      <c r="G1813" s="28">
        <v>1882.5</v>
      </c>
      <c r="H1813" s="19">
        <v>11.205357142857142</v>
      </c>
      <c r="I1813" s="33">
        <f>Table3[[#This Row],[Dollars]]/Table3[[#This Row],[Transactions]]</f>
        <v>11.205357142857141</v>
      </c>
      <c r="J1813"/>
    </row>
    <row r="1814" spans="1:10" x14ac:dyDescent="0.35">
      <c r="A1814" s="21">
        <v>41939</v>
      </c>
      <c r="B1814" s="20" t="s">
        <v>55</v>
      </c>
      <c r="C1814" s="20" t="s">
        <v>42</v>
      </c>
      <c r="D1814" s="20" t="s">
        <v>43</v>
      </c>
      <c r="E1814" s="28">
        <v>81</v>
      </c>
      <c r="F1814" s="28">
        <v>143.99999999999997</v>
      </c>
      <c r="G1814" s="28">
        <v>1702.5000000000005</v>
      </c>
      <c r="H1814" s="19">
        <v>11.822916666666666</v>
      </c>
      <c r="I1814" s="33">
        <f>Table3[[#This Row],[Dollars]]/Table3[[#This Row],[Transactions]]</f>
        <v>11.822916666666671</v>
      </c>
      <c r="J1814"/>
    </row>
    <row r="1815" spans="1:10" x14ac:dyDescent="0.35">
      <c r="A1815" s="21">
        <v>41939</v>
      </c>
      <c r="B1815" s="20" t="s">
        <v>55</v>
      </c>
      <c r="C1815" s="20" t="s">
        <v>4</v>
      </c>
      <c r="D1815" s="20" t="s">
        <v>39</v>
      </c>
      <c r="E1815" s="28">
        <v>129</v>
      </c>
      <c r="F1815" s="28">
        <v>260.99999999999994</v>
      </c>
      <c r="G1815" s="28">
        <v>2871</v>
      </c>
      <c r="H1815" s="19">
        <v>11</v>
      </c>
      <c r="I1815" s="33">
        <f>Table3[[#This Row],[Dollars]]/Table3[[#This Row],[Transactions]]</f>
        <v>11.000000000000002</v>
      </c>
      <c r="J1815"/>
    </row>
    <row r="1816" spans="1:10" x14ac:dyDescent="0.35">
      <c r="A1816" s="21">
        <v>41939</v>
      </c>
      <c r="B1816" s="20" t="s">
        <v>55</v>
      </c>
      <c r="C1816" s="20" t="s">
        <v>4</v>
      </c>
      <c r="D1816" s="20" t="s">
        <v>6</v>
      </c>
      <c r="E1816" s="28">
        <v>981</v>
      </c>
      <c r="F1816" s="28">
        <v>1797.0000000000005</v>
      </c>
      <c r="G1816" s="28">
        <v>22903.5</v>
      </c>
      <c r="H1816" s="19">
        <v>12.745409015025041</v>
      </c>
      <c r="I1816" s="33">
        <f>Table3[[#This Row],[Dollars]]/Table3[[#This Row],[Transactions]]</f>
        <v>12.745409015025038</v>
      </c>
      <c r="J1816"/>
    </row>
    <row r="1817" spans="1:10" x14ac:dyDescent="0.35">
      <c r="A1817" s="21">
        <v>41939</v>
      </c>
      <c r="B1817" s="20" t="s">
        <v>55</v>
      </c>
      <c r="C1817" s="20" t="s">
        <v>4</v>
      </c>
      <c r="D1817" s="20" t="s">
        <v>7</v>
      </c>
      <c r="E1817" s="28">
        <v>2463</v>
      </c>
      <c r="F1817" s="28">
        <v>6285</v>
      </c>
      <c r="G1817" s="28">
        <v>76995</v>
      </c>
      <c r="H1817" s="19">
        <v>12.250596658711217</v>
      </c>
      <c r="I1817" s="33">
        <f>Table3[[#This Row],[Dollars]]/Table3[[#This Row],[Transactions]]</f>
        <v>12.250596658711217</v>
      </c>
      <c r="J1817"/>
    </row>
    <row r="1818" spans="1:10" x14ac:dyDescent="0.35">
      <c r="A1818" s="21">
        <v>41939</v>
      </c>
      <c r="B1818" s="20" t="s">
        <v>55</v>
      </c>
      <c r="C1818" s="20" t="s">
        <v>18</v>
      </c>
      <c r="D1818" s="20" t="s">
        <v>19</v>
      </c>
      <c r="E1818" s="28">
        <v>222</v>
      </c>
      <c r="F1818" s="28">
        <v>396</v>
      </c>
      <c r="G1818" s="28">
        <v>4735.5</v>
      </c>
      <c r="H1818" s="19">
        <v>11.958333333333334</v>
      </c>
      <c r="I1818" s="33">
        <f>Table3[[#This Row],[Dollars]]/Table3[[#This Row],[Transactions]]</f>
        <v>11.958333333333334</v>
      </c>
      <c r="J1818"/>
    </row>
    <row r="1819" spans="1:10" x14ac:dyDescent="0.35">
      <c r="A1819" s="21">
        <v>41939</v>
      </c>
      <c r="B1819" s="20" t="s">
        <v>55</v>
      </c>
      <c r="C1819" s="20" t="s">
        <v>4</v>
      </c>
      <c r="D1819" s="20" t="s">
        <v>48</v>
      </c>
      <c r="E1819" s="28">
        <v>372.00000000000006</v>
      </c>
      <c r="F1819" s="28">
        <v>860.99999999999977</v>
      </c>
      <c r="G1819" s="28">
        <v>11310</v>
      </c>
      <c r="H1819" s="19">
        <v>13.13588850174216</v>
      </c>
      <c r="I1819" s="33">
        <f>Table3[[#This Row],[Dollars]]/Table3[[#This Row],[Transactions]]</f>
        <v>13.135888501742164</v>
      </c>
      <c r="J1819"/>
    </row>
    <row r="1820" spans="1:10" x14ac:dyDescent="0.35">
      <c r="A1820" s="21">
        <v>41939</v>
      </c>
      <c r="B1820" s="20" t="s">
        <v>55</v>
      </c>
      <c r="C1820" s="20" t="s">
        <v>22</v>
      </c>
      <c r="D1820" s="20" t="s">
        <v>22</v>
      </c>
      <c r="E1820" s="28">
        <v>18567</v>
      </c>
      <c r="F1820" s="28">
        <v>38463</v>
      </c>
      <c r="G1820" s="28">
        <v>492328.50000000012</v>
      </c>
      <c r="H1820" s="19">
        <v>12.800054597925278</v>
      </c>
      <c r="I1820" s="33">
        <f>Table3[[#This Row],[Dollars]]/Table3[[#This Row],[Transactions]]</f>
        <v>12.800054597925282</v>
      </c>
      <c r="J1820"/>
    </row>
    <row r="1821" spans="1:10" x14ac:dyDescent="0.35">
      <c r="A1821" s="21">
        <v>41939</v>
      </c>
      <c r="B1821" s="20" t="s">
        <v>55</v>
      </c>
      <c r="C1821" s="20" t="s">
        <v>36</v>
      </c>
      <c r="D1821" s="20" t="s">
        <v>38</v>
      </c>
      <c r="E1821" s="28">
        <v>78</v>
      </c>
      <c r="F1821" s="28">
        <v>126</v>
      </c>
      <c r="G1821" s="28">
        <v>1273.5</v>
      </c>
      <c r="H1821" s="19">
        <v>10.107142857142858</v>
      </c>
      <c r="I1821" s="33">
        <f>Table3[[#This Row],[Dollars]]/Table3[[#This Row],[Transactions]]</f>
        <v>10.107142857142858</v>
      </c>
      <c r="J1821"/>
    </row>
    <row r="1822" spans="1:10" x14ac:dyDescent="0.35">
      <c r="A1822" s="21">
        <v>41939</v>
      </c>
      <c r="B1822" s="20" t="s">
        <v>55</v>
      </c>
      <c r="C1822" s="20" t="s">
        <v>10</v>
      </c>
      <c r="D1822" s="20" t="s">
        <v>11</v>
      </c>
      <c r="E1822" s="28">
        <v>359.99999999999994</v>
      </c>
      <c r="F1822" s="28">
        <v>729</v>
      </c>
      <c r="G1822" s="28">
        <v>9130.5000000000018</v>
      </c>
      <c r="H1822" s="19">
        <v>12.524691358024691</v>
      </c>
      <c r="I1822" s="33">
        <f>Table3[[#This Row],[Dollars]]/Table3[[#This Row],[Transactions]]</f>
        <v>12.524691358024693</v>
      </c>
      <c r="J1822"/>
    </row>
    <row r="1823" spans="1:10" x14ac:dyDescent="0.35">
      <c r="A1823" s="21">
        <v>41939</v>
      </c>
      <c r="B1823" s="20" t="s">
        <v>56</v>
      </c>
      <c r="C1823" s="20" t="s">
        <v>12</v>
      </c>
      <c r="D1823" s="20" t="s">
        <v>13</v>
      </c>
      <c r="E1823" s="28">
        <v>518</v>
      </c>
      <c r="F1823" s="28">
        <v>1136</v>
      </c>
      <c r="G1823" s="28">
        <v>17571.87</v>
      </c>
      <c r="H1823" s="19">
        <v>15.46819542253521</v>
      </c>
      <c r="I1823" s="33">
        <f>Table3[[#This Row],[Dollars]]/Table3[[#This Row],[Transactions]]</f>
        <v>15.46819542253521</v>
      </c>
      <c r="J1823"/>
    </row>
    <row r="1824" spans="1:10" x14ac:dyDescent="0.35">
      <c r="A1824" s="21">
        <v>41939</v>
      </c>
      <c r="B1824" s="20" t="s">
        <v>56</v>
      </c>
      <c r="C1824" s="20" t="s">
        <v>44</v>
      </c>
      <c r="D1824" s="20" t="s">
        <v>45</v>
      </c>
      <c r="E1824" s="28">
        <v>303.00000000000006</v>
      </c>
      <c r="F1824" s="28">
        <v>695</v>
      </c>
      <c r="G1824" s="28">
        <v>12578.139999999998</v>
      </c>
      <c r="H1824" s="19">
        <v>18.098043165467626</v>
      </c>
      <c r="I1824" s="33">
        <f>Table3[[#This Row],[Dollars]]/Table3[[#This Row],[Transactions]]</f>
        <v>18.098043165467622</v>
      </c>
      <c r="J1824"/>
    </row>
    <row r="1825" spans="1:10" x14ac:dyDescent="0.35">
      <c r="A1825" s="21">
        <v>41939</v>
      </c>
      <c r="B1825" s="20" t="s">
        <v>56</v>
      </c>
      <c r="C1825" s="20" t="s">
        <v>14</v>
      </c>
      <c r="D1825" s="20" t="s">
        <v>15</v>
      </c>
      <c r="E1825" s="28">
        <v>1589</v>
      </c>
      <c r="F1825" s="28">
        <v>4245</v>
      </c>
      <c r="G1825" s="28">
        <v>60791.319999999992</v>
      </c>
      <c r="H1825" s="19">
        <v>14.320687868080094</v>
      </c>
      <c r="I1825" s="33">
        <f>Table3[[#This Row],[Dollars]]/Table3[[#This Row],[Transactions]]</f>
        <v>14.320687868080093</v>
      </c>
      <c r="J1825"/>
    </row>
    <row r="1826" spans="1:10" x14ac:dyDescent="0.35">
      <c r="A1826" s="21">
        <v>41939</v>
      </c>
      <c r="B1826" s="20" t="s">
        <v>56</v>
      </c>
      <c r="C1826" s="20" t="s">
        <v>25</v>
      </c>
      <c r="D1826" s="20" t="s">
        <v>26</v>
      </c>
      <c r="E1826" s="28">
        <v>3027</v>
      </c>
      <c r="F1826" s="28">
        <v>7549.0000000000009</v>
      </c>
      <c r="G1826" s="28">
        <v>105095.47</v>
      </c>
      <c r="H1826" s="19">
        <v>13.92177374486687</v>
      </c>
      <c r="I1826" s="33">
        <f>Table3[[#This Row],[Dollars]]/Table3[[#This Row],[Transactions]]</f>
        <v>13.921773744866869</v>
      </c>
      <c r="J1826"/>
    </row>
    <row r="1827" spans="1:10" x14ac:dyDescent="0.35">
      <c r="A1827" s="21">
        <v>41939</v>
      </c>
      <c r="B1827" s="20" t="s">
        <v>56</v>
      </c>
      <c r="C1827" s="20" t="s">
        <v>44</v>
      </c>
      <c r="D1827" s="20" t="s">
        <v>46</v>
      </c>
      <c r="E1827" s="28">
        <v>468</v>
      </c>
      <c r="F1827" s="28">
        <v>1051</v>
      </c>
      <c r="G1827" s="28">
        <v>19045.12</v>
      </c>
      <c r="H1827" s="19">
        <v>18.120951474785919</v>
      </c>
      <c r="I1827" s="33">
        <f>Table3[[#This Row],[Dollars]]/Table3[[#This Row],[Transactions]]</f>
        <v>18.120951474785919</v>
      </c>
      <c r="J1827"/>
    </row>
    <row r="1828" spans="1:10" x14ac:dyDescent="0.35">
      <c r="A1828" s="21">
        <v>41939</v>
      </c>
      <c r="B1828" s="20" t="s">
        <v>56</v>
      </c>
      <c r="C1828" s="20" t="s">
        <v>8</v>
      </c>
      <c r="D1828" s="20" t="s">
        <v>9</v>
      </c>
      <c r="E1828" s="28">
        <v>204</v>
      </c>
      <c r="F1828" s="28">
        <v>447</v>
      </c>
      <c r="G1828" s="28">
        <v>8985.8799999999992</v>
      </c>
      <c r="H1828" s="19">
        <v>20.102639821029079</v>
      </c>
      <c r="I1828" s="33">
        <f>Table3[[#This Row],[Dollars]]/Table3[[#This Row],[Transactions]]</f>
        <v>20.102639821029079</v>
      </c>
      <c r="J1828"/>
    </row>
    <row r="1829" spans="1:10" x14ac:dyDescent="0.35">
      <c r="A1829" s="21">
        <v>41939</v>
      </c>
      <c r="B1829" s="20" t="s">
        <v>56</v>
      </c>
      <c r="C1829" s="20" t="s">
        <v>4</v>
      </c>
      <c r="D1829" s="20" t="s">
        <v>5</v>
      </c>
      <c r="E1829" s="28">
        <v>1930</v>
      </c>
      <c r="F1829" s="28">
        <v>4580.0000000000009</v>
      </c>
      <c r="G1829" s="28">
        <v>79344.080000000016</v>
      </c>
      <c r="H1829" s="19">
        <v>17.324034934497817</v>
      </c>
      <c r="I1829" s="33">
        <f>Table3[[#This Row],[Dollars]]/Table3[[#This Row],[Transactions]]</f>
        <v>17.324034934497817</v>
      </c>
      <c r="J1829"/>
    </row>
    <row r="1830" spans="1:10" x14ac:dyDescent="0.35">
      <c r="A1830" s="21">
        <v>41939</v>
      </c>
      <c r="B1830" s="20" t="s">
        <v>56</v>
      </c>
      <c r="C1830" s="20" t="s">
        <v>40</v>
      </c>
      <c r="D1830" s="20" t="s">
        <v>41</v>
      </c>
      <c r="E1830" s="28">
        <v>468</v>
      </c>
      <c r="F1830" s="28">
        <v>1022.9999999999999</v>
      </c>
      <c r="G1830" s="28">
        <v>17177.38</v>
      </c>
      <c r="H1830" s="19">
        <v>16.791182795698926</v>
      </c>
      <c r="I1830" s="33">
        <f>Table3[[#This Row],[Dollars]]/Table3[[#This Row],[Transactions]]</f>
        <v>16.791182795698926</v>
      </c>
      <c r="J1830"/>
    </row>
    <row r="1831" spans="1:10" x14ac:dyDescent="0.35">
      <c r="A1831" s="21">
        <v>41939</v>
      </c>
      <c r="B1831" s="20" t="s">
        <v>56</v>
      </c>
      <c r="C1831" s="20" t="s">
        <v>16</v>
      </c>
      <c r="D1831" s="20" t="s">
        <v>17</v>
      </c>
      <c r="E1831" s="28">
        <v>92</v>
      </c>
      <c r="F1831" s="28">
        <v>198</v>
      </c>
      <c r="G1831" s="28">
        <v>2896.95</v>
      </c>
      <c r="H1831" s="19">
        <v>14.631060606060606</v>
      </c>
      <c r="I1831" s="33">
        <f>Table3[[#This Row],[Dollars]]/Table3[[#This Row],[Transactions]]</f>
        <v>14.631060606060606</v>
      </c>
      <c r="J1831"/>
    </row>
    <row r="1832" spans="1:10" x14ac:dyDescent="0.35">
      <c r="A1832" s="21">
        <v>41939</v>
      </c>
      <c r="B1832" s="20" t="s">
        <v>56</v>
      </c>
      <c r="C1832" s="20" t="s">
        <v>20</v>
      </c>
      <c r="D1832" s="20" t="s">
        <v>27</v>
      </c>
      <c r="E1832" s="28">
        <v>7492.9999999999991</v>
      </c>
      <c r="F1832" s="28">
        <v>17618.000000000004</v>
      </c>
      <c r="G1832" s="28">
        <v>410017.19999999995</v>
      </c>
      <c r="H1832" s="19">
        <v>23.272630264502215</v>
      </c>
      <c r="I1832" s="33">
        <f>Table3[[#This Row],[Dollars]]/Table3[[#This Row],[Transactions]]</f>
        <v>23.272630264502205</v>
      </c>
      <c r="J1832"/>
    </row>
    <row r="1833" spans="1:10" x14ac:dyDescent="0.35">
      <c r="A1833" s="21">
        <v>41939</v>
      </c>
      <c r="B1833" s="20" t="s">
        <v>56</v>
      </c>
      <c r="C1833" s="20" t="s">
        <v>4</v>
      </c>
      <c r="D1833" s="20" t="s">
        <v>47</v>
      </c>
      <c r="E1833" s="28">
        <v>204</v>
      </c>
      <c r="F1833" s="28">
        <v>432</v>
      </c>
      <c r="G1833" s="28">
        <v>7158.7799999999988</v>
      </c>
      <c r="H1833" s="19">
        <v>16.571249999999999</v>
      </c>
      <c r="I1833" s="33">
        <f>Table3[[#This Row],[Dollars]]/Table3[[#This Row],[Transactions]]</f>
        <v>16.571249999999996</v>
      </c>
      <c r="J1833"/>
    </row>
    <row r="1834" spans="1:10" x14ac:dyDescent="0.35">
      <c r="A1834" s="21">
        <v>41939</v>
      </c>
      <c r="B1834" s="20" t="s">
        <v>56</v>
      </c>
      <c r="C1834" s="20" t="s">
        <v>36</v>
      </c>
      <c r="D1834" s="20" t="s">
        <v>37</v>
      </c>
      <c r="E1834" s="28">
        <v>96</v>
      </c>
      <c r="F1834" s="28">
        <v>170</v>
      </c>
      <c r="G1834" s="28">
        <v>2954.14</v>
      </c>
      <c r="H1834" s="19">
        <v>17.377294117647057</v>
      </c>
      <c r="I1834" s="33">
        <f>Table3[[#This Row],[Dollars]]/Table3[[#This Row],[Transactions]]</f>
        <v>17.377294117647057</v>
      </c>
      <c r="J1834"/>
    </row>
    <row r="1835" spans="1:10" x14ac:dyDescent="0.35">
      <c r="A1835" s="21">
        <v>41939</v>
      </c>
      <c r="B1835" s="20" t="s">
        <v>56</v>
      </c>
      <c r="C1835" s="20" t="s">
        <v>42</v>
      </c>
      <c r="D1835" s="20" t="s">
        <v>43</v>
      </c>
      <c r="E1835" s="28">
        <v>59</v>
      </c>
      <c r="F1835" s="28">
        <v>111</v>
      </c>
      <c r="G1835" s="28">
        <v>1555.1</v>
      </c>
      <c r="H1835" s="19">
        <v>14.00990990990991</v>
      </c>
      <c r="I1835" s="33">
        <f>Table3[[#This Row],[Dollars]]/Table3[[#This Row],[Transactions]]</f>
        <v>14.00990990990991</v>
      </c>
      <c r="J1835"/>
    </row>
    <row r="1836" spans="1:10" x14ac:dyDescent="0.35">
      <c r="A1836" s="21">
        <v>41939</v>
      </c>
      <c r="B1836" s="20" t="s">
        <v>56</v>
      </c>
      <c r="C1836" s="20" t="s">
        <v>4</v>
      </c>
      <c r="D1836" s="20" t="s">
        <v>39</v>
      </c>
      <c r="E1836" s="28">
        <v>74</v>
      </c>
      <c r="F1836" s="28">
        <v>159</v>
      </c>
      <c r="G1836" s="28">
        <v>2311.4</v>
      </c>
      <c r="H1836" s="19">
        <v>14.537106918238994</v>
      </c>
      <c r="I1836" s="33">
        <f>Table3[[#This Row],[Dollars]]/Table3[[#This Row],[Transactions]]</f>
        <v>14.537106918238994</v>
      </c>
      <c r="J1836"/>
    </row>
    <row r="1837" spans="1:10" x14ac:dyDescent="0.35">
      <c r="A1837" s="21">
        <v>41939</v>
      </c>
      <c r="B1837" s="20" t="s">
        <v>56</v>
      </c>
      <c r="C1837" s="20" t="s">
        <v>4</v>
      </c>
      <c r="D1837" s="20" t="s">
        <v>6</v>
      </c>
      <c r="E1837" s="28">
        <v>837</v>
      </c>
      <c r="F1837" s="28">
        <v>1788</v>
      </c>
      <c r="G1837" s="28">
        <v>28602.259999999995</v>
      </c>
      <c r="H1837" s="19">
        <v>15.996789709172258</v>
      </c>
      <c r="I1837" s="33">
        <f>Table3[[#This Row],[Dollars]]/Table3[[#This Row],[Transactions]]</f>
        <v>15.996789709172257</v>
      </c>
      <c r="J1837"/>
    </row>
    <row r="1838" spans="1:10" x14ac:dyDescent="0.35">
      <c r="A1838" s="21">
        <v>41939</v>
      </c>
      <c r="B1838" s="20" t="s">
        <v>56</v>
      </c>
      <c r="C1838" s="20" t="s">
        <v>4</v>
      </c>
      <c r="D1838" s="20" t="s">
        <v>7</v>
      </c>
      <c r="E1838" s="28">
        <v>2404</v>
      </c>
      <c r="F1838" s="28">
        <v>6767</v>
      </c>
      <c r="G1838" s="28">
        <v>108197.21</v>
      </c>
      <c r="H1838" s="19">
        <v>15.988947835082017</v>
      </c>
      <c r="I1838" s="33">
        <f>Table3[[#This Row],[Dollars]]/Table3[[#This Row],[Transactions]]</f>
        <v>15.988947835082017</v>
      </c>
      <c r="J1838"/>
    </row>
    <row r="1839" spans="1:10" x14ac:dyDescent="0.35">
      <c r="A1839" s="21">
        <v>41939</v>
      </c>
      <c r="B1839" s="20" t="s">
        <v>56</v>
      </c>
      <c r="C1839" s="20" t="s">
        <v>18</v>
      </c>
      <c r="D1839" s="20" t="s">
        <v>19</v>
      </c>
      <c r="E1839" s="28">
        <v>410</v>
      </c>
      <c r="F1839" s="28">
        <v>930</v>
      </c>
      <c r="G1839" s="28">
        <v>14189.24</v>
      </c>
      <c r="H1839" s="19">
        <v>15.257247311827957</v>
      </c>
      <c r="I1839" s="33">
        <f>Table3[[#This Row],[Dollars]]/Table3[[#This Row],[Transactions]]</f>
        <v>15.257247311827957</v>
      </c>
      <c r="J1839"/>
    </row>
    <row r="1840" spans="1:10" x14ac:dyDescent="0.35">
      <c r="A1840" s="21">
        <v>41939</v>
      </c>
      <c r="B1840" s="20" t="s">
        <v>56</v>
      </c>
      <c r="C1840" s="20" t="s">
        <v>4</v>
      </c>
      <c r="D1840" s="20" t="s">
        <v>48</v>
      </c>
      <c r="E1840" s="28">
        <v>425</v>
      </c>
      <c r="F1840" s="28">
        <v>926</v>
      </c>
      <c r="G1840" s="28">
        <v>20237.890000000003</v>
      </c>
      <c r="H1840" s="19">
        <v>21.855172786177103</v>
      </c>
      <c r="I1840" s="33">
        <f>Table3[[#This Row],[Dollars]]/Table3[[#This Row],[Transactions]]</f>
        <v>21.855172786177111</v>
      </c>
      <c r="J1840"/>
    </row>
    <row r="1841" spans="1:10" x14ac:dyDescent="0.35">
      <c r="A1841" s="21">
        <v>41939</v>
      </c>
      <c r="B1841" s="20" t="s">
        <v>56</v>
      </c>
      <c r="C1841" s="20" t="s">
        <v>22</v>
      </c>
      <c r="D1841" s="20" t="s">
        <v>22</v>
      </c>
      <c r="E1841" s="28">
        <v>38209</v>
      </c>
      <c r="F1841" s="28">
        <v>89082</v>
      </c>
      <c r="G1841" s="28">
        <v>1589203.11</v>
      </c>
      <c r="H1841" s="19">
        <v>17.8397780696437</v>
      </c>
      <c r="I1841" s="33">
        <f>Table3[[#This Row],[Dollars]]/Table3[[#This Row],[Transactions]]</f>
        <v>17.8397780696437</v>
      </c>
      <c r="J1841"/>
    </row>
    <row r="1842" spans="1:10" x14ac:dyDescent="0.35">
      <c r="A1842" s="21">
        <v>41939</v>
      </c>
      <c r="B1842" s="20" t="s">
        <v>56</v>
      </c>
      <c r="C1842" s="20" t="s">
        <v>36</v>
      </c>
      <c r="D1842" s="20" t="s">
        <v>38</v>
      </c>
      <c r="E1842" s="28">
        <v>95</v>
      </c>
      <c r="F1842" s="28">
        <v>202</v>
      </c>
      <c r="G1842" s="28">
        <v>3523.5999999999995</v>
      </c>
      <c r="H1842" s="19">
        <v>17.443564356435644</v>
      </c>
      <c r="I1842" s="33">
        <f>Table3[[#This Row],[Dollars]]/Table3[[#This Row],[Transactions]]</f>
        <v>17.44356435643564</v>
      </c>
      <c r="J1842"/>
    </row>
    <row r="1843" spans="1:10" x14ac:dyDescent="0.35">
      <c r="A1843" s="21">
        <v>41939</v>
      </c>
      <c r="B1843" s="20" t="s">
        <v>56</v>
      </c>
      <c r="C1843" s="20" t="s">
        <v>10</v>
      </c>
      <c r="D1843" s="20" t="s">
        <v>11</v>
      </c>
      <c r="E1843" s="28">
        <v>2619</v>
      </c>
      <c r="F1843" s="28">
        <v>6467</v>
      </c>
      <c r="G1843" s="28">
        <v>95032.219999999987</v>
      </c>
      <c r="H1843" s="19">
        <v>14.694946652234421</v>
      </c>
      <c r="I1843" s="33">
        <f>Table3[[#This Row],[Dollars]]/Table3[[#This Row],[Transactions]]</f>
        <v>14.694946652234419</v>
      </c>
      <c r="J1843"/>
    </row>
    <row r="1844" spans="1:10" x14ac:dyDescent="0.35">
      <c r="A1844" s="21">
        <v>41946</v>
      </c>
      <c r="B1844" s="20" t="s">
        <v>55</v>
      </c>
      <c r="C1844" s="20" t="s">
        <v>12</v>
      </c>
      <c r="D1844" s="20" t="s">
        <v>13</v>
      </c>
      <c r="E1844" s="28">
        <v>183.00000000000003</v>
      </c>
      <c r="F1844" s="28">
        <v>287.99999999999994</v>
      </c>
      <c r="G1844" s="28">
        <v>3667.5</v>
      </c>
      <c r="H1844" s="19">
        <v>12.734375</v>
      </c>
      <c r="I1844" s="33">
        <f>Table3[[#This Row],[Dollars]]/Table3[[#This Row],[Transactions]]</f>
        <v>12.734375000000002</v>
      </c>
      <c r="J1844"/>
    </row>
    <row r="1845" spans="1:10" x14ac:dyDescent="0.35">
      <c r="A1845" s="21">
        <v>41946</v>
      </c>
      <c r="B1845" s="20" t="s">
        <v>55</v>
      </c>
      <c r="C1845" s="20" t="s">
        <v>44</v>
      </c>
      <c r="D1845" s="20" t="s">
        <v>45</v>
      </c>
      <c r="E1845" s="28">
        <v>242.99999999999994</v>
      </c>
      <c r="F1845" s="28">
        <v>413.99999999999989</v>
      </c>
      <c r="G1845" s="28">
        <v>6094.5</v>
      </c>
      <c r="H1845" s="19">
        <v>14.721014492753623</v>
      </c>
      <c r="I1845" s="33">
        <f>Table3[[#This Row],[Dollars]]/Table3[[#This Row],[Transactions]]</f>
        <v>14.721014492753627</v>
      </c>
      <c r="J1845"/>
    </row>
    <row r="1846" spans="1:10" x14ac:dyDescent="0.35">
      <c r="A1846" s="21">
        <v>41946</v>
      </c>
      <c r="B1846" s="20" t="s">
        <v>55</v>
      </c>
      <c r="C1846" s="20" t="s">
        <v>14</v>
      </c>
      <c r="D1846" s="20" t="s">
        <v>15</v>
      </c>
      <c r="E1846" s="28">
        <v>618</v>
      </c>
      <c r="F1846" s="28">
        <v>1284</v>
      </c>
      <c r="G1846" s="28">
        <v>16483.5</v>
      </c>
      <c r="H1846" s="19">
        <v>12.837616822429906</v>
      </c>
      <c r="I1846" s="33">
        <f>Table3[[#This Row],[Dollars]]/Table3[[#This Row],[Transactions]]</f>
        <v>12.837616822429906</v>
      </c>
      <c r="J1846"/>
    </row>
    <row r="1847" spans="1:10" x14ac:dyDescent="0.35">
      <c r="A1847" s="21">
        <v>41946</v>
      </c>
      <c r="B1847" s="20" t="s">
        <v>55</v>
      </c>
      <c r="C1847" s="20" t="s">
        <v>25</v>
      </c>
      <c r="D1847" s="20" t="s">
        <v>26</v>
      </c>
      <c r="E1847" s="28">
        <v>951</v>
      </c>
      <c r="F1847" s="28">
        <v>2064</v>
      </c>
      <c r="G1847" s="28">
        <v>23518.500000000004</v>
      </c>
      <c r="H1847" s="19">
        <v>11.394622093023257</v>
      </c>
      <c r="I1847" s="33">
        <f>Table3[[#This Row],[Dollars]]/Table3[[#This Row],[Transactions]]</f>
        <v>11.394622093023258</v>
      </c>
      <c r="J1847"/>
    </row>
    <row r="1848" spans="1:10" x14ac:dyDescent="0.35">
      <c r="A1848" s="21">
        <v>41946</v>
      </c>
      <c r="B1848" s="20" t="s">
        <v>55</v>
      </c>
      <c r="C1848" s="20" t="s">
        <v>44</v>
      </c>
      <c r="D1848" s="20" t="s">
        <v>46</v>
      </c>
      <c r="E1848" s="28">
        <v>102</v>
      </c>
      <c r="F1848" s="28">
        <v>177</v>
      </c>
      <c r="G1848" s="28">
        <v>2331</v>
      </c>
      <c r="H1848" s="19">
        <v>13.169491525423728</v>
      </c>
      <c r="I1848" s="33">
        <f>Table3[[#This Row],[Dollars]]/Table3[[#This Row],[Transactions]]</f>
        <v>13.169491525423728</v>
      </c>
      <c r="J1848"/>
    </row>
    <row r="1849" spans="1:10" x14ac:dyDescent="0.35">
      <c r="A1849" s="21">
        <v>41946</v>
      </c>
      <c r="B1849" s="20" t="s">
        <v>55</v>
      </c>
      <c r="C1849" s="20" t="s">
        <v>8</v>
      </c>
      <c r="D1849" s="20" t="s">
        <v>9</v>
      </c>
      <c r="E1849" s="28">
        <v>144</v>
      </c>
      <c r="F1849" s="28">
        <v>246</v>
      </c>
      <c r="G1849" s="28">
        <v>3334.5</v>
      </c>
      <c r="H1849" s="19">
        <v>13.554878048780488</v>
      </c>
      <c r="I1849" s="33">
        <f>Table3[[#This Row],[Dollars]]/Table3[[#This Row],[Transactions]]</f>
        <v>13.554878048780488</v>
      </c>
      <c r="J1849"/>
    </row>
    <row r="1850" spans="1:10" x14ac:dyDescent="0.35">
      <c r="A1850" s="21">
        <v>41946</v>
      </c>
      <c r="B1850" s="20" t="s">
        <v>55</v>
      </c>
      <c r="C1850" s="20" t="s">
        <v>4</v>
      </c>
      <c r="D1850" s="20" t="s">
        <v>5</v>
      </c>
      <c r="E1850" s="28">
        <v>1761.0000000000005</v>
      </c>
      <c r="F1850" s="28">
        <v>3591</v>
      </c>
      <c r="G1850" s="28">
        <v>47862</v>
      </c>
      <c r="H1850" s="19">
        <v>13.328320802005013</v>
      </c>
      <c r="I1850" s="33">
        <f>Table3[[#This Row],[Dollars]]/Table3[[#This Row],[Transactions]]</f>
        <v>13.328320802005013</v>
      </c>
      <c r="J1850"/>
    </row>
    <row r="1851" spans="1:10" x14ac:dyDescent="0.35">
      <c r="A1851" s="21">
        <v>41946</v>
      </c>
      <c r="B1851" s="20" t="s">
        <v>55</v>
      </c>
      <c r="C1851" s="20" t="s">
        <v>40</v>
      </c>
      <c r="D1851" s="20" t="s">
        <v>41</v>
      </c>
      <c r="E1851" s="28">
        <v>216</v>
      </c>
      <c r="F1851" s="28">
        <v>429</v>
      </c>
      <c r="G1851" s="28">
        <v>5485.5</v>
      </c>
      <c r="H1851" s="19">
        <v>12.786713286713287</v>
      </c>
      <c r="I1851" s="33">
        <f>Table3[[#This Row],[Dollars]]/Table3[[#This Row],[Transactions]]</f>
        <v>12.786713286713287</v>
      </c>
      <c r="J1851"/>
    </row>
    <row r="1852" spans="1:10" x14ac:dyDescent="0.35">
      <c r="A1852" s="21">
        <v>41946</v>
      </c>
      <c r="B1852" s="20" t="s">
        <v>55</v>
      </c>
      <c r="C1852" s="20" t="s">
        <v>16</v>
      </c>
      <c r="D1852" s="20" t="s">
        <v>17</v>
      </c>
      <c r="E1852" s="28">
        <v>198</v>
      </c>
      <c r="F1852" s="28">
        <v>359.99999999999994</v>
      </c>
      <c r="G1852" s="28">
        <v>4628.9999999999991</v>
      </c>
      <c r="H1852" s="19">
        <v>12.858333333333333</v>
      </c>
      <c r="I1852" s="33">
        <f>Table3[[#This Row],[Dollars]]/Table3[[#This Row],[Transactions]]</f>
        <v>12.858333333333333</v>
      </c>
      <c r="J1852"/>
    </row>
    <row r="1853" spans="1:10" x14ac:dyDescent="0.35">
      <c r="A1853" s="21">
        <v>41946</v>
      </c>
      <c r="B1853" s="20" t="s">
        <v>55</v>
      </c>
      <c r="C1853" s="20" t="s">
        <v>20</v>
      </c>
      <c r="D1853" s="20" t="s">
        <v>27</v>
      </c>
      <c r="E1853" s="28">
        <v>1752</v>
      </c>
      <c r="F1853" s="28">
        <v>3570</v>
      </c>
      <c r="G1853" s="28">
        <v>54604.500000000015</v>
      </c>
      <c r="H1853" s="19">
        <v>15.295378151260504</v>
      </c>
      <c r="I1853" s="33">
        <f>Table3[[#This Row],[Dollars]]/Table3[[#This Row],[Transactions]]</f>
        <v>15.295378151260508</v>
      </c>
      <c r="J1853"/>
    </row>
    <row r="1854" spans="1:10" x14ac:dyDescent="0.35">
      <c r="A1854" s="21">
        <v>41946</v>
      </c>
      <c r="B1854" s="20" t="s">
        <v>55</v>
      </c>
      <c r="C1854" s="20" t="s">
        <v>4</v>
      </c>
      <c r="D1854" s="20" t="s">
        <v>47</v>
      </c>
      <c r="E1854" s="28">
        <v>228</v>
      </c>
      <c r="F1854" s="28">
        <v>408</v>
      </c>
      <c r="G1854" s="28">
        <v>5259</v>
      </c>
      <c r="H1854" s="19">
        <v>12.889705882352942</v>
      </c>
      <c r="I1854" s="33">
        <f>Table3[[#This Row],[Dollars]]/Table3[[#This Row],[Transactions]]</f>
        <v>12.889705882352942</v>
      </c>
      <c r="J1854"/>
    </row>
    <row r="1855" spans="1:10" x14ac:dyDescent="0.35">
      <c r="A1855" s="21">
        <v>41946</v>
      </c>
      <c r="B1855" s="20" t="s">
        <v>55</v>
      </c>
      <c r="C1855" s="20" t="s">
        <v>36</v>
      </c>
      <c r="D1855" s="20" t="s">
        <v>37</v>
      </c>
      <c r="E1855" s="28">
        <v>84</v>
      </c>
      <c r="F1855" s="28">
        <v>143.99999999999997</v>
      </c>
      <c r="G1855" s="28">
        <v>1734</v>
      </c>
      <c r="H1855" s="19">
        <v>12.041666666666666</v>
      </c>
      <c r="I1855" s="33">
        <f>Table3[[#This Row],[Dollars]]/Table3[[#This Row],[Transactions]]</f>
        <v>12.04166666666667</v>
      </c>
      <c r="J1855"/>
    </row>
    <row r="1856" spans="1:10" x14ac:dyDescent="0.35">
      <c r="A1856" s="21">
        <v>41946</v>
      </c>
      <c r="B1856" s="20" t="s">
        <v>55</v>
      </c>
      <c r="C1856" s="20" t="s">
        <v>42</v>
      </c>
      <c r="D1856" s="20" t="s">
        <v>43</v>
      </c>
      <c r="E1856" s="28">
        <v>65.999999999999986</v>
      </c>
      <c r="F1856" s="28">
        <v>116.99999999999997</v>
      </c>
      <c r="G1856" s="28">
        <v>1191</v>
      </c>
      <c r="H1856" s="19">
        <v>10.179487179487179</v>
      </c>
      <c r="I1856" s="33">
        <f>Table3[[#This Row],[Dollars]]/Table3[[#This Row],[Transactions]]</f>
        <v>10.179487179487182</v>
      </c>
      <c r="J1856"/>
    </row>
    <row r="1857" spans="1:10" x14ac:dyDescent="0.35">
      <c r="A1857" s="21">
        <v>41946</v>
      </c>
      <c r="B1857" s="20" t="s">
        <v>55</v>
      </c>
      <c r="C1857" s="20" t="s">
        <v>4</v>
      </c>
      <c r="D1857" s="20" t="s">
        <v>39</v>
      </c>
      <c r="E1857" s="28">
        <v>117.00000000000003</v>
      </c>
      <c r="F1857" s="28">
        <v>240</v>
      </c>
      <c r="G1857" s="28">
        <v>2692.4999999999995</v>
      </c>
      <c r="H1857" s="19">
        <v>11.21875</v>
      </c>
      <c r="I1857" s="33">
        <f>Table3[[#This Row],[Dollars]]/Table3[[#This Row],[Transactions]]</f>
        <v>11.218749999999998</v>
      </c>
      <c r="J1857"/>
    </row>
    <row r="1858" spans="1:10" x14ac:dyDescent="0.35">
      <c r="A1858" s="21">
        <v>41946</v>
      </c>
      <c r="B1858" s="20" t="s">
        <v>55</v>
      </c>
      <c r="C1858" s="20" t="s">
        <v>4</v>
      </c>
      <c r="D1858" s="20" t="s">
        <v>6</v>
      </c>
      <c r="E1858" s="28">
        <v>1047</v>
      </c>
      <c r="F1858" s="28">
        <v>1895.9999999999995</v>
      </c>
      <c r="G1858" s="28">
        <v>27235.5</v>
      </c>
      <c r="H1858" s="19">
        <v>14.364715189873417</v>
      </c>
      <c r="I1858" s="33">
        <f>Table3[[#This Row],[Dollars]]/Table3[[#This Row],[Transactions]]</f>
        <v>14.36471518987342</v>
      </c>
      <c r="J1858"/>
    </row>
    <row r="1859" spans="1:10" x14ac:dyDescent="0.35">
      <c r="A1859" s="21">
        <v>41946</v>
      </c>
      <c r="B1859" s="20" t="s">
        <v>55</v>
      </c>
      <c r="C1859" s="20" t="s">
        <v>4</v>
      </c>
      <c r="D1859" s="20" t="s">
        <v>7</v>
      </c>
      <c r="E1859" s="28">
        <v>2433</v>
      </c>
      <c r="F1859" s="28">
        <v>6126</v>
      </c>
      <c r="G1859" s="28">
        <v>73476</v>
      </c>
      <c r="H1859" s="19">
        <v>11.994123408423114</v>
      </c>
      <c r="I1859" s="33">
        <f>Table3[[#This Row],[Dollars]]/Table3[[#This Row],[Transactions]]</f>
        <v>11.994123408423114</v>
      </c>
      <c r="J1859"/>
    </row>
    <row r="1860" spans="1:10" x14ac:dyDescent="0.35">
      <c r="A1860" s="21">
        <v>41946</v>
      </c>
      <c r="B1860" s="20" t="s">
        <v>55</v>
      </c>
      <c r="C1860" s="20" t="s">
        <v>18</v>
      </c>
      <c r="D1860" s="20" t="s">
        <v>19</v>
      </c>
      <c r="E1860" s="28">
        <v>255</v>
      </c>
      <c r="F1860" s="28">
        <v>426</v>
      </c>
      <c r="G1860" s="28">
        <v>5086.5000000000009</v>
      </c>
      <c r="H1860" s="19">
        <v>11.940140845070422</v>
      </c>
      <c r="I1860" s="33">
        <f>Table3[[#This Row],[Dollars]]/Table3[[#This Row],[Transactions]]</f>
        <v>11.940140845070424</v>
      </c>
      <c r="J1860"/>
    </row>
    <row r="1861" spans="1:10" x14ac:dyDescent="0.35">
      <c r="A1861" s="21">
        <v>41946</v>
      </c>
      <c r="B1861" s="20" t="s">
        <v>55</v>
      </c>
      <c r="C1861" s="20" t="s">
        <v>4</v>
      </c>
      <c r="D1861" s="20" t="s">
        <v>48</v>
      </c>
      <c r="E1861" s="28">
        <v>378</v>
      </c>
      <c r="F1861" s="28">
        <v>783</v>
      </c>
      <c r="G1861" s="28">
        <v>11082</v>
      </c>
      <c r="H1861" s="19">
        <v>14.153256704980842</v>
      </c>
      <c r="I1861" s="33">
        <f>Table3[[#This Row],[Dollars]]/Table3[[#This Row],[Transactions]]</f>
        <v>14.153256704980842</v>
      </c>
      <c r="J1861"/>
    </row>
    <row r="1862" spans="1:10" x14ac:dyDescent="0.35">
      <c r="A1862" s="21">
        <v>41946</v>
      </c>
      <c r="B1862" s="20" t="s">
        <v>55</v>
      </c>
      <c r="C1862" s="20" t="s">
        <v>22</v>
      </c>
      <c r="D1862" s="20" t="s">
        <v>22</v>
      </c>
      <c r="E1862" s="28">
        <v>19092</v>
      </c>
      <c r="F1862" s="28">
        <v>37794</v>
      </c>
      <c r="G1862" s="28">
        <v>529650</v>
      </c>
      <c r="H1862" s="19">
        <v>14.014129226861407</v>
      </c>
      <c r="I1862" s="33">
        <f>Table3[[#This Row],[Dollars]]/Table3[[#This Row],[Transactions]]</f>
        <v>14.014129226861407</v>
      </c>
      <c r="J1862"/>
    </row>
    <row r="1863" spans="1:10" x14ac:dyDescent="0.35">
      <c r="A1863" s="21">
        <v>41946</v>
      </c>
      <c r="B1863" s="20" t="s">
        <v>55</v>
      </c>
      <c r="C1863" s="20" t="s">
        <v>36</v>
      </c>
      <c r="D1863" s="20" t="s">
        <v>38</v>
      </c>
      <c r="E1863" s="28">
        <v>78</v>
      </c>
      <c r="F1863" s="28">
        <v>126</v>
      </c>
      <c r="G1863" s="28">
        <v>1746</v>
      </c>
      <c r="H1863" s="19">
        <v>13.857142857142858</v>
      </c>
      <c r="I1863" s="33">
        <f>Table3[[#This Row],[Dollars]]/Table3[[#This Row],[Transactions]]</f>
        <v>13.857142857142858</v>
      </c>
      <c r="J1863"/>
    </row>
    <row r="1864" spans="1:10" x14ac:dyDescent="0.35">
      <c r="A1864" s="21">
        <v>41946</v>
      </c>
      <c r="B1864" s="20" t="s">
        <v>55</v>
      </c>
      <c r="C1864" s="20" t="s">
        <v>10</v>
      </c>
      <c r="D1864" s="20" t="s">
        <v>11</v>
      </c>
      <c r="E1864" s="28">
        <v>423</v>
      </c>
      <c r="F1864" s="28">
        <v>734.99999999999989</v>
      </c>
      <c r="G1864" s="28">
        <v>9186</v>
      </c>
      <c r="H1864" s="19">
        <v>12.497959183673469</v>
      </c>
      <c r="I1864" s="33">
        <f>Table3[[#This Row],[Dollars]]/Table3[[#This Row],[Transactions]]</f>
        <v>12.497959183673471</v>
      </c>
      <c r="J1864"/>
    </row>
    <row r="1865" spans="1:10" x14ac:dyDescent="0.35">
      <c r="A1865" s="21">
        <v>41946</v>
      </c>
      <c r="B1865" s="20" t="s">
        <v>56</v>
      </c>
      <c r="C1865" s="20" t="s">
        <v>12</v>
      </c>
      <c r="D1865" s="20" t="s">
        <v>13</v>
      </c>
      <c r="E1865" s="28">
        <v>492</v>
      </c>
      <c r="F1865" s="28">
        <v>1123</v>
      </c>
      <c r="G1865" s="28">
        <v>17750.53</v>
      </c>
      <c r="H1865" s="19">
        <v>15.806349065004451</v>
      </c>
      <c r="I1865" s="33">
        <f>Table3[[#This Row],[Dollars]]/Table3[[#This Row],[Transactions]]</f>
        <v>15.806349065004451</v>
      </c>
      <c r="J1865"/>
    </row>
    <row r="1866" spans="1:10" x14ac:dyDescent="0.35">
      <c r="A1866" s="21">
        <v>41946</v>
      </c>
      <c r="B1866" s="20" t="s">
        <v>56</v>
      </c>
      <c r="C1866" s="20" t="s">
        <v>44</v>
      </c>
      <c r="D1866" s="20" t="s">
        <v>45</v>
      </c>
      <c r="E1866" s="28">
        <v>304</v>
      </c>
      <c r="F1866" s="28">
        <v>657</v>
      </c>
      <c r="G1866" s="28">
        <v>11780.840000000002</v>
      </c>
      <c r="H1866" s="19">
        <v>17.931263318112634</v>
      </c>
      <c r="I1866" s="33">
        <f>Table3[[#This Row],[Dollars]]/Table3[[#This Row],[Transactions]]</f>
        <v>17.931263318112634</v>
      </c>
      <c r="J1866"/>
    </row>
    <row r="1867" spans="1:10" x14ac:dyDescent="0.35">
      <c r="A1867" s="21">
        <v>41946</v>
      </c>
      <c r="B1867" s="20" t="s">
        <v>56</v>
      </c>
      <c r="C1867" s="20" t="s">
        <v>14</v>
      </c>
      <c r="D1867" s="20" t="s">
        <v>15</v>
      </c>
      <c r="E1867" s="28">
        <v>1656</v>
      </c>
      <c r="F1867" s="28">
        <v>4284</v>
      </c>
      <c r="G1867" s="28">
        <v>62171.360000000008</v>
      </c>
      <c r="H1867" s="19">
        <v>14.512455648926238</v>
      </c>
      <c r="I1867" s="33">
        <f>Table3[[#This Row],[Dollars]]/Table3[[#This Row],[Transactions]]</f>
        <v>14.512455648926238</v>
      </c>
      <c r="J1867"/>
    </row>
    <row r="1868" spans="1:10" x14ac:dyDescent="0.35">
      <c r="A1868" s="21">
        <v>41946</v>
      </c>
      <c r="B1868" s="20" t="s">
        <v>56</v>
      </c>
      <c r="C1868" s="20" t="s">
        <v>25</v>
      </c>
      <c r="D1868" s="20" t="s">
        <v>26</v>
      </c>
      <c r="E1868" s="28">
        <v>3186</v>
      </c>
      <c r="F1868" s="28">
        <v>7789.9999999999991</v>
      </c>
      <c r="G1868" s="28">
        <v>112553.60000000002</v>
      </c>
      <c r="H1868" s="19">
        <v>14.448472400513479</v>
      </c>
      <c r="I1868" s="33">
        <f>Table3[[#This Row],[Dollars]]/Table3[[#This Row],[Transactions]]</f>
        <v>14.448472400513483</v>
      </c>
      <c r="J1868"/>
    </row>
    <row r="1869" spans="1:10" x14ac:dyDescent="0.35">
      <c r="A1869" s="21">
        <v>41946</v>
      </c>
      <c r="B1869" s="20" t="s">
        <v>56</v>
      </c>
      <c r="C1869" s="20" t="s">
        <v>44</v>
      </c>
      <c r="D1869" s="20" t="s">
        <v>46</v>
      </c>
      <c r="E1869" s="28">
        <v>459.00000000000006</v>
      </c>
      <c r="F1869" s="28">
        <v>973.00000000000011</v>
      </c>
      <c r="G1869" s="28">
        <v>18351.88</v>
      </c>
      <c r="H1869" s="19">
        <v>18.861130524152109</v>
      </c>
      <c r="I1869" s="33">
        <f>Table3[[#This Row],[Dollars]]/Table3[[#This Row],[Transactions]]</f>
        <v>18.861130524152106</v>
      </c>
      <c r="J1869"/>
    </row>
    <row r="1870" spans="1:10" x14ac:dyDescent="0.35">
      <c r="A1870" s="21">
        <v>41946</v>
      </c>
      <c r="B1870" s="20" t="s">
        <v>56</v>
      </c>
      <c r="C1870" s="20" t="s">
        <v>8</v>
      </c>
      <c r="D1870" s="20" t="s">
        <v>9</v>
      </c>
      <c r="E1870" s="28">
        <v>214</v>
      </c>
      <c r="F1870" s="28">
        <v>413</v>
      </c>
      <c r="G1870" s="28">
        <v>7224.75</v>
      </c>
      <c r="H1870" s="19">
        <v>17.493341404358354</v>
      </c>
      <c r="I1870" s="33">
        <f>Table3[[#This Row],[Dollars]]/Table3[[#This Row],[Transactions]]</f>
        <v>17.493341404358354</v>
      </c>
      <c r="J1870"/>
    </row>
    <row r="1871" spans="1:10" x14ac:dyDescent="0.35">
      <c r="A1871" s="21">
        <v>41946</v>
      </c>
      <c r="B1871" s="20" t="s">
        <v>56</v>
      </c>
      <c r="C1871" s="20" t="s">
        <v>4</v>
      </c>
      <c r="D1871" s="20" t="s">
        <v>5</v>
      </c>
      <c r="E1871" s="28">
        <v>1990</v>
      </c>
      <c r="F1871" s="28">
        <v>4604.9999999999991</v>
      </c>
      <c r="G1871" s="28">
        <v>83050.39</v>
      </c>
      <c r="H1871" s="19">
        <v>18.034829533116177</v>
      </c>
      <c r="I1871" s="33">
        <f>Table3[[#This Row],[Dollars]]/Table3[[#This Row],[Transactions]]</f>
        <v>18.034829533116181</v>
      </c>
      <c r="J1871"/>
    </row>
    <row r="1872" spans="1:10" x14ac:dyDescent="0.35">
      <c r="A1872" s="21">
        <v>41946</v>
      </c>
      <c r="B1872" s="20" t="s">
        <v>56</v>
      </c>
      <c r="C1872" s="20" t="s">
        <v>40</v>
      </c>
      <c r="D1872" s="20" t="s">
        <v>41</v>
      </c>
      <c r="E1872" s="28">
        <v>516.99999999999989</v>
      </c>
      <c r="F1872" s="28">
        <v>1273.9999999999998</v>
      </c>
      <c r="G1872" s="28">
        <v>21141.02</v>
      </c>
      <c r="H1872" s="19">
        <v>16.594207221350079</v>
      </c>
      <c r="I1872" s="33">
        <f>Table3[[#This Row],[Dollars]]/Table3[[#This Row],[Transactions]]</f>
        <v>16.594207221350082</v>
      </c>
      <c r="J1872"/>
    </row>
    <row r="1873" spans="1:10" x14ac:dyDescent="0.35">
      <c r="A1873" s="21">
        <v>41946</v>
      </c>
      <c r="B1873" s="20" t="s">
        <v>56</v>
      </c>
      <c r="C1873" s="20" t="s">
        <v>16</v>
      </c>
      <c r="D1873" s="20" t="s">
        <v>17</v>
      </c>
      <c r="E1873" s="28">
        <v>100</v>
      </c>
      <c r="F1873" s="28">
        <v>209.99999999999997</v>
      </c>
      <c r="G1873" s="28">
        <v>3136.22</v>
      </c>
      <c r="H1873" s="19">
        <v>14.934380952380952</v>
      </c>
      <c r="I1873" s="33">
        <f>Table3[[#This Row],[Dollars]]/Table3[[#This Row],[Transactions]]</f>
        <v>14.934380952380954</v>
      </c>
      <c r="J1873"/>
    </row>
    <row r="1874" spans="1:10" x14ac:dyDescent="0.35">
      <c r="A1874" s="21">
        <v>41946</v>
      </c>
      <c r="B1874" s="20" t="s">
        <v>56</v>
      </c>
      <c r="C1874" s="20" t="s">
        <v>20</v>
      </c>
      <c r="D1874" s="20" t="s">
        <v>27</v>
      </c>
      <c r="E1874" s="28">
        <v>7595</v>
      </c>
      <c r="F1874" s="28">
        <v>17776</v>
      </c>
      <c r="G1874" s="28">
        <v>418680.17</v>
      </c>
      <c r="H1874" s="19">
        <v>23.553114873987397</v>
      </c>
      <c r="I1874" s="33">
        <f>Table3[[#This Row],[Dollars]]/Table3[[#This Row],[Transactions]]</f>
        <v>23.553114873987397</v>
      </c>
      <c r="J1874"/>
    </row>
    <row r="1875" spans="1:10" x14ac:dyDescent="0.35">
      <c r="A1875" s="21">
        <v>41946</v>
      </c>
      <c r="B1875" s="20" t="s">
        <v>56</v>
      </c>
      <c r="C1875" s="20" t="s">
        <v>4</v>
      </c>
      <c r="D1875" s="20" t="s">
        <v>47</v>
      </c>
      <c r="E1875" s="28">
        <v>229.99999999999997</v>
      </c>
      <c r="F1875" s="28">
        <v>482.99999999999994</v>
      </c>
      <c r="G1875" s="28">
        <v>8275.34</v>
      </c>
      <c r="H1875" s="19">
        <v>17.133209109730849</v>
      </c>
      <c r="I1875" s="33">
        <f>Table3[[#This Row],[Dollars]]/Table3[[#This Row],[Transactions]]</f>
        <v>17.133209109730853</v>
      </c>
      <c r="J1875"/>
    </row>
    <row r="1876" spans="1:10" x14ac:dyDescent="0.35">
      <c r="A1876" s="21">
        <v>41946</v>
      </c>
      <c r="B1876" s="20" t="s">
        <v>56</v>
      </c>
      <c r="C1876" s="20" t="s">
        <v>36</v>
      </c>
      <c r="D1876" s="20" t="s">
        <v>37</v>
      </c>
      <c r="E1876" s="28">
        <v>110.99999999999999</v>
      </c>
      <c r="F1876" s="28">
        <v>208</v>
      </c>
      <c r="G1876" s="28">
        <v>3795.0200000000004</v>
      </c>
      <c r="H1876" s="19">
        <v>18.245288461538461</v>
      </c>
      <c r="I1876" s="33">
        <f>Table3[[#This Row],[Dollars]]/Table3[[#This Row],[Transactions]]</f>
        <v>18.245288461538465</v>
      </c>
      <c r="J1876"/>
    </row>
    <row r="1877" spans="1:10" x14ac:dyDescent="0.35">
      <c r="A1877" s="21">
        <v>41946</v>
      </c>
      <c r="B1877" s="20" t="s">
        <v>56</v>
      </c>
      <c r="C1877" s="20" t="s">
        <v>42</v>
      </c>
      <c r="D1877" s="20" t="s">
        <v>43</v>
      </c>
      <c r="E1877" s="28">
        <v>53</v>
      </c>
      <c r="F1877" s="28">
        <v>122</v>
      </c>
      <c r="G1877" s="28">
        <v>1654.65</v>
      </c>
      <c r="H1877" s="19">
        <v>13.562704918032788</v>
      </c>
      <c r="I1877" s="33">
        <f>Table3[[#This Row],[Dollars]]/Table3[[#This Row],[Transactions]]</f>
        <v>13.562704918032788</v>
      </c>
      <c r="J1877"/>
    </row>
    <row r="1878" spans="1:10" x14ac:dyDescent="0.35">
      <c r="A1878" s="21">
        <v>41946</v>
      </c>
      <c r="B1878" s="20" t="s">
        <v>56</v>
      </c>
      <c r="C1878" s="20" t="s">
        <v>4</v>
      </c>
      <c r="D1878" s="20" t="s">
        <v>39</v>
      </c>
      <c r="E1878" s="28">
        <v>76</v>
      </c>
      <c r="F1878" s="28">
        <v>177</v>
      </c>
      <c r="G1878" s="28">
        <v>2876.1399999999994</v>
      </c>
      <c r="H1878" s="19">
        <v>16.249378531073447</v>
      </c>
      <c r="I1878" s="33">
        <f>Table3[[#This Row],[Dollars]]/Table3[[#This Row],[Transactions]]</f>
        <v>16.249378531073443</v>
      </c>
      <c r="J1878"/>
    </row>
    <row r="1879" spans="1:10" x14ac:dyDescent="0.35">
      <c r="A1879" s="21">
        <v>41946</v>
      </c>
      <c r="B1879" s="20" t="s">
        <v>56</v>
      </c>
      <c r="C1879" s="20" t="s">
        <v>4</v>
      </c>
      <c r="D1879" s="20" t="s">
        <v>6</v>
      </c>
      <c r="E1879" s="28">
        <v>826</v>
      </c>
      <c r="F1879" s="28">
        <v>1678</v>
      </c>
      <c r="G1879" s="28">
        <v>29109.51</v>
      </c>
      <c r="H1879" s="19">
        <v>17.347741358760427</v>
      </c>
      <c r="I1879" s="33">
        <f>Table3[[#This Row],[Dollars]]/Table3[[#This Row],[Transactions]]</f>
        <v>17.347741358760427</v>
      </c>
      <c r="J1879"/>
    </row>
    <row r="1880" spans="1:10" x14ac:dyDescent="0.35">
      <c r="A1880" s="21">
        <v>41946</v>
      </c>
      <c r="B1880" s="20" t="s">
        <v>56</v>
      </c>
      <c r="C1880" s="20" t="s">
        <v>4</v>
      </c>
      <c r="D1880" s="20" t="s">
        <v>7</v>
      </c>
      <c r="E1880" s="28">
        <v>2352</v>
      </c>
      <c r="F1880" s="28">
        <v>6525</v>
      </c>
      <c r="G1880" s="28">
        <v>100664.69</v>
      </c>
      <c r="H1880" s="19">
        <v>15.427538697318008</v>
      </c>
      <c r="I1880" s="33">
        <f>Table3[[#This Row],[Dollars]]/Table3[[#This Row],[Transactions]]</f>
        <v>15.427538697318008</v>
      </c>
      <c r="J1880"/>
    </row>
    <row r="1881" spans="1:10" x14ac:dyDescent="0.35">
      <c r="A1881" s="21">
        <v>41946</v>
      </c>
      <c r="B1881" s="20" t="s">
        <v>56</v>
      </c>
      <c r="C1881" s="20" t="s">
        <v>18</v>
      </c>
      <c r="D1881" s="20" t="s">
        <v>19</v>
      </c>
      <c r="E1881" s="28">
        <v>395</v>
      </c>
      <c r="F1881" s="28">
        <v>894</v>
      </c>
      <c r="G1881" s="28">
        <v>12901.120000000003</v>
      </c>
      <c r="H1881" s="19">
        <v>14.430782997762865</v>
      </c>
      <c r="I1881" s="33">
        <f>Table3[[#This Row],[Dollars]]/Table3[[#This Row],[Transactions]]</f>
        <v>14.430782997762867</v>
      </c>
      <c r="J1881"/>
    </row>
    <row r="1882" spans="1:10" x14ac:dyDescent="0.35">
      <c r="A1882" s="21">
        <v>41946</v>
      </c>
      <c r="B1882" s="20" t="s">
        <v>56</v>
      </c>
      <c r="C1882" s="20" t="s">
        <v>4</v>
      </c>
      <c r="D1882" s="20" t="s">
        <v>48</v>
      </c>
      <c r="E1882" s="28">
        <v>454</v>
      </c>
      <c r="F1882" s="28">
        <v>934.00000000000011</v>
      </c>
      <c r="G1882" s="28">
        <v>17568.570000000003</v>
      </c>
      <c r="H1882" s="19">
        <v>18.810032119914347</v>
      </c>
      <c r="I1882" s="33">
        <f>Table3[[#This Row],[Dollars]]/Table3[[#This Row],[Transactions]]</f>
        <v>18.810032119914347</v>
      </c>
      <c r="J1882"/>
    </row>
    <row r="1883" spans="1:10" x14ac:dyDescent="0.35">
      <c r="A1883" s="21">
        <v>41946</v>
      </c>
      <c r="B1883" s="20" t="s">
        <v>56</v>
      </c>
      <c r="C1883" s="20" t="s">
        <v>22</v>
      </c>
      <c r="D1883" s="20" t="s">
        <v>22</v>
      </c>
      <c r="E1883" s="28">
        <v>39362</v>
      </c>
      <c r="F1883" s="28">
        <v>90250</v>
      </c>
      <c r="G1883" s="28">
        <v>1628296.3100000003</v>
      </c>
      <c r="H1883" s="19">
        <v>18.042064376731304</v>
      </c>
      <c r="I1883" s="33">
        <f>Table3[[#This Row],[Dollars]]/Table3[[#This Row],[Transactions]]</f>
        <v>18.042064376731304</v>
      </c>
      <c r="J1883"/>
    </row>
    <row r="1884" spans="1:10" x14ac:dyDescent="0.35">
      <c r="A1884" s="21">
        <v>41946</v>
      </c>
      <c r="B1884" s="20" t="s">
        <v>56</v>
      </c>
      <c r="C1884" s="20" t="s">
        <v>36</v>
      </c>
      <c r="D1884" s="20" t="s">
        <v>38</v>
      </c>
      <c r="E1884" s="28">
        <v>101</v>
      </c>
      <c r="F1884" s="28">
        <v>222</v>
      </c>
      <c r="G1884" s="28">
        <v>4239.34</v>
      </c>
      <c r="H1884" s="19">
        <v>19.096126126126126</v>
      </c>
      <c r="I1884" s="33">
        <f>Table3[[#This Row],[Dollars]]/Table3[[#This Row],[Transactions]]</f>
        <v>19.096126126126126</v>
      </c>
      <c r="J1884"/>
    </row>
    <row r="1885" spans="1:10" x14ac:dyDescent="0.35">
      <c r="A1885" s="21">
        <v>41946</v>
      </c>
      <c r="B1885" s="20" t="s">
        <v>56</v>
      </c>
      <c r="C1885" s="20" t="s">
        <v>10</v>
      </c>
      <c r="D1885" s="20" t="s">
        <v>11</v>
      </c>
      <c r="E1885" s="28">
        <v>2657</v>
      </c>
      <c r="F1885" s="28">
        <v>6506</v>
      </c>
      <c r="G1885" s="28">
        <v>97089.25</v>
      </c>
      <c r="H1885" s="19">
        <v>14.923032585305872</v>
      </c>
      <c r="I1885" s="33">
        <f>Table3[[#This Row],[Dollars]]/Table3[[#This Row],[Transactions]]</f>
        <v>14.923032585305872</v>
      </c>
      <c r="J1885"/>
    </row>
    <row r="1886" spans="1:10" x14ac:dyDescent="0.35">
      <c r="A1886" s="21">
        <v>41953</v>
      </c>
      <c r="B1886" s="20" t="s">
        <v>55</v>
      </c>
      <c r="C1886" s="20" t="s">
        <v>12</v>
      </c>
      <c r="D1886" s="20" t="s">
        <v>13</v>
      </c>
      <c r="E1886" s="28">
        <v>168</v>
      </c>
      <c r="F1886" s="28">
        <v>327</v>
      </c>
      <c r="G1886" s="28">
        <v>3837.0899999999992</v>
      </c>
      <c r="H1886" s="19">
        <v>11.734220183486238</v>
      </c>
      <c r="I1886" s="33">
        <f>Table3[[#This Row],[Dollars]]/Table3[[#This Row],[Transactions]]</f>
        <v>11.734220183486237</v>
      </c>
      <c r="J1886"/>
    </row>
    <row r="1887" spans="1:10" x14ac:dyDescent="0.35">
      <c r="A1887" s="21">
        <v>41953</v>
      </c>
      <c r="B1887" s="20" t="s">
        <v>55</v>
      </c>
      <c r="C1887" s="20" t="s">
        <v>44</v>
      </c>
      <c r="D1887" s="20" t="s">
        <v>45</v>
      </c>
      <c r="E1887" s="28">
        <v>273</v>
      </c>
      <c r="F1887" s="28">
        <v>486</v>
      </c>
      <c r="G1887" s="28">
        <v>7195.4999999999982</v>
      </c>
      <c r="H1887" s="19">
        <v>14.805555555555555</v>
      </c>
      <c r="I1887" s="33">
        <f>Table3[[#This Row],[Dollars]]/Table3[[#This Row],[Transactions]]</f>
        <v>14.805555555555552</v>
      </c>
      <c r="J1887"/>
    </row>
    <row r="1888" spans="1:10" x14ac:dyDescent="0.35">
      <c r="A1888" s="21">
        <v>41953</v>
      </c>
      <c r="B1888" s="20" t="s">
        <v>55</v>
      </c>
      <c r="C1888" s="20" t="s">
        <v>14</v>
      </c>
      <c r="D1888" s="20" t="s">
        <v>15</v>
      </c>
      <c r="E1888" s="28">
        <v>609</v>
      </c>
      <c r="F1888" s="28">
        <v>1290</v>
      </c>
      <c r="G1888" s="28">
        <v>15668.550000000001</v>
      </c>
      <c r="H1888" s="19">
        <v>12.146162790697675</v>
      </c>
      <c r="I1888" s="33">
        <f>Table3[[#This Row],[Dollars]]/Table3[[#This Row],[Transactions]]</f>
        <v>12.146162790697675</v>
      </c>
      <c r="J1888"/>
    </row>
    <row r="1889" spans="1:10" x14ac:dyDescent="0.35">
      <c r="A1889" s="21">
        <v>41953</v>
      </c>
      <c r="B1889" s="20" t="s">
        <v>55</v>
      </c>
      <c r="C1889" s="20" t="s">
        <v>25</v>
      </c>
      <c r="D1889" s="20" t="s">
        <v>26</v>
      </c>
      <c r="E1889" s="28">
        <v>906</v>
      </c>
      <c r="F1889" s="28">
        <v>2094</v>
      </c>
      <c r="G1889" s="28">
        <v>24404.489999999998</v>
      </c>
      <c r="H1889" s="19">
        <v>11.65448424068768</v>
      </c>
      <c r="I1889" s="33">
        <f>Table3[[#This Row],[Dollars]]/Table3[[#This Row],[Transactions]]</f>
        <v>11.654484240687678</v>
      </c>
      <c r="J1889"/>
    </row>
    <row r="1890" spans="1:10" x14ac:dyDescent="0.35">
      <c r="A1890" s="21">
        <v>41953</v>
      </c>
      <c r="B1890" s="20" t="s">
        <v>55</v>
      </c>
      <c r="C1890" s="20" t="s">
        <v>44</v>
      </c>
      <c r="D1890" s="20" t="s">
        <v>46</v>
      </c>
      <c r="E1890" s="28">
        <v>102</v>
      </c>
      <c r="F1890" s="28">
        <v>195.00000000000006</v>
      </c>
      <c r="G1890" s="28">
        <v>2204.1600000000003</v>
      </c>
      <c r="H1890" s="19">
        <v>11.303384615384616</v>
      </c>
      <c r="I1890" s="33">
        <f>Table3[[#This Row],[Dollars]]/Table3[[#This Row],[Transactions]]</f>
        <v>11.303384615384614</v>
      </c>
      <c r="J1890"/>
    </row>
    <row r="1891" spans="1:10" x14ac:dyDescent="0.35">
      <c r="A1891" s="21">
        <v>41953</v>
      </c>
      <c r="B1891" s="20" t="s">
        <v>55</v>
      </c>
      <c r="C1891" s="20" t="s">
        <v>8</v>
      </c>
      <c r="D1891" s="20" t="s">
        <v>9</v>
      </c>
      <c r="E1891" s="28">
        <v>129</v>
      </c>
      <c r="F1891" s="28">
        <v>258</v>
      </c>
      <c r="G1891" s="28">
        <v>2924.4900000000002</v>
      </c>
      <c r="H1891" s="19">
        <v>11.335232558139536</v>
      </c>
      <c r="I1891" s="33">
        <f>Table3[[#This Row],[Dollars]]/Table3[[#This Row],[Transactions]]</f>
        <v>11.335232558139536</v>
      </c>
      <c r="J1891"/>
    </row>
    <row r="1892" spans="1:10" x14ac:dyDescent="0.35">
      <c r="A1892" s="21">
        <v>41953</v>
      </c>
      <c r="B1892" s="20" t="s">
        <v>55</v>
      </c>
      <c r="C1892" s="20" t="s">
        <v>4</v>
      </c>
      <c r="D1892" s="20" t="s">
        <v>5</v>
      </c>
      <c r="E1892" s="28">
        <v>1629</v>
      </c>
      <c r="F1892" s="28">
        <v>3524.9999999999991</v>
      </c>
      <c r="G1892" s="28">
        <v>39967.47</v>
      </c>
      <c r="H1892" s="19">
        <v>11.338289361702127</v>
      </c>
      <c r="I1892" s="33">
        <f>Table3[[#This Row],[Dollars]]/Table3[[#This Row],[Transactions]]</f>
        <v>11.338289361702131</v>
      </c>
      <c r="J1892"/>
    </row>
    <row r="1893" spans="1:10" x14ac:dyDescent="0.35">
      <c r="A1893" s="21">
        <v>41953</v>
      </c>
      <c r="B1893" s="20" t="s">
        <v>55</v>
      </c>
      <c r="C1893" s="20" t="s">
        <v>40</v>
      </c>
      <c r="D1893" s="20" t="s">
        <v>41</v>
      </c>
      <c r="E1893" s="28">
        <v>186.00000000000003</v>
      </c>
      <c r="F1893" s="28">
        <v>416.99999999999989</v>
      </c>
      <c r="G1893" s="28">
        <v>5017.5</v>
      </c>
      <c r="H1893" s="19">
        <v>12.032374100719425</v>
      </c>
      <c r="I1893" s="33">
        <f>Table3[[#This Row],[Dollars]]/Table3[[#This Row],[Transactions]]</f>
        <v>12.032374100719428</v>
      </c>
      <c r="J1893"/>
    </row>
    <row r="1894" spans="1:10" x14ac:dyDescent="0.35">
      <c r="A1894" s="21">
        <v>41953</v>
      </c>
      <c r="B1894" s="20" t="s">
        <v>55</v>
      </c>
      <c r="C1894" s="20" t="s">
        <v>16</v>
      </c>
      <c r="D1894" s="20" t="s">
        <v>17</v>
      </c>
      <c r="E1894" s="28">
        <v>135</v>
      </c>
      <c r="F1894" s="28">
        <v>273</v>
      </c>
      <c r="G1894" s="28">
        <v>3605.2200000000003</v>
      </c>
      <c r="H1894" s="19">
        <v>13.205934065934066</v>
      </c>
      <c r="I1894" s="33">
        <f>Table3[[#This Row],[Dollars]]/Table3[[#This Row],[Transactions]]</f>
        <v>13.205934065934066</v>
      </c>
      <c r="J1894"/>
    </row>
    <row r="1895" spans="1:10" x14ac:dyDescent="0.35">
      <c r="A1895" s="21">
        <v>41953</v>
      </c>
      <c r="B1895" s="20" t="s">
        <v>55</v>
      </c>
      <c r="C1895" s="20" t="s">
        <v>20</v>
      </c>
      <c r="D1895" s="20" t="s">
        <v>27</v>
      </c>
      <c r="E1895" s="28">
        <v>1764</v>
      </c>
      <c r="F1895" s="28">
        <v>3567</v>
      </c>
      <c r="G1895" s="28">
        <v>55541.67</v>
      </c>
      <c r="H1895" s="19">
        <v>15.570975609756097</v>
      </c>
      <c r="I1895" s="33">
        <f>Table3[[#This Row],[Dollars]]/Table3[[#This Row],[Transactions]]</f>
        <v>15.570975609756097</v>
      </c>
      <c r="J1895"/>
    </row>
    <row r="1896" spans="1:10" x14ac:dyDescent="0.35">
      <c r="A1896" s="21">
        <v>41953</v>
      </c>
      <c r="B1896" s="20" t="s">
        <v>55</v>
      </c>
      <c r="C1896" s="20" t="s">
        <v>4</v>
      </c>
      <c r="D1896" s="20" t="s">
        <v>47</v>
      </c>
      <c r="E1896" s="28">
        <v>153</v>
      </c>
      <c r="F1896" s="28">
        <v>222</v>
      </c>
      <c r="G1896" s="28">
        <v>3152.5199999999995</v>
      </c>
      <c r="H1896" s="19">
        <v>14.200540540540539</v>
      </c>
      <c r="I1896" s="33">
        <f>Table3[[#This Row],[Dollars]]/Table3[[#This Row],[Transactions]]</f>
        <v>14.200540540540539</v>
      </c>
      <c r="J1896"/>
    </row>
    <row r="1897" spans="1:10" x14ac:dyDescent="0.35">
      <c r="A1897" s="21">
        <v>41953</v>
      </c>
      <c r="B1897" s="20" t="s">
        <v>55</v>
      </c>
      <c r="C1897" s="20" t="s">
        <v>36</v>
      </c>
      <c r="D1897" s="20" t="s">
        <v>37</v>
      </c>
      <c r="E1897" s="28">
        <v>65.999999999999986</v>
      </c>
      <c r="F1897" s="28">
        <v>150</v>
      </c>
      <c r="G1897" s="28">
        <v>1611.21</v>
      </c>
      <c r="H1897" s="19">
        <v>10.741400000000001</v>
      </c>
      <c r="I1897" s="33">
        <f>Table3[[#This Row],[Dollars]]/Table3[[#This Row],[Transactions]]</f>
        <v>10.741400000000001</v>
      </c>
      <c r="J1897"/>
    </row>
    <row r="1898" spans="1:10" x14ac:dyDescent="0.35">
      <c r="A1898" s="21">
        <v>41953</v>
      </c>
      <c r="B1898" s="20" t="s">
        <v>55</v>
      </c>
      <c r="C1898" s="20" t="s">
        <v>42</v>
      </c>
      <c r="D1898" s="20" t="s">
        <v>43</v>
      </c>
      <c r="E1898" s="28">
        <v>59.999999999999986</v>
      </c>
      <c r="F1898" s="28">
        <v>120</v>
      </c>
      <c r="G1898" s="28">
        <v>1215.6600000000001</v>
      </c>
      <c r="H1898" s="19">
        <v>10.130500000000001</v>
      </c>
      <c r="I1898" s="33">
        <f>Table3[[#This Row],[Dollars]]/Table3[[#This Row],[Transactions]]</f>
        <v>10.130500000000001</v>
      </c>
      <c r="J1898"/>
    </row>
    <row r="1899" spans="1:10" x14ac:dyDescent="0.35">
      <c r="A1899" s="21">
        <v>41953</v>
      </c>
      <c r="B1899" s="20" t="s">
        <v>55</v>
      </c>
      <c r="C1899" s="20" t="s">
        <v>4</v>
      </c>
      <c r="D1899" s="20" t="s">
        <v>39</v>
      </c>
      <c r="E1899" s="28">
        <v>96</v>
      </c>
      <c r="F1899" s="28">
        <v>204</v>
      </c>
      <c r="G1899" s="28">
        <v>2286.1499999999996</v>
      </c>
      <c r="H1899" s="19">
        <v>11.206617647058822</v>
      </c>
      <c r="I1899" s="33">
        <f>Table3[[#This Row],[Dollars]]/Table3[[#This Row],[Transactions]]</f>
        <v>11.206617647058822</v>
      </c>
      <c r="J1899"/>
    </row>
    <row r="1900" spans="1:10" x14ac:dyDescent="0.35">
      <c r="A1900" s="21">
        <v>41953</v>
      </c>
      <c r="B1900" s="20" t="s">
        <v>55</v>
      </c>
      <c r="C1900" s="20" t="s">
        <v>4</v>
      </c>
      <c r="D1900" s="20" t="s">
        <v>6</v>
      </c>
      <c r="E1900" s="28">
        <v>930</v>
      </c>
      <c r="F1900" s="28">
        <v>1848</v>
      </c>
      <c r="G1900" s="28">
        <v>22430.219999999998</v>
      </c>
      <c r="H1900" s="19">
        <v>12.137564935064935</v>
      </c>
      <c r="I1900" s="33">
        <f>Table3[[#This Row],[Dollars]]/Table3[[#This Row],[Transactions]]</f>
        <v>12.137564935064933</v>
      </c>
      <c r="J1900"/>
    </row>
    <row r="1901" spans="1:10" x14ac:dyDescent="0.35">
      <c r="A1901" s="21">
        <v>41953</v>
      </c>
      <c r="B1901" s="20" t="s">
        <v>55</v>
      </c>
      <c r="C1901" s="20" t="s">
        <v>4</v>
      </c>
      <c r="D1901" s="20" t="s">
        <v>7</v>
      </c>
      <c r="E1901" s="28">
        <v>2460</v>
      </c>
      <c r="F1901" s="28">
        <v>6576</v>
      </c>
      <c r="G1901" s="28">
        <v>73762.59</v>
      </c>
      <c r="H1901" s="19">
        <v>11.216938868613138</v>
      </c>
      <c r="I1901" s="33">
        <f>Table3[[#This Row],[Dollars]]/Table3[[#This Row],[Transactions]]</f>
        <v>11.216938868613138</v>
      </c>
      <c r="J1901"/>
    </row>
    <row r="1902" spans="1:10" x14ac:dyDescent="0.35">
      <c r="A1902" s="21">
        <v>41953</v>
      </c>
      <c r="B1902" s="20" t="s">
        <v>55</v>
      </c>
      <c r="C1902" s="20" t="s">
        <v>18</v>
      </c>
      <c r="D1902" s="20" t="s">
        <v>19</v>
      </c>
      <c r="E1902" s="28">
        <v>207</v>
      </c>
      <c r="F1902" s="28">
        <v>453.00000000000011</v>
      </c>
      <c r="G1902" s="28">
        <v>5430.72</v>
      </c>
      <c r="H1902" s="19">
        <v>11.988344370860927</v>
      </c>
      <c r="I1902" s="33">
        <f>Table3[[#This Row],[Dollars]]/Table3[[#This Row],[Transactions]]</f>
        <v>11.988344370860924</v>
      </c>
      <c r="J1902"/>
    </row>
    <row r="1903" spans="1:10" x14ac:dyDescent="0.35">
      <c r="A1903" s="21">
        <v>41953</v>
      </c>
      <c r="B1903" s="20" t="s">
        <v>55</v>
      </c>
      <c r="C1903" s="20" t="s">
        <v>4</v>
      </c>
      <c r="D1903" s="20" t="s">
        <v>48</v>
      </c>
      <c r="E1903" s="28">
        <v>363</v>
      </c>
      <c r="F1903" s="28">
        <v>792</v>
      </c>
      <c r="G1903" s="28">
        <v>10383.900000000001</v>
      </c>
      <c r="H1903" s="19">
        <v>13.110984848484849</v>
      </c>
      <c r="I1903" s="33">
        <f>Table3[[#This Row],[Dollars]]/Table3[[#This Row],[Transactions]]</f>
        <v>13.110984848484851</v>
      </c>
      <c r="J1903"/>
    </row>
    <row r="1904" spans="1:10" x14ac:dyDescent="0.35">
      <c r="A1904" s="21">
        <v>41953</v>
      </c>
      <c r="B1904" s="20" t="s">
        <v>55</v>
      </c>
      <c r="C1904" s="20" t="s">
        <v>22</v>
      </c>
      <c r="D1904" s="20" t="s">
        <v>22</v>
      </c>
      <c r="E1904" s="28">
        <v>17412</v>
      </c>
      <c r="F1904" s="28">
        <v>37293</v>
      </c>
      <c r="G1904" s="28">
        <v>460736.88</v>
      </c>
      <c r="H1904" s="19">
        <v>12.354513715710722</v>
      </c>
      <c r="I1904" s="33">
        <f>Table3[[#This Row],[Dollars]]/Table3[[#This Row],[Transactions]]</f>
        <v>12.354513715710723</v>
      </c>
      <c r="J1904"/>
    </row>
    <row r="1905" spans="1:10" x14ac:dyDescent="0.35">
      <c r="A1905" s="21">
        <v>41953</v>
      </c>
      <c r="B1905" s="20" t="s">
        <v>55</v>
      </c>
      <c r="C1905" s="20" t="s">
        <v>36</v>
      </c>
      <c r="D1905" s="20" t="s">
        <v>38</v>
      </c>
      <c r="E1905" s="28">
        <v>81</v>
      </c>
      <c r="F1905" s="28">
        <v>129</v>
      </c>
      <c r="G1905" s="28">
        <v>1632.12</v>
      </c>
      <c r="H1905" s="19">
        <v>12.652093023255814</v>
      </c>
      <c r="I1905" s="33">
        <f>Table3[[#This Row],[Dollars]]/Table3[[#This Row],[Transactions]]</f>
        <v>12.652093023255814</v>
      </c>
      <c r="J1905"/>
    </row>
    <row r="1906" spans="1:10" x14ac:dyDescent="0.35">
      <c r="A1906" s="21">
        <v>41953</v>
      </c>
      <c r="B1906" s="20" t="s">
        <v>55</v>
      </c>
      <c r="C1906" s="20" t="s">
        <v>10</v>
      </c>
      <c r="D1906" s="20" t="s">
        <v>11</v>
      </c>
      <c r="E1906" s="28">
        <v>390</v>
      </c>
      <c r="F1906" s="28">
        <v>786</v>
      </c>
      <c r="G1906" s="28">
        <v>9445.02</v>
      </c>
      <c r="H1906" s="19">
        <v>12.016564885496184</v>
      </c>
      <c r="I1906" s="33">
        <f>Table3[[#This Row],[Dollars]]/Table3[[#This Row],[Transactions]]</f>
        <v>12.016564885496184</v>
      </c>
      <c r="J1906"/>
    </row>
    <row r="1907" spans="1:10" x14ac:dyDescent="0.35">
      <c r="A1907" s="21">
        <v>41953</v>
      </c>
      <c r="B1907" s="20" t="s">
        <v>56</v>
      </c>
      <c r="C1907" s="20" t="s">
        <v>12</v>
      </c>
      <c r="D1907" s="20" t="s">
        <v>13</v>
      </c>
      <c r="E1907" s="28">
        <v>445.99999999999994</v>
      </c>
      <c r="F1907" s="28">
        <v>941</v>
      </c>
      <c r="G1907" s="28">
        <v>15282.71</v>
      </c>
      <c r="H1907" s="19">
        <v>16.240924548352815</v>
      </c>
      <c r="I1907" s="33">
        <f>Table3[[#This Row],[Dollars]]/Table3[[#This Row],[Transactions]]</f>
        <v>16.240924548352815</v>
      </c>
      <c r="J1907"/>
    </row>
    <row r="1908" spans="1:10" x14ac:dyDescent="0.35">
      <c r="A1908" s="21">
        <v>41953</v>
      </c>
      <c r="B1908" s="20" t="s">
        <v>56</v>
      </c>
      <c r="C1908" s="20" t="s">
        <v>44</v>
      </c>
      <c r="D1908" s="20" t="s">
        <v>45</v>
      </c>
      <c r="E1908" s="28">
        <v>300.99999999999994</v>
      </c>
      <c r="F1908" s="28">
        <v>697</v>
      </c>
      <c r="G1908" s="28">
        <v>10445.209999999999</v>
      </c>
      <c r="H1908" s="19">
        <v>14.985954088952653</v>
      </c>
      <c r="I1908" s="33">
        <f>Table3[[#This Row],[Dollars]]/Table3[[#This Row],[Transactions]]</f>
        <v>14.985954088952653</v>
      </c>
      <c r="J1908"/>
    </row>
    <row r="1909" spans="1:10" x14ac:dyDescent="0.35">
      <c r="A1909" s="21">
        <v>41953</v>
      </c>
      <c r="B1909" s="20" t="s">
        <v>56</v>
      </c>
      <c r="C1909" s="20" t="s">
        <v>14</v>
      </c>
      <c r="D1909" s="20" t="s">
        <v>15</v>
      </c>
      <c r="E1909" s="28">
        <v>1615</v>
      </c>
      <c r="F1909" s="28">
        <v>4337</v>
      </c>
      <c r="G1909" s="28">
        <v>61376.17</v>
      </c>
      <c r="H1909" s="19">
        <v>14.151756974867419</v>
      </c>
      <c r="I1909" s="33">
        <f>Table3[[#This Row],[Dollars]]/Table3[[#This Row],[Transactions]]</f>
        <v>14.151756974867419</v>
      </c>
      <c r="J1909"/>
    </row>
    <row r="1910" spans="1:10" x14ac:dyDescent="0.35">
      <c r="A1910" s="21">
        <v>41953</v>
      </c>
      <c r="B1910" s="20" t="s">
        <v>56</v>
      </c>
      <c r="C1910" s="20" t="s">
        <v>25</v>
      </c>
      <c r="D1910" s="20" t="s">
        <v>26</v>
      </c>
      <c r="E1910" s="28">
        <v>3217</v>
      </c>
      <c r="F1910" s="28">
        <v>7999</v>
      </c>
      <c r="G1910" s="28">
        <v>109881.85000000002</v>
      </c>
      <c r="H1910" s="19">
        <v>13.736948368546068</v>
      </c>
      <c r="I1910" s="33">
        <f>Table3[[#This Row],[Dollars]]/Table3[[#This Row],[Transactions]]</f>
        <v>13.73694836854607</v>
      </c>
      <c r="J1910"/>
    </row>
    <row r="1911" spans="1:10" x14ac:dyDescent="0.35">
      <c r="A1911" s="21">
        <v>41953</v>
      </c>
      <c r="B1911" s="20" t="s">
        <v>56</v>
      </c>
      <c r="C1911" s="20" t="s">
        <v>44</v>
      </c>
      <c r="D1911" s="20" t="s">
        <v>46</v>
      </c>
      <c r="E1911" s="28">
        <v>445</v>
      </c>
      <c r="F1911" s="28">
        <v>975</v>
      </c>
      <c r="G1911" s="28">
        <v>17487.54</v>
      </c>
      <c r="H1911" s="19">
        <v>17.935938461538463</v>
      </c>
      <c r="I1911" s="33">
        <f>Table3[[#This Row],[Dollars]]/Table3[[#This Row],[Transactions]]</f>
        <v>17.935938461538463</v>
      </c>
      <c r="J1911"/>
    </row>
    <row r="1912" spans="1:10" x14ac:dyDescent="0.35">
      <c r="A1912" s="21">
        <v>41953</v>
      </c>
      <c r="B1912" s="20" t="s">
        <v>56</v>
      </c>
      <c r="C1912" s="20" t="s">
        <v>8</v>
      </c>
      <c r="D1912" s="20" t="s">
        <v>9</v>
      </c>
      <c r="E1912" s="28">
        <v>217</v>
      </c>
      <c r="F1912" s="28">
        <v>415</v>
      </c>
      <c r="G1912" s="28">
        <v>6963.58</v>
      </c>
      <c r="H1912" s="19">
        <v>16.779710843373493</v>
      </c>
      <c r="I1912" s="33">
        <f>Table3[[#This Row],[Dollars]]/Table3[[#This Row],[Transactions]]</f>
        <v>16.779710843373493</v>
      </c>
      <c r="J1912"/>
    </row>
    <row r="1913" spans="1:10" x14ac:dyDescent="0.35">
      <c r="A1913" s="21">
        <v>41953</v>
      </c>
      <c r="B1913" s="20" t="s">
        <v>56</v>
      </c>
      <c r="C1913" s="20" t="s">
        <v>4</v>
      </c>
      <c r="D1913" s="20" t="s">
        <v>5</v>
      </c>
      <c r="E1913" s="28">
        <v>1877</v>
      </c>
      <c r="F1913" s="28">
        <v>4604.9999999999991</v>
      </c>
      <c r="G1913" s="28">
        <v>68935.69</v>
      </c>
      <c r="H1913" s="19">
        <v>14.969748099891422</v>
      </c>
      <c r="I1913" s="33">
        <f>Table3[[#This Row],[Dollars]]/Table3[[#This Row],[Transactions]]</f>
        <v>14.969748099891426</v>
      </c>
      <c r="J1913"/>
    </row>
    <row r="1914" spans="1:10" x14ac:dyDescent="0.35">
      <c r="A1914" s="21">
        <v>41953</v>
      </c>
      <c r="B1914" s="20" t="s">
        <v>56</v>
      </c>
      <c r="C1914" s="20" t="s">
        <v>40</v>
      </c>
      <c r="D1914" s="20" t="s">
        <v>41</v>
      </c>
      <c r="E1914" s="28">
        <v>510.99999999999994</v>
      </c>
      <c r="F1914" s="28">
        <v>1159</v>
      </c>
      <c r="G1914" s="28">
        <v>17449.490000000002</v>
      </c>
      <c r="H1914" s="19">
        <v>15.055642795513375</v>
      </c>
      <c r="I1914" s="33">
        <f>Table3[[#This Row],[Dollars]]/Table3[[#This Row],[Transactions]]</f>
        <v>15.055642795513375</v>
      </c>
      <c r="J1914"/>
    </row>
    <row r="1915" spans="1:10" x14ac:dyDescent="0.35">
      <c r="A1915" s="21">
        <v>41953</v>
      </c>
      <c r="B1915" s="20" t="s">
        <v>56</v>
      </c>
      <c r="C1915" s="20" t="s">
        <v>16</v>
      </c>
      <c r="D1915" s="20" t="s">
        <v>17</v>
      </c>
      <c r="E1915" s="28">
        <v>102</v>
      </c>
      <c r="F1915" s="28">
        <v>235</v>
      </c>
      <c r="G1915" s="28">
        <v>3316.7800000000007</v>
      </c>
      <c r="H1915" s="19">
        <v>14.113957446808511</v>
      </c>
      <c r="I1915" s="33">
        <f>Table3[[#This Row],[Dollars]]/Table3[[#This Row],[Transactions]]</f>
        <v>14.113957446808513</v>
      </c>
      <c r="J1915"/>
    </row>
    <row r="1916" spans="1:10" x14ac:dyDescent="0.35">
      <c r="A1916" s="21">
        <v>41953</v>
      </c>
      <c r="B1916" s="20" t="s">
        <v>56</v>
      </c>
      <c r="C1916" s="20" t="s">
        <v>20</v>
      </c>
      <c r="D1916" s="20" t="s">
        <v>27</v>
      </c>
      <c r="E1916" s="28">
        <v>7662.0000000000009</v>
      </c>
      <c r="F1916" s="28">
        <v>18074.999999999996</v>
      </c>
      <c r="G1916" s="28">
        <v>408424.9200000001</v>
      </c>
      <c r="H1916" s="19">
        <v>22.596122821576763</v>
      </c>
      <c r="I1916" s="33">
        <f>Table3[[#This Row],[Dollars]]/Table3[[#This Row],[Transactions]]</f>
        <v>22.596122821576774</v>
      </c>
      <c r="J1916"/>
    </row>
    <row r="1917" spans="1:10" x14ac:dyDescent="0.35">
      <c r="A1917" s="21">
        <v>41953</v>
      </c>
      <c r="B1917" s="20" t="s">
        <v>56</v>
      </c>
      <c r="C1917" s="20" t="s">
        <v>4</v>
      </c>
      <c r="D1917" s="20" t="s">
        <v>47</v>
      </c>
      <c r="E1917" s="28">
        <v>248.00000000000003</v>
      </c>
      <c r="F1917" s="28">
        <v>512</v>
      </c>
      <c r="G1917" s="28">
        <v>7648.89</v>
      </c>
      <c r="H1917" s="19">
        <v>14.939238281250001</v>
      </c>
      <c r="I1917" s="33">
        <f>Table3[[#This Row],[Dollars]]/Table3[[#This Row],[Transactions]]</f>
        <v>14.939238281250001</v>
      </c>
      <c r="J1917"/>
    </row>
    <row r="1918" spans="1:10" x14ac:dyDescent="0.35">
      <c r="A1918" s="21">
        <v>41953</v>
      </c>
      <c r="B1918" s="20" t="s">
        <v>56</v>
      </c>
      <c r="C1918" s="20" t="s">
        <v>36</v>
      </c>
      <c r="D1918" s="20" t="s">
        <v>37</v>
      </c>
      <c r="E1918" s="28">
        <v>106</v>
      </c>
      <c r="F1918" s="28">
        <v>204</v>
      </c>
      <c r="G1918" s="28">
        <v>3167.68</v>
      </c>
      <c r="H1918" s="19">
        <v>15.527843137254902</v>
      </c>
      <c r="I1918" s="33">
        <f>Table3[[#This Row],[Dollars]]/Table3[[#This Row],[Transactions]]</f>
        <v>15.527843137254902</v>
      </c>
      <c r="J1918"/>
    </row>
    <row r="1919" spans="1:10" x14ac:dyDescent="0.35">
      <c r="A1919" s="21">
        <v>41953</v>
      </c>
      <c r="B1919" s="20" t="s">
        <v>56</v>
      </c>
      <c r="C1919" s="20" t="s">
        <v>42</v>
      </c>
      <c r="D1919" s="20" t="s">
        <v>43</v>
      </c>
      <c r="E1919" s="28">
        <v>57</v>
      </c>
      <c r="F1919" s="28">
        <v>132</v>
      </c>
      <c r="G1919" s="28">
        <v>1687.9599999999998</v>
      </c>
      <c r="H1919" s="19">
        <v>12.787575757575757</v>
      </c>
      <c r="I1919" s="33">
        <f>Table3[[#This Row],[Dollars]]/Table3[[#This Row],[Transactions]]</f>
        <v>12.787575757575755</v>
      </c>
      <c r="J1919"/>
    </row>
    <row r="1920" spans="1:10" x14ac:dyDescent="0.35">
      <c r="A1920" s="21">
        <v>41953</v>
      </c>
      <c r="B1920" s="20" t="s">
        <v>56</v>
      </c>
      <c r="C1920" s="20" t="s">
        <v>4</v>
      </c>
      <c r="D1920" s="20" t="s">
        <v>39</v>
      </c>
      <c r="E1920" s="28">
        <v>65</v>
      </c>
      <c r="F1920" s="28">
        <v>179</v>
      </c>
      <c r="G1920" s="28">
        <v>2464.4</v>
      </c>
      <c r="H1920" s="19">
        <v>13.76759776536313</v>
      </c>
      <c r="I1920" s="33">
        <f>Table3[[#This Row],[Dollars]]/Table3[[#This Row],[Transactions]]</f>
        <v>13.76759776536313</v>
      </c>
      <c r="J1920"/>
    </row>
    <row r="1921" spans="1:10" x14ac:dyDescent="0.35">
      <c r="A1921" s="21">
        <v>41953</v>
      </c>
      <c r="B1921" s="20" t="s">
        <v>56</v>
      </c>
      <c r="C1921" s="20" t="s">
        <v>4</v>
      </c>
      <c r="D1921" s="20" t="s">
        <v>6</v>
      </c>
      <c r="E1921" s="28">
        <v>792</v>
      </c>
      <c r="F1921" s="28">
        <v>1752</v>
      </c>
      <c r="G1921" s="28">
        <v>26382.31</v>
      </c>
      <c r="H1921" s="19">
        <v>15.058396118721461</v>
      </c>
      <c r="I1921" s="33">
        <f>Table3[[#This Row],[Dollars]]/Table3[[#This Row],[Transactions]]</f>
        <v>15.058396118721461</v>
      </c>
      <c r="J1921"/>
    </row>
    <row r="1922" spans="1:10" x14ac:dyDescent="0.35">
      <c r="A1922" s="21">
        <v>41953</v>
      </c>
      <c r="B1922" s="20" t="s">
        <v>56</v>
      </c>
      <c r="C1922" s="20" t="s">
        <v>4</v>
      </c>
      <c r="D1922" s="20" t="s">
        <v>7</v>
      </c>
      <c r="E1922" s="28">
        <v>2329</v>
      </c>
      <c r="F1922" s="28">
        <v>6562</v>
      </c>
      <c r="G1922" s="28">
        <v>98225.25</v>
      </c>
      <c r="H1922" s="19">
        <v>14.968797622676014</v>
      </c>
      <c r="I1922" s="33">
        <f>Table3[[#This Row],[Dollars]]/Table3[[#This Row],[Transactions]]</f>
        <v>14.968797622676014</v>
      </c>
      <c r="J1922"/>
    </row>
    <row r="1923" spans="1:10" x14ac:dyDescent="0.35">
      <c r="A1923" s="21">
        <v>41953</v>
      </c>
      <c r="B1923" s="20" t="s">
        <v>56</v>
      </c>
      <c r="C1923" s="20" t="s">
        <v>18</v>
      </c>
      <c r="D1923" s="20" t="s">
        <v>19</v>
      </c>
      <c r="E1923" s="28">
        <v>424</v>
      </c>
      <c r="F1923" s="28">
        <v>892</v>
      </c>
      <c r="G1923" s="28">
        <v>12638.78</v>
      </c>
      <c r="H1923" s="19">
        <v>14.169035874439462</v>
      </c>
      <c r="I1923" s="33">
        <f>Table3[[#This Row],[Dollars]]/Table3[[#This Row],[Transactions]]</f>
        <v>14.169035874439462</v>
      </c>
      <c r="J1923"/>
    </row>
    <row r="1924" spans="1:10" x14ac:dyDescent="0.35">
      <c r="A1924" s="21">
        <v>41953</v>
      </c>
      <c r="B1924" s="20" t="s">
        <v>56</v>
      </c>
      <c r="C1924" s="20" t="s">
        <v>4</v>
      </c>
      <c r="D1924" s="20" t="s">
        <v>48</v>
      </c>
      <c r="E1924" s="28">
        <v>413</v>
      </c>
      <c r="F1924" s="28">
        <v>878.99999999999989</v>
      </c>
      <c r="G1924" s="28">
        <v>16843.96</v>
      </c>
      <c r="H1924" s="19">
        <v>19.162639362912401</v>
      </c>
      <c r="I1924" s="33">
        <f>Table3[[#This Row],[Dollars]]/Table3[[#This Row],[Transactions]]</f>
        <v>19.162639362912401</v>
      </c>
      <c r="J1924"/>
    </row>
    <row r="1925" spans="1:10" x14ac:dyDescent="0.35">
      <c r="A1925" s="21">
        <v>41953</v>
      </c>
      <c r="B1925" s="20" t="s">
        <v>56</v>
      </c>
      <c r="C1925" s="20" t="s">
        <v>22</v>
      </c>
      <c r="D1925" s="20" t="s">
        <v>22</v>
      </c>
      <c r="E1925" s="28">
        <v>38875.000000000007</v>
      </c>
      <c r="F1925" s="28">
        <v>90157</v>
      </c>
      <c r="G1925" s="28">
        <v>1528168.19</v>
      </c>
      <c r="H1925" s="19">
        <v>16.950078086005522</v>
      </c>
      <c r="I1925" s="33">
        <f>Table3[[#This Row],[Dollars]]/Table3[[#This Row],[Transactions]]</f>
        <v>16.950078086005522</v>
      </c>
      <c r="J1925"/>
    </row>
    <row r="1926" spans="1:10" x14ac:dyDescent="0.35">
      <c r="A1926" s="21">
        <v>41953</v>
      </c>
      <c r="B1926" s="20" t="s">
        <v>56</v>
      </c>
      <c r="C1926" s="20" t="s">
        <v>36</v>
      </c>
      <c r="D1926" s="20" t="s">
        <v>38</v>
      </c>
      <c r="E1926" s="28">
        <v>87.999999999999986</v>
      </c>
      <c r="F1926" s="28">
        <v>198</v>
      </c>
      <c r="G1926" s="28">
        <v>2895.06</v>
      </c>
      <c r="H1926" s="19">
        <v>14.621515151515151</v>
      </c>
      <c r="I1926" s="33">
        <f>Table3[[#This Row],[Dollars]]/Table3[[#This Row],[Transactions]]</f>
        <v>14.621515151515151</v>
      </c>
      <c r="J1926"/>
    </row>
    <row r="1927" spans="1:10" x14ac:dyDescent="0.35">
      <c r="A1927" s="21">
        <v>41953</v>
      </c>
      <c r="B1927" s="20" t="s">
        <v>56</v>
      </c>
      <c r="C1927" s="20" t="s">
        <v>10</v>
      </c>
      <c r="D1927" s="20" t="s">
        <v>11</v>
      </c>
      <c r="E1927" s="28">
        <v>2679</v>
      </c>
      <c r="F1927" s="28">
        <v>6660</v>
      </c>
      <c r="G1927" s="28">
        <v>96427.95</v>
      </c>
      <c r="H1927" s="19">
        <v>14.47867117117117</v>
      </c>
      <c r="I1927" s="33">
        <f>Table3[[#This Row],[Dollars]]/Table3[[#This Row],[Transactions]]</f>
        <v>14.47867117117117</v>
      </c>
      <c r="J1927"/>
    </row>
    <row r="1928" spans="1:10" x14ac:dyDescent="0.35">
      <c r="A1928" s="21">
        <v>41960</v>
      </c>
      <c r="B1928" s="20" t="s">
        <v>55</v>
      </c>
      <c r="C1928" s="20" t="s">
        <v>12</v>
      </c>
      <c r="D1928" s="20" t="s">
        <v>13</v>
      </c>
      <c r="E1928" s="28">
        <v>171</v>
      </c>
      <c r="F1928" s="28">
        <v>264</v>
      </c>
      <c r="G1928" s="28">
        <v>3141.6000000000004</v>
      </c>
      <c r="H1928" s="19">
        <v>11.9</v>
      </c>
      <c r="I1928" s="33">
        <f>Table3[[#This Row],[Dollars]]/Table3[[#This Row],[Transactions]]</f>
        <v>11.900000000000002</v>
      </c>
      <c r="J1928"/>
    </row>
    <row r="1929" spans="1:10" x14ac:dyDescent="0.35">
      <c r="A1929" s="21">
        <v>41960</v>
      </c>
      <c r="B1929" s="20" t="s">
        <v>55</v>
      </c>
      <c r="C1929" s="20" t="s">
        <v>44</v>
      </c>
      <c r="D1929" s="20" t="s">
        <v>45</v>
      </c>
      <c r="E1929" s="28">
        <v>189</v>
      </c>
      <c r="F1929" s="28">
        <v>413.99999999999989</v>
      </c>
      <c r="G1929" s="28">
        <v>5466.18</v>
      </c>
      <c r="H1929" s="19">
        <v>13.203333333333333</v>
      </c>
      <c r="I1929" s="33">
        <f>Table3[[#This Row],[Dollars]]/Table3[[#This Row],[Transactions]]</f>
        <v>13.203333333333338</v>
      </c>
      <c r="J1929"/>
    </row>
    <row r="1930" spans="1:10" x14ac:dyDescent="0.35">
      <c r="A1930" s="21">
        <v>41960</v>
      </c>
      <c r="B1930" s="20" t="s">
        <v>55</v>
      </c>
      <c r="C1930" s="20" t="s">
        <v>14</v>
      </c>
      <c r="D1930" s="20" t="s">
        <v>15</v>
      </c>
      <c r="E1930" s="28">
        <v>600</v>
      </c>
      <c r="F1930" s="28">
        <v>1383</v>
      </c>
      <c r="G1930" s="28">
        <v>17047.739999999998</v>
      </c>
      <c r="H1930" s="19">
        <v>12.326637744034707</v>
      </c>
      <c r="I1930" s="33">
        <f>Table3[[#This Row],[Dollars]]/Table3[[#This Row],[Transactions]]</f>
        <v>12.326637744034706</v>
      </c>
      <c r="J1930"/>
    </row>
    <row r="1931" spans="1:10" x14ac:dyDescent="0.35">
      <c r="A1931" s="21">
        <v>41960</v>
      </c>
      <c r="B1931" s="20" t="s">
        <v>55</v>
      </c>
      <c r="C1931" s="20" t="s">
        <v>25</v>
      </c>
      <c r="D1931" s="20" t="s">
        <v>26</v>
      </c>
      <c r="E1931" s="28">
        <v>999</v>
      </c>
      <c r="F1931" s="28">
        <v>2127</v>
      </c>
      <c r="G1931" s="28">
        <v>26223.96</v>
      </c>
      <c r="H1931" s="19">
        <v>12.329083215796897</v>
      </c>
      <c r="I1931" s="33">
        <f>Table3[[#This Row],[Dollars]]/Table3[[#This Row],[Transactions]]</f>
        <v>12.329083215796897</v>
      </c>
      <c r="J1931"/>
    </row>
    <row r="1932" spans="1:10" x14ac:dyDescent="0.35">
      <c r="A1932" s="21">
        <v>41960</v>
      </c>
      <c r="B1932" s="20" t="s">
        <v>55</v>
      </c>
      <c r="C1932" s="20" t="s">
        <v>44</v>
      </c>
      <c r="D1932" s="20" t="s">
        <v>46</v>
      </c>
      <c r="E1932" s="28">
        <v>111</v>
      </c>
      <c r="F1932" s="28">
        <v>213</v>
      </c>
      <c r="G1932" s="28">
        <v>2548.92</v>
      </c>
      <c r="H1932" s="19">
        <v>11.966760563380282</v>
      </c>
      <c r="I1932" s="33">
        <f>Table3[[#This Row],[Dollars]]/Table3[[#This Row],[Transactions]]</f>
        <v>11.966760563380282</v>
      </c>
      <c r="J1932"/>
    </row>
    <row r="1933" spans="1:10" x14ac:dyDescent="0.35">
      <c r="A1933" s="21">
        <v>41960</v>
      </c>
      <c r="B1933" s="20" t="s">
        <v>55</v>
      </c>
      <c r="C1933" s="20" t="s">
        <v>8</v>
      </c>
      <c r="D1933" s="20" t="s">
        <v>9</v>
      </c>
      <c r="E1933" s="28">
        <v>150</v>
      </c>
      <c r="F1933" s="28">
        <v>260.99999999999994</v>
      </c>
      <c r="G1933" s="28">
        <v>3120.2999999999997</v>
      </c>
      <c r="H1933" s="19">
        <v>11.955172413793102</v>
      </c>
      <c r="I1933" s="33">
        <f>Table3[[#This Row],[Dollars]]/Table3[[#This Row],[Transactions]]</f>
        <v>11.955172413793106</v>
      </c>
      <c r="J1933"/>
    </row>
    <row r="1934" spans="1:10" x14ac:dyDescent="0.35">
      <c r="A1934" s="21">
        <v>41960</v>
      </c>
      <c r="B1934" s="20" t="s">
        <v>55</v>
      </c>
      <c r="C1934" s="20" t="s">
        <v>4</v>
      </c>
      <c r="D1934" s="20" t="s">
        <v>5</v>
      </c>
      <c r="E1934" s="28">
        <v>1704</v>
      </c>
      <c r="F1934" s="28">
        <v>3692.9999999999991</v>
      </c>
      <c r="G1934" s="28">
        <v>41933.729999999996</v>
      </c>
      <c r="H1934" s="19">
        <v>11.354922826969943</v>
      </c>
      <c r="I1934" s="33">
        <f>Table3[[#This Row],[Dollars]]/Table3[[#This Row],[Transactions]]</f>
        <v>11.354922826969945</v>
      </c>
      <c r="J1934"/>
    </row>
    <row r="1935" spans="1:10" x14ac:dyDescent="0.35">
      <c r="A1935" s="21">
        <v>41960</v>
      </c>
      <c r="B1935" s="20" t="s">
        <v>55</v>
      </c>
      <c r="C1935" s="20" t="s">
        <v>40</v>
      </c>
      <c r="D1935" s="20" t="s">
        <v>41</v>
      </c>
      <c r="E1935" s="28">
        <v>207</v>
      </c>
      <c r="F1935" s="28">
        <v>450</v>
      </c>
      <c r="G1935" s="28">
        <v>6172.59</v>
      </c>
      <c r="H1935" s="19">
        <v>13.716866666666668</v>
      </c>
      <c r="I1935" s="33">
        <f>Table3[[#This Row],[Dollars]]/Table3[[#This Row],[Transactions]]</f>
        <v>13.716866666666666</v>
      </c>
      <c r="J1935"/>
    </row>
    <row r="1936" spans="1:10" x14ac:dyDescent="0.35">
      <c r="A1936" s="21">
        <v>41960</v>
      </c>
      <c r="B1936" s="20" t="s">
        <v>55</v>
      </c>
      <c r="C1936" s="20" t="s">
        <v>16</v>
      </c>
      <c r="D1936" s="20" t="s">
        <v>17</v>
      </c>
      <c r="E1936" s="28">
        <v>183.00000000000003</v>
      </c>
      <c r="F1936" s="28">
        <v>312</v>
      </c>
      <c r="G1936" s="28">
        <v>3535.71</v>
      </c>
      <c r="H1936" s="19">
        <v>11.332403846153845</v>
      </c>
      <c r="I1936" s="33">
        <f>Table3[[#This Row],[Dollars]]/Table3[[#This Row],[Transactions]]</f>
        <v>11.332403846153847</v>
      </c>
      <c r="J1936"/>
    </row>
    <row r="1937" spans="1:10" x14ac:dyDescent="0.35">
      <c r="A1937" s="21">
        <v>41960</v>
      </c>
      <c r="B1937" s="20" t="s">
        <v>55</v>
      </c>
      <c r="C1937" s="20" t="s">
        <v>20</v>
      </c>
      <c r="D1937" s="20" t="s">
        <v>27</v>
      </c>
      <c r="E1937" s="28">
        <v>1767</v>
      </c>
      <c r="F1937" s="28">
        <v>3786</v>
      </c>
      <c r="G1937" s="28">
        <v>56808.600000000006</v>
      </c>
      <c r="H1937" s="19">
        <v>15.004912836767037</v>
      </c>
      <c r="I1937" s="33">
        <f>Table3[[#This Row],[Dollars]]/Table3[[#This Row],[Transactions]]</f>
        <v>15.004912836767039</v>
      </c>
      <c r="J1937"/>
    </row>
    <row r="1938" spans="1:10" x14ac:dyDescent="0.35">
      <c r="A1938" s="21">
        <v>41960</v>
      </c>
      <c r="B1938" s="20" t="s">
        <v>55</v>
      </c>
      <c r="C1938" s="20" t="s">
        <v>4</v>
      </c>
      <c r="D1938" s="20" t="s">
        <v>47</v>
      </c>
      <c r="E1938" s="28">
        <v>174</v>
      </c>
      <c r="F1938" s="28">
        <v>312</v>
      </c>
      <c r="G1938" s="28">
        <v>4096.0499999999993</v>
      </c>
      <c r="H1938" s="19">
        <v>13.128365384615384</v>
      </c>
      <c r="I1938" s="33">
        <f>Table3[[#This Row],[Dollars]]/Table3[[#This Row],[Transactions]]</f>
        <v>13.128365384615382</v>
      </c>
      <c r="J1938"/>
    </row>
    <row r="1939" spans="1:10" x14ac:dyDescent="0.35">
      <c r="A1939" s="21">
        <v>41960</v>
      </c>
      <c r="B1939" s="20" t="s">
        <v>55</v>
      </c>
      <c r="C1939" s="20" t="s">
        <v>36</v>
      </c>
      <c r="D1939" s="20" t="s">
        <v>37</v>
      </c>
      <c r="E1939" s="28">
        <v>51</v>
      </c>
      <c r="F1939" s="28">
        <v>104.99999999999997</v>
      </c>
      <c r="G1939" s="28">
        <v>1232.49</v>
      </c>
      <c r="H1939" s="19">
        <v>11.738</v>
      </c>
      <c r="I1939" s="33">
        <f>Table3[[#This Row],[Dollars]]/Table3[[#This Row],[Transactions]]</f>
        <v>11.738000000000003</v>
      </c>
      <c r="J1939"/>
    </row>
    <row r="1940" spans="1:10" x14ac:dyDescent="0.35">
      <c r="A1940" s="21">
        <v>41960</v>
      </c>
      <c r="B1940" s="20" t="s">
        <v>55</v>
      </c>
      <c r="C1940" s="20" t="s">
        <v>42</v>
      </c>
      <c r="D1940" s="20" t="s">
        <v>43</v>
      </c>
      <c r="E1940" s="28">
        <v>54</v>
      </c>
      <c r="F1940" s="28">
        <v>141</v>
      </c>
      <c r="G1940" s="28">
        <v>1275.0899999999999</v>
      </c>
      <c r="H1940" s="19">
        <v>9.0431914893617016</v>
      </c>
      <c r="I1940" s="33">
        <f>Table3[[#This Row],[Dollars]]/Table3[[#This Row],[Transactions]]</f>
        <v>9.0431914893617016</v>
      </c>
      <c r="J1940"/>
    </row>
    <row r="1941" spans="1:10" x14ac:dyDescent="0.35">
      <c r="A1941" s="21">
        <v>41960</v>
      </c>
      <c r="B1941" s="20" t="s">
        <v>55</v>
      </c>
      <c r="C1941" s="20" t="s">
        <v>4</v>
      </c>
      <c r="D1941" s="20" t="s">
        <v>39</v>
      </c>
      <c r="E1941" s="28">
        <v>111</v>
      </c>
      <c r="F1941" s="28">
        <v>216</v>
      </c>
      <c r="G1941" s="28">
        <v>2783.2499999999995</v>
      </c>
      <c r="H1941" s="19">
        <v>12.885416666666666</v>
      </c>
      <c r="I1941" s="33">
        <f>Table3[[#This Row],[Dollars]]/Table3[[#This Row],[Transactions]]</f>
        <v>12.885416666666664</v>
      </c>
      <c r="J1941"/>
    </row>
    <row r="1942" spans="1:10" x14ac:dyDescent="0.35">
      <c r="A1942" s="21">
        <v>41960</v>
      </c>
      <c r="B1942" s="20" t="s">
        <v>55</v>
      </c>
      <c r="C1942" s="20" t="s">
        <v>4</v>
      </c>
      <c r="D1942" s="20" t="s">
        <v>6</v>
      </c>
      <c r="E1942" s="28">
        <v>924</v>
      </c>
      <c r="F1942" s="28">
        <v>1743</v>
      </c>
      <c r="G1942" s="28">
        <v>22407.57</v>
      </c>
      <c r="H1942" s="19">
        <v>12.855748709122203</v>
      </c>
      <c r="I1942" s="33">
        <f>Table3[[#This Row],[Dollars]]/Table3[[#This Row],[Transactions]]</f>
        <v>12.855748709122203</v>
      </c>
      <c r="J1942"/>
    </row>
    <row r="1943" spans="1:10" x14ac:dyDescent="0.35">
      <c r="A1943" s="21">
        <v>41960</v>
      </c>
      <c r="B1943" s="20" t="s">
        <v>55</v>
      </c>
      <c r="C1943" s="20" t="s">
        <v>4</v>
      </c>
      <c r="D1943" s="20" t="s">
        <v>7</v>
      </c>
      <c r="E1943" s="28">
        <v>2604</v>
      </c>
      <c r="F1943" s="28">
        <v>6912</v>
      </c>
      <c r="G1943" s="28">
        <v>76766.25</v>
      </c>
      <c r="H1943" s="19">
        <v>11.106228298611111</v>
      </c>
      <c r="I1943" s="33">
        <f>Table3[[#This Row],[Dollars]]/Table3[[#This Row],[Transactions]]</f>
        <v>11.106228298611111</v>
      </c>
      <c r="J1943"/>
    </row>
    <row r="1944" spans="1:10" x14ac:dyDescent="0.35">
      <c r="A1944" s="21">
        <v>41960</v>
      </c>
      <c r="B1944" s="20" t="s">
        <v>55</v>
      </c>
      <c r="C1944" s="20" t="s">
        <v>18</v>
      </c>
      <c r="D1944" s="20" t="s">
        <v>19</v>
      </c>
      <c r="E1944" s="28">
        <v>201</v>
      </c>
      <c r="F1944" s="28">
        <v>435.00000000000011</v>
      </c>
      <c r="G1944" s="28">
        <v>5243.97</v>
      </c>
      <c r="H1944" s="19">
        <v>12.055103448275862</v>
      </c>
      <c r="I1944" s="33">
        <f>Table3[[#This Row],[Dollars]]/Table3[[#This Row],[Transactions]]</f>
        <v>12.05510344827586</v>
      </c>
      <c r="J1944"/>
    </row>
    <row r="1945" spans="1:10" x14ac:dyDescent="0.35">
      <c r="A1945" s="21">
        <v>41960</v>
      </c>
      <c r="B1945" s="20" t="s">
        <v>55</v>
      </c>
      <c r="C1945" s="20" t="s">
        <v>4</v>
      </c>
      <c r="D1945" s="20" t="s">
        <v>48</v>
      </c>
      <c r="E1945" s="28">
        <v>369</v>
      </c>
      <c r="F1945" s="28">
        <v>771</v>
      </c>
      <c r="G1945" s="28">
        <v>9718.2899999999972</v>
      </c>
      <c r="H1945" s="19">
        <v>12.604785992217899</v>
      </c>
      <c r="I1945" s="33">
        <f>Table3[[#This Row],[Dollars]]/Table3[[#This Row],[Transactions]]</f>
        <v>12.604785992217895</v>
      </c>
      <c r="J1945"/>
    </row>
    <row r="1946" spans="1:10" x14ac:dyDescent="0.35">
      <c r="A1946" s="21">
        <v>41960</v>
      </c>
      <c r="B1946" s="20" t="s">
        <v>55</v>
      </c>
      <c r="C1946" s="20" t="s">
        <v>22</v>
      </c>
      <c r="D1946" s="20" t="s">
        <v>22</v>
      </c>
      <c r="E1946" s="28">
        <v>17982</v>
      </c>
      <c r="F1946" s="28">
        <v>38421.000000000007</v>
      </c>
      <c r="G1946" s="28">
        <v>471858.87</v>
      </c>
      <c r="H1946" s="19">
        <v>12.281275083938471</v>
      </c>
      <c r="I1946" s="33">
        <f>Table3[[#This Row],[Dollars]]/Table3[[#This Row],[Transactions]]</f>
        <v>12.281275083938469</v>
      </c>
      <c r="J1946"/>
    </row>
    <row r="1947" spans="1:10" x14ac:dyDescent="0.35">
      <c r="A1947" s="21">
        <v>41960</v>
      </c>
      <c r="B1947" s="20" t="s">
        <v>55</v>
      </c>
      <c r="C1947" s="20" t="s">
        <v>36</v>
      </c>
      <c r="D1947" s="20" t="s">
        <v>38</v>
      </c>
      <c r="E1947" s="28">
        <v>69</v>
      </c>
      <c r="F1947" s="28">
        <v>102</v>
      </c>
      <c r="G1947" s="28">
        <v>1473.3899999999999</v>
      </c>
      <c r="H1947" s="19">
        <v>14.445</v>
      </c>
      <c r="I1947" s="33">
        <f>Table3[[#This Row],[Dollars]]/Table3[[#This Row],[Transactions]]</f>
        <v>14.444999999999999</v>
      </c>
      <c r="J1947"/>
    </row>
    <row r="1948" spans="1:10" x14ac:dyDescent="0.35">
      <c r="A1948" s="21">
        <v>41960</v>
      </c>
      <c r="B1948" s="20" t="s">
        <v>55</v>
      </c>
      <c r="C1948" s="20" t="s">
        <v>10</v>
      </c>
      <c r="D1948" s="20" t="s">
        <v>11</v>
      </c>
      <c r="E1948" s="28">
        <v>402</v>
      </c>
      <c r="F1948" s="28">
        <v>777</v>
      </c>
      <c r="G1948" s="28">
        <v>9668.8200000000015</v>
      </c>
      <c r="H1948" s="19">
        <v>12.443783783783784</v>
      </c>
      <c r="I1948" s="33">
        <f>Table3[[#This Row],[Dollars]]/Table3[[#This Row],[Transactions]]</f>
        <v>12.443783783783786</v>
      </c>
      <c r="J1948"/>
    </row>
    <row r="1949" spans="1:10" x14ac:dyDescent="0.35">
      <c r="A1949" s="21">
        <v>41960</v>
      </c>
      <c r="B1949" s="20" t="s">
        <v>56</v>
      </c>
      <c r="C1949" s="20" t="s">
        <v>12</v>
      </c>
      <c r="D1949" s="20" t="s">
        <v>13</v>
      </c>
      <c r="E1949" s="28">
        <v>456</v>
      </c>
      <c r="F1949" s="28">
        <v>993</v>
      </c>
      <c r="G1949" s="28">
        <v>16011.98</v>
      </c>
      <c r="H1949" s="19">
        <v>16.124853977844914</v>
      </c>
      <c r="I1949" s="33">
        <f>Table3[[#This Row],[Dollars]]/Table3[[#This Row],[Transactions]]</f>
        <v>16.124853977844914</v>
      </c>
      <c r="J1949"/>
    </row>
    <row r="1950" spans="1:10" x14ac:dyDescent="0.35">
      <c r="A1950" s="21">
        <v>41960</v>
      </c>
      <c r="B1950" s="20" t="s">
        <v>56</v>
      </c>
      <c r="C1950" s="20" t="s">
        <v>44</v>
      </c>
      <c r="D1950" s="20" t="s">
        <v>45</v>
      </c>
      <c r="E1950" s="28">
        <v>299.00000000000006</v>
      </c>
      <c r="F1950" s="28">
        <v>673</v>
      </c>
      <c r="G1950" s="28">
        <v>10246.959999999999</v>
      </c>
      <c r="H1950" s="19">
        <v>15.225794947994055</v>
      </c>
      <c r="I1950" s="33">
        <f>Table3[[#This Row],[Dollars]]/Table3[[#This Row],[Transactions]]</f>
        <v>15.225794947994055</v>
      </c>
      <c r="J1950"/>
    </row>
    <row r="1951" spans="1:10" x14ac:dyDescent="0.35">
      <c r="A1951" s="21">
        <v>41960</v>
      </c>
      <c r="B1951" s="20" t="s">
        <v>56</v>
      </c>
      <c r="C1951" s="20" t="s">
        <v>14</v>
      </c>
      <c r="D1951" s="20" t="s">
        <v>15</v>
      </c>
      <c r="E1951" s="28">
        <v>1669</v>
      </c>
      <c r="F1951" s="28">
        <v>4499</v>
      </c>
      <c r="G1951" s="28">
        <v>62611.19999999999</v>
      </c>
      <c r="H1951" s="19">
        <v>13.916692598355189</v>
      </c>
      <c r="I1951" s="33">
        <f>Table3[[#This Row],[Dollars]]/Table3[[#This Row],[Transactions]]</f>
        <v>13.916692598355187</v>
      </c>
      <c r="J1951"/>
    </row>
    <row r="1952" spans="1:10" x14ac:dyDescent="0.35">
      <c r="A1952" s="21">
        <v>41960</v>
      </c>
      <c r="B1952" s="20" t="s">
        <v>56</v>
      </c>
      <c r="C1952" s="20" t="s">
        <v>25</v>
      </c>
      <c r="D1952" s="20" t="s">
        <v>26</v>
      </c>
      <c r="E1952" s="28">
        <v>3270</v>
      </c>
      <c r="F1952" s="28">
        <v>8336</v>
      </c>
      <c r="G1952" s="28">
        <v>118037.86</v>
      </c>
      <c r="H1952" s="19">
        <v>14.160011996161229</v>
      </c>
      <c r="I1952" s="33">
        <f>Table3[[#This Row],[Dollars]]/Table3[[#This Row],[Transactions]]</f>
        <v>14.160011996161229</v>
      </c>
      <c r="J1952"/>
    </row>
    <row r="1953" spans="1:10" x14ac:dyDescent="0.35">
      <c r="A1953" s="21">
        <v>41960</v>
      </c>
      <c r="B1953" s="20" t="s">
        <v>56</v>
      </c>
      <c r="C1953" s="20" t="s">
        <v>44</v>
      </c>
      <c r="D1953" s="20" t="s">
        <v>46</v>
      </c>
      <c r="E1953" s="28">
        <v>453</v>
      </c>
      <c r="F1953" s="28">
        <v>1007</v>
      </c>
      <c r="G1953" s="28">
        <v>18600.7</v>
      </c>
      <c r="H1953" s="19">
        <v>18.471400198609732</v>
      </c>
      <c r="I1953" s="33">
        <f>Table3[[#This Row],[Dollars]]/Table3[[#This Row],[Transactions]]</f>
        <v>18.471400198609732</v>
      </c>
      <c r="J1953"/>
    </row>
    <row r="1954" spans="1:10" x14ac:dyDescent="0.35">
      <c r="A1954" s="21">
        <v>41960</v>
      </c>
      <c r="B1954" s="20" t="s">
        <v>56</v>
      </c>
      <c r="C1954" s="20" t="s">
        <v>8</v>
      </c>
      <c r="D1954" s="20" t="s">
        <v>9</v>
      </c>
      <c r="E1954" s="28">
        <v>195</v>
      </c>
      <c r="F1954" s="28">
        <v>425</v>
      </c>
      <c r="G1954" s="28">
        <v>6467.29</v>
      </c>
      <c r="H1954" s="19">
        <v>15.217152941176471</v>
      </c>
      <c r="I1954" s="33">
        <f>Table3[[#This Row],[Dollars]]/Table3[[#This Row],[Transactions]]</f>
        <v>15.217152941176471</v>
      </c>
      <c r="J1954"/>
    </row>
    <row r="1955" spans="1:10" x14ac:dyDescent="0.35">
      <c r="A1955" s="21">
        <v>41960</v>
      </c>
      <c r="B1955" s="20" t="s">
        <v>56</v>
      </c>
      <c r="C1955" s="20" t="s">
        <v>4</v>
      </c>
      <c r="D1955" s="20" t="s">
        <v>5</v>
      </c>
      <c r="E1955" s="28">
        <v>1903.0000000000002</v>
      </c>
      <c r="F1955" s="28">
        <v>4646</v>
      </c>
      <c r="G1955" s="28">
        <v>68418.45</v>
      </c>
      <c r="H1955" s="19">
        <v>14.726312957382694</v>
      </c>
      <c r="I1955" s="33">
        <f>Table3[[#This Row],[Dollars]]/Table3[[#This Row],[Transactions]]</f>
        <v>14.726312957382694</v>
      </c>
      <c r="J1955"/>
    </row>
    <row r="1956" spans="1:10" x14ac:dyDescent="0.35">
      <c r="A1956" s="21">
        <v>41960</v>
      </c>
      <c r="B1956" s="20" t="s">
        <v>56</v>
      </c>
      <c r="C1956" s="20" t="s">
        <v>40</v>
      </c>
      <c r="D1956" s="20" t="s">
        <v>41</v>
      </c>
      <c r="E1956" s="28">
        <v>520</v>
      </c>
      <c r="F1956" s="28">
        <v>1168.0000000000002</v>
      </c>
      <c r="G1956" s="28">
        <v>18666.900000000005</v>
      </c>
      <c r="H1956" s="19">
        <v>15.981934931506851</v>
      </c>
      <c r="I1956" s="33">
        <f>Table3[[#This Row],[Dollars]]/Table3[[#This Row],[Transactions]]</f>
        <v>15.981934931506851</v>
      </c>
      <c r="J1956"/>
    </row>
    <row r="1957" spans="1:10" x14ac:dyDescent="0.35">
      <c r="A1957" s="21">
        <v>41960</v>
      </c>
      <c r="B1957" s="20" t="s">
        <v>56</v>
      </c>
      <c r="C1957" s="20" t="s">
        <v>16</v>
      </c>
      <c r="D1957" s="20" t="s">
        <v>17</v>
      </c>
      <c r="E1957" s="28">
        <v>95</v>
      </c>
      <c r="F1957" s="28">
        <v>184</v>
      </c>
      <c r="G1957" s="28">
        <v>2580.23</v>
      </c>
      <c r="H1957" s="19">
        <v>14.022989130434782</v>
      </c>
      <c r="I1957" s="33">
        <f>Table3[[#This Row],[Dollars]]/Table3[[#This Row],[Transactions]]</f>
        <v>14.022989130434782</v>
      </c>
      <c r="J1957"/>
    </row>
    <row r="1958" spans="1:10" x14ac:dyDescent="0.35">
      <c r="A1958" s="21">
        <v>41960</v>
      </c>
      <c r="B1958" s="20" t="s">
        <v>56</v>
      </c>
      <c r="C1958" s="20" t="s">
        <v>20</v>
      </c>
      <c r="D1958" s="20" t="s">
        <v>27</v>
      </c>
      <c r="E1958" s="28">
        <v>7991</v>
      </c>
      <c r="F1958" s="28">
        <v>19631</v>
      </c>
      <c r="G1958" s="28">
        <v>444354</v>
      </c>
      <c r="H1958" s="19">
        <v>22.635321685089909</v>
      </c>
      <c r="I1958" s="33">
        <f>Table3[[#This Row],[Dollars]]/Table3[[#This Row],[Transactions]]</f>
        <v>22.635321685089909</v>
      </c>
      <c r="J1958"/>
    </row>
    <row r="1959" spans="1:10" x14ac:dyDescent="0.35">
      <c r="A1959" s="21">
        <v>41960</v>
      </c>
      <c r="B1959" s="20" t="s">
        <v>56</v>
      </c>
      <c r="C1959" s="20" t="s">
        <v>4</v>
      </c>
      <c r="D1959" s="20" t="s">
        <v>47</v>
      </c>
      <c r="E1959" s="28">
        <v>229.99999999999997</v>
      </c>
      <c r="F1959" s="28">
        <v>467.00000000000006</v>
      </c>
      <c r="G1959" s="28">
        <v>7155.42</v>
      </c>
      <c r="H1959" s="19">
        <v>15.322098501070665</v>
      </c>
      <c r="I1959" s="33">
        <f>Table3[[#This Row],[Dollars]]/Table3[[#This Row],[Transactions]]</f>
        <v>15.322098501070663</v>
      </c>
      <c r="J1959"/>
    </row>
    <row r="1960" spans="1:10" x14ac:dyDescent="0.35">
      <c r="A1960" s="21">
        <v>41960</v>
      </c>
      <c r="B1960" s="20" t="s">
        <v>56</v>
      </c>
      <c r="C1960" s="20" t="s">
        <v>36</v>
      </c>
      <c r="D1960" s="20" t="s">
        <v>37</v>
      </c>
      <c r="E1960" s="28">
        <v>93</v>
      </c>
      <c r="F1960" s="28">
        <v>188</v>
      </c>
      <c r="G1960" s="28">
        <v>3367.5</v>
      </c>
      <c r="H1960" s="19">
        <v>17.912234042553191</v>
      </c>
      <c r="I1960" s="33">
        <f>Table3[[#This Row],[Dollars]]/Table3[[#This Row],[Transactions]]</f>
        <v>17.912234042553191</v>
      </c>
      <c r="J1960"/>
    </row>
    <row r="1961" spans="1:10" x14ac:dyDescent="0.35">
      <c r="A1961" s="21">
        <v>41960</v>
      </c>
      <c r="B1961" s="20" t="s">
        <v>56</v>
      </c>
      <c r="C1961" s="20" t="s">
        <v>42</v>
      </c>
      <c r="D1961" s="20" t="s">
        <v>43</v>
      </c>
      <c r="E1961" s="28">
        <v>51</v>
      </c>
      <c r="F1961" s="28">
        <v>106</v>
      </c>
      <c r="G1961" s="28">
        <v>1620.9200000000003</v>
      </c>
      <c r="H1961" s="19">
        <v>15.291698113207548</v>
      </c>
      <c r="I1961" s="33">
        <f>Table3[[#This Row],[Dollars]]/Table3[[#This Row],[Transactions]]</f>
        <v>15.29169811320755</v>
      </c>
      <c r="J1961"/>
    </row>
    <row r="1962" spans="1:10" x14ac:dyDescent="0.35">
      <c r="A1962" s="21">
        <v>41960</v>
      </c>
      <c r="B1962" s="20" t="s">
        <v>56</v>
      </c>
      <c r="C1962" s="20" t="s">
        <v>4</v>
      </c>
      <c r="D1962" s="20" t="s">
        <v>39</v>
      </c>
      <c r="E1962" s="28">
        <v>78.000000000000014</v>
      </c>
      <c r="F1962" s="28">
        <v>172</v>
      </c>
      <c r="G1962" s="28">
        <v>2064.7500000000005</v>
      </c>
      <c r="H1962" s="19">
        <v>12.00436046511628</v>
      </c>
      <c r="I1962" s="33">
        <f>Table3[[#This Row],[Dollars]]/Table3[[#This Row],[Transactions]]</f>
        <v>12.004360465116282</v>
      </c>
      <c r="J1962"/>
    </row>
    <row r="1963" spans="1:10" x14ac:dyDescent="0.35">
      <c r="A1963" s="21">
        <v>41960</v>
      </c>
      <c r="B1963" s="20" t="s">
        <v>56</v>
      </c>
      <c r="C1963" s="20" t="s">
        <v>4</v>
      </c>
      <c r="D1963" s="20" t="s">
        <v>6</v>
      </c>
      <c r="E1963" s="28">
        <v>788</v>
      </c>
      <c r="F1963" s="28">
        <v>1634</v>
      </c>
      <c r="G1963" s="28">
        <v>24319.759999999995</v>
      </c>
      <c r="H1963" s="19">
        <v>14.883574051407587</v>
      </c>
      <c r="I1963" s="33">
        <f>Table3[[#This Row],[Dollars]]/Table3[[#This Row],[Transactions]]</f>
        <v>14.883574051407585</v>
      </c>
      <c r="J1963"/>
    </row>
    <row r="1964" spans="1:10" x14ac:dyDescent="0.35">
      <c r="A1964" s="21">
        <v>41960</v>
      </c>
      <c r="B1964" s="20" t="s">
        <v>56</v>
      </c>
      <c r="C1964" s="20" t="s">
        <v>4</v>
      </c>
      <c r="D1964" s="20" t="s">
        <v>7</v>
      </c>
      <c r="E1964" s="28">
        <v>2309</v>
      </c>
      <c r="F1964" s="28">
        <v>6754</v>
      </c>
      <c r="G1964" s="28">
        <v>103925.02999999998</v>
      </c>
      <c r="H1964" s="19">
        <v>15.387182410423453</v>
      </c>
      <c r="I1964" s="33">
        <f>Table3[[#This Row],[Dollars]]/Table3[[#This Row],[Transactions]]</f>
        <v>15.387182410423451</v>
      </c>
      <c r="J1964"/>
    </row>
    <row r="1965" spans="1:10" x14ac:dyDescent="0.35">
      <c r="A1965" s="21">
        <v>41960</v>
      </c>
      <c r="B1965" s="20" t="s">
        <v>56</v>
      </c>
      <c r="C1965" s="20" t="s">
        <v>18</v>
      </c>
      <c r="D1965" s="20" t="s">
        <v>19</v>
      </c>
      <c r="E1965" s="28">
        <v>396.99999999999994</v>
      </c>
      <c r="F1965" s="28">
        <v>824.00000000000011</v>
      </c>
      <c r="G1965" s="28">
        <v>11106.62</v>
      </c>
      <c r="H1965" s="19">
        <v>13.478907766990293</v>
      </c>
      <c r="I1965" s="33">
        <f>Table3[[#This Row],[Dollars]]/Table3[[#This Row],[Transactions]]</f>
        <v>13.478907766990291</v>
      </c>
      <c r="J1965"/>
    </row>
    <row r="1966" spans="1:10" x14ac:dyDescent="0.35">
      <c r="A1966" s="21">
        <v>41960</v>
      </c>
      <c r="B1966" s="20" t="s">
        <v>56</v>
      </c>
      <c r="C1966" s="20" t="s">
        <v>4</v>
      </c>
      <c r="D1966" s="20" t="s">
        <v>48</v>
      </c>
      <c r="E1966" s="28">
        <v>398</v>
      </c>
      <c r="F1966" s="28">
        <v>843</v>
      </c>
      <c r="G1966" s="28">
        <v>16811.14</v>
      </c>
      <c r="H1966" s="19">
        <v>19.942040332147094</v>
      </c>
      <c r="I1966" s="33">
        <f>Table3[[#This Row],[Dollars]]/Table3[[#This Row],[Transactions]]</f>
        <v>19.942040332147094</v>
      </c>
      <c r="J1966"/>
    </row>
    <row r="1967" spans="1:10" x14ac:dyDescent="0.35">
      <c r="A1967" s="21">
        <v>41960</v>
      </c>
      <c r="B1967" s="20" t="s">
        <v>56</v>
      </c>
      <c r="C1967" s="20" t="s">
        <v>22</v>
      </c>
      <c r="D1967" s="20" t="s">
        <v>22</v>
      </c>
      <c r="E1967" s="28">
        <v>39218</v>
      </c>
      <c r="F1967" s="28">
        <v>93303</v>
      </c>
      <c r="G1967" s="28">
        <v>1583588.91</v>
      </c>
      <c r="H1967" s="19">
        <v>16.972540111250442</v>
      </c>
      <c r="I1967" s="33">
        <f>Table3[[#This Row],[Dollars]]/Table3[[#This Row],[Transactions]]</f>
        <v>16.972540111250442</v>
      </c>
      <c r="J1967"/>
    </row>
    <row r="1968" spans="1:10" x14ac:dyDescent="0.35">
      <c r="A1968" s="21">
        <v>41960</v>
      </c>
      <c r="B1968" s="20" t="s">
        <v>56</v>
      </c>
      <c r="C1968" s="20" t="s">
        <v>36</v>
      </c>
      <c r="D1968" s="20" t="s">
        <v>38</v>
      </c>
      <c r="E1968" s="28">
        <v>73</v>
      </c>
      <c r="F1968" s="28">
        <v>153.00000000000003</v>
      </c>
      <c r="G1968" s="28">
        <v>2310.15</v>
      </c>
      <c r="H1968" s="19">
        <v>15.099019607843138</v>
      </c>
      <c r="I1968" s="33">
        <f>Table3[[#This Row],[Dollars]]/Table3[[#This Row],[Transactions]]</f>
        <v>15.099019607843134</v>
      </c>
      <c r="J1968"/>
    </row>
    <row r="1969" spans="1:10" x14ac:dyDescent="0.35">
      <c r="A1969" s="21">
        <v>41960</v>
      </c>
      <c r="B1969" s="20" t="s">
        <v>56</v>
      </c>
      <c r="C1969" s="20" t="s">
        <v>10</v>
      </c>
      <c r="D1969" s="20" t="s">
        <v>11</v>
      </c>
      <c r="E1969" s="28">
        <v>2745</v>
      </c>
      <c r="F1969" s="28">
        <v>7079.9999999999991</v>
      </c>
      <c r="G1969" s="28">
        <v>99959.18</v>
      </c>
      <c r="H1969" s="19">
        <v>14.11852824858757</v>
      </c>
      <c r="I1969" s="33">
        <f>Table3[[#This Row],[Dollars]]/Table3[[#This Row],[Transactions]]</f>
        <v>14.118528248587571</v>
      </c>
      <c r="J1969"/>
    </row>
    <row r="1970" spans="1:10" x14ac:dyDescent="0.35">
      <c r="A1970" s="21">
        <v>41967</v>
      </c>
      <c r="B1970" s="20" t="s">
        <v>55</v>
      </c>
      <c r="C1970" s="20" t="s">
        <v>12</v>
      </c>
      <c r="D1970" s="20" t="s">
        <v>13</v>
      </c>
      <c r="E1970" s="28">
        <v>186.00000000000003</v>
      </c>
      <c r="F1970" s="28">
        <v>294</v>
      </c>
      <c r="G1970" s="28">
        <v>3424.4700000000007</v>
      </c>
      <c r="H1970" s="19">
        <v>11.647857142857143</v>
      </c>
      <c r="I1970" s="33">
        <f>Table3[[#This Row],[Dollars]]/Table3[[#This Row],[Transactions]]</f>
        <v>11.647857142857145</v>
      </c>
      <c r="J1970"/>
    </row>
    <row r="1971" spans="1:10" x14ac:dyDescent="0.35">
      <c r="A1971" s="21">
        <v>41967</v>
      </c>
      <c r="B1971" s="20" t="s">
        <v>55</v>
      </c>
      <c r="C1971" s="20" t="s">
        <v>44</v>
      </c>
      <c r="D1971" s="20" t="s">
        <v>45</v>
      </c>
      <c r="E1971" s="28">
        <v>237.00000000000006</v>
      </c>
      <c r="F1971" s="28">
        <v>462</v>
      </c>
      <c r="G1971" s="28">
        <v>5566.35</v>
      </c>
      <c r="H1971" s="19">
        <v>12.048376623376624</v>
      </c>
      <c r="I1971" s="33">
        <f>Table3[[#This Row],[Dollars]]/Table3[[#This Row],[Transactions]]</f>
        <v>12.048376623376624</v>
      </c>
      <c r="J1971"/>
    </row>
    <row r="1972" spans="1:10" x14ac:dyDescent="0.35">
      <c r="A1972" s="21">
        <v>41967</v>
      </c>
      <c r="B1972" s="20" t="s">
        <v>55</v>
      </c>
      <c r="C1972" s="20" t="s">
        <v>14</v>
      </c>
      <c r="D1972" s="20" t="s">
        <v>15</v>
      </c>
      <c r="E1972" s="28">
        <v>558</v>
      </c>
      <c r="F1972" s="28">
        <v>1119</v>
      </c>
      <c r="G1972" s="28">
        <v>15031.650000000001</v>
      </c>
      <c r="H1972" s="19">
        <v>13.433109919571047</v>
      </c>
      <c r="I1972" s="33">
        <f>Table3[[#This Row],[Dollars]]/Table3[[#This Row],[Transactions]]</f>
        <v>13.433109919571047</v>
      </c>
      <c r="J1972"/>
    </row>
    <row r="1973" spans="1:10" x14ac:dyDescent="0.35">
      <c r="A1973" s="21">
        <v>41967</v>
      </c>
      <c r="B1973" s="20" t="s">
        <v>55</v>
      </c>
      <c r="C1973" s="20" t="s">
        <v>25</v>
      </c>
      <c r="D1973" s="20" t="s">
        <v>26</v>
      </c>
      <c r="E1973" s="28">
        <v>978.00000000000023</v>
      </c>
      <c r="F1973" s="28">
        <v>1944</v>
      </c>
      <c r="G1973" s="28">
        <v>24630.449999999997</v>
      </c>
      <c r="H1973" s="19">
        <v>12.669984567901235</v>
      </c>
      <c r="I1973" s="33">
        <f>Table3[[#This Row],[Dollars]]/Table3[[#This Row],[Transactions]]</f>
        <v>12.669984567901233</v>
      </c>
      <c r="J1973"/>
    </row>
    <row r="1974" spans="1:10" x14ac:dyDescent="0.35">
      <c r="A1974" s="21">
        <v>41967</v>
      </c>
      <c r="B1974" s="20" t="s">
        <v>55</v>
      </c>
      <c r="C1974" s="20" t="s">
        <v>44</v>
      </c>
      <c r="D1974" s="20" t="s">
        <v>46</v>
      </c>
      <c r="E1974" s="28">
        <v>108</v>
      </c>
      <c r="F1974" s="28">
        <v>231</v>
      </c>
      <c r="G1974" s="28">
        <v>2793.36</v>
      </c>
      <c r="H1974" s="19">
        <v>12.092467532467532</v>
      </c>
      <c r="I1974" s="33">
        <f>Table3[[#This Row],[Dollars]]/Table3[[#This Row],[Transactions]]</f>
        <v>12.092467532467532</v>
      </c>
      <c r="J1974"/>
    </row>
    <row r="1975" spans="1:10" x14ac:dyDescent="0.35">
      <c r="A1975" s="21">
        <v>41967</v>
      </c>
      <c r="B1975" s="20" t="s">
        <v>55</v>
      </c>
      <c r="C1975" s="20" t="s">
        <v>8</v>
      </c>
      <c r="D1975" s="20" t="s">
        <v>9</v>
      </c>
      <c r="E1975" s="28">
        <v>159</v>
      </c>
      <c r="F1975" s="28">
        <v>279</v>
      </c>
      <c r="G1975" s="28">
        <v>3893.2799999999997</v>
      </c>
      <c r="H1975" s="19">
        <v>13.954408602150538</v>
      </c>
      <c r="I1975" s="33">
        <f>Table3[[#This Row],[Dollars]]/Table3[[#This Row],[Transactions]]</f>
        <v>13.954408602150536</v>
      </c>
      <c r="J1975"/>
    </row>
    <row r="1976" spans="1:10" x14ac:dyDescent="0.35">
      <c r="A1976" s="21">
        <v>41967</v>
      </c>
      <c r="B1976" s="20" t="s">
        <v>55</v>
      </c>
      <c r="C1976" s="20" t="s">
        <v>4</v>
      </c>
      <c r="D1976" s="20" t="s">
        <v>5</v>
      </c>
      <c r="E1976" s="28">
        <v>1643.9999999999995</v>
      </c>
      <c r="F1976" s="28">
        <v>3672.0000000000009</v>
      </c>
      <c r="G1976" s="28">
        <v>45743.669999999991</v>
      </c>
      <c r="H1976" s="19">
        <v>12.457426470588235</v>
      </c>
      <c r="I1976" s="33">
        <f>Table3[[#This Row],[Dollars]]/Table3[[#This Row],[Transactions]]</f>
        <v>12.45742647058823</v>
      </c>
      <c r="J1976"/>
    </row>
    <row r="1977" spans="1:10" x14ac:dyDescent="0.35">
      <c r="A1977" s="21">
        <v>41967</v>
      </c>
      <c r="B1977" s="20" t="s">
        <v>55</v>
      </c>
      <c r="C1977" s="20" t="s">
        <v>40</v>
      </c>
      <c r="D1977" s="20" t="s">
        <v>41</v>
      </c>
      <c r="E1977" s="28">
        <v>207</v>
      </c>
      <c r="F1977" s="28">
        <v>467.99999999999989</v>
      </c>
      <c r="G1977" s="28">
        <v>5898.93</v>
      </c>
      <c r="H1977" s="19">
        <v>12.604551282051281</v>
      </c>
      <c r="I1977" s="33">
        <f>Table3[[#This Row],[Dollars]]/Table3[[#This Row],[Transactions]]</f>
        <v>12.604551282051286</v>
      </c>
      <c r="J1977"/>
    </row>
    <row r="1978" spans="1:10" x14ac:dyDescent="0.35">
      <c r="A1978" s="21">
        <v>41967</v>
      </c>
      <c r="B1978" s="20" t="s">
        <v>55</v>
      </c>
      <c r="C1978" s="20" t="s">
        <v>16</v>
      </c>
      <c r="D1978" s="20" t="s">
        <v>17</v>
      </c>
      <c r="E1978" s="28">
        <v>150</v>
      </c>
      <c r="F1978" s="28">
        <v>297</v>
      </c>
      <c r="G1978" s="28">
        <v>3508.4399999999996</v>
      </c>
      <c r="H1978" s="19">
        <v>11.812929292929294</v>
      </c>
      <c r="I1978" s="33">
        <f>Table3[[#This Row],[Dollars]]/Table3[[#This Row],[Transactions]]</f>
        <v>11.812929292929292</v>
      </c>
      <c r="J1978"/>
    </row>
    <row r="1979" spans="1:10" x14ac:dyDescent="0.35">
      <c r="A1979" s="21">
        <v>41967</v>
      </c>
      <c r="B1979" s="20" t="s">
        <v>55</v>
      </c>
      <c r="C1979" s="20" t="s">
        <v>20</v>
      </c>
      <c r="D1979" s="20" t="s">
        <v>27</v>
      </c>
      <c r="E1979" s="28">
        <v>1550.9999999999995</v>
      </c>
      <c r="F1979" s="28">
        <v>3147</v>
      </c>
      <c r="G1979" s="28">
        <v>52884.33</v>
      </c>
      <c r="H1979" s="19">
        <v>16.804680648236417</v>
      </c>
      <c r="I1979" s="33">
        <f>Table3[[#This Row],[Dollars]]/Table3[[#This Row],[Transactions]]</f>
        <v>16.804680648236417</v>
      </c>
      <c r="J1979"/>
    </row>
    <row r="1980" spans="1:10" x14ac:dyDescent="0.35">
      <c r="A1980" s="21">
        <v>41967</v>
      </c>
      <c r="B1980" s="20" t="s">
        <v>55</v>
      </c>
      <c r="C1980" s="20" t="s">
        <v>4</v>
      </c>
      <c r="D1980" s="20" t="s">
        <v>47</v>
      </c>
      <c r="E1980" s="28">
        <v>168</v>
      </c>
      <c r="F1980" s="28">
        <v>291</v>
      </c>
      <c r="G1980" s="28">
        <v>3871.83</v>
      </c>
      <c r="H1980" s="19">
        <v>13.305257731958761</v>
      </c>
      <c r="I1980" s="33">
        <f>Table3[[#This Row],[Dollars]]/Table3[[#This Row],[Transactions]]</f>
        <v>13.305257731958763</v>
      </c>
      <c r="J1980"/>
    </row>
    <row r="1981" spans="1:10" x14ac:dyDescent="0.35">
      <c r="A1981" s="21">
        <v>41967</v>
      </c>
      <c r="B1981" s="20" t="s">
        <v>55</v>
      </c>
      <c r="C1981" s="20" t="s">
        <v>36</v>
      </c>
      <c r="D1981" s="20" t="s">
        <v>37</v>
      </c>
      <c r="E1981" s="28">
        <v>59.999999999999986</v>
      </c>
      <c r="F1981" s="28">
        <v>147</v>
      </c>
      <c r="G1981" s="28">
        <v>1394.97</v>
      </c>
      <c r="H1981" s="19">
        <v>9.4895918367346948</v>
      </c>
      <c r="I1981" s="33">
        <f>Table3[[#This Row],[Dollars]]/Table3[[#This Row],[Transactions]]</f>
        <v>9.4895918367346948</v>
      </c>
      <c r="J1981"/>
    </row>
    <row r="1982" spans="1:10" x14ac:dyDescent="0.35">
      <c r="A1982" s="21">
        <v>41967</v>
      </c>
      <c r="B1982" s="20" t="s">
        <v>55</v>
      </c>
      <c r="C1982" s="20" t="s">
        <v>42</v>
      </c>
      <c r="D1982" s="20" t="s">
        <v>43</v>
      </c>
      <c r="E1982" s="28">
        <v>63</v>
      </c>
      <c r="F1982" s="28">
        <v>132</v>
      </c>
      <c r="G1982" s="28">
        <v>1646.5500000000002</v>
      </c>
      <c r="H1982" s="19">
        <v>12.473863636363637</v>
      </c>
      <c r="I1982" s="33">
        <f>Table3[[#This Row],[Dollars]]/Table3[[#This Row],[Transactions]]</f>
        <v>12.473863636363637</v>
      </c>
      <c r="J1982"/>
    </row>
    <row r="1983" spans="1:10" x14ac:dyDescent="0.35">
      <c r="A1983" s="21">
        <v>41967</v>
      </c>
      <c r="B1983" s="20" t="s">
        <v>55</v>
      </c>
      <c r="C1983" s="20" t="s">
        <v>4</v>
      </c>
      <c r="D1983" s="20" t="s">
        <v>39</v>
      </c>
      <c r="E1983" s="28">
        <v>102</v>
      </c>
      <c r="F1983" s="28">
        <v>183</v>
      </c>
      <c r="G1983" s="28">
        <v>2100.09</v>
      </c>
      <c r="H1983" s="19">
        <v>11.475901639344261</v>
      </c>
      <c r="I1983" s="33">
        <f>Table3[[#This Row],[Dollars]]/Table3[[#This Row],[Transactions]]</f>
        <v>11.475901639344263</v>
      </c>
      <c r="J1983"/>
    </row>
    <row r="1984" spans="1:10" x14ac:dyDescent="0.35">
      <c r="A1984" s="21">
        <v>41967</v>
      </c>
      <c r="B1984" s="20" t="s">
        <v>55</v>
      </c>
      <c r="C1984" s="20" t="s">
        <v>4</v>
      </c>
      <c r="D1984" s="20" t="s">
        <v>6</v>
      </c>
      <c r="E1984" s="28">
        <v>951</v>
      </c>
      <c r="F1984" s="28">
        <v>1932</v>
      </c>
      <c r="G1984" s="28">
        <v>23821.98</v>
      </c>
      <c r="H1984" s="19">
        <v>12.330217391304348</v>
      </c>
      <c r="I1984" s="33">
        <f>Table3[[#This Row],[Dollars]]/Table3[[#This Row],[Transactions]]</f>
        <v>12.330217391304348</v>
      </c>
      <c r="J1984"/>
    </row>
    <row r="1985" spans="1:10" x14ac:dyDescent="0.35">
      <c r="A1985" s="21">
        <v>41967</v>
      </c>
      <c r="B1985" s="20" t="s">
        <v>55</v>
      </c>
      <c r="C1985" s="20" t="s">
        <v>4</v>
      </c>
      <c r="D1985" s="20" t="s">
        <v>7</v>
      </c>
      <c r="E1985" s="28">
        <v>2385</v>
      </c>
      <c r="F1985" s="28">
        <v>5970</v>
      </c>
      <c r="G1985" s="28">
        <v>68066.91</v>
      </c>
      <c r="H1985" s="19">
        <v>11.401492462311559</v>
      </c>
      <c r="I1985" s="33">
        <f>Table3[[#This Row],[Dollars]]/Table3[[#This Row],[Transactions]]</f>
        <v>11.401492462311559</v>
      </c>
      <c r="J1985"/>
    </row>
    <row r="1986" spans="1:10" x14ac:dyDescent="0.35">
      <c r="A1986" s="21">
        <v>41967</v>
      </c>
      <c r="B1986" s="20" t="s">
        <v>55</v>
      </c>
      <c r="C1986" s="20" t="s">
        <v>18</v>
      </c>
      <c r="D1986" s="20" t="s">
        <v>19</v>
      </c>
      <c r="E1986" s="28">
        <v>213</v>
      </c>
      <c r="F1986" s="28">
        <v>387</v>
      </c>
      <c r="G1986" s="28">
        <v>4842.18</v>
      </c>
      <c r="H1986" s="19">
        <v>12.512093023255813</v>
      </c>
      <c r="I1986" s="33">
        <f>Table3[[#This Row],[Dollars]]/Table3[[#This Row],[Transactions]]</f>
        <v>12.512093023255815</v>
      </c>
      <c r="J1986"/>
    </row>
    <row r="1987" spans="1:10" x14ac:dyDescent="0.35">
      <c r="A1987" s="21">
        <v>41967</v>
      </c>
      <c r="B1987" s="20" t="s">
        <v>55</v>
      </c>
      <c r="C1987" s="20" t="s">
        <v>4</v>
      </c>
      <c r="D1987" s="20" t="s">
        <v>48</v>
      </c>
      <c r="E1987" s="28">
        <v>387.00000000000011</v>
      </c>
      <c r="F1987" s="28">
        <v>867</v>
      </c>
      <c r="G1987" s="28">
        <v>11527.169999999998</v>
      </c>
      <c r="H1987" s="19">
        <v>13.295467128027681</v>
      </c>
      <c r="I1987" s="33">
        <f>Table3[[#This Row],[Dollars]]/Table3[[#This Row],[Transactions]]</f>
        <v>13.295467128027679</v>
      </c>
      <c r="J1987"/>
    </row>
    <row r="1988" spans="1:10" x14ac:dyDescent="0.35">
      <c r="A1988" s="21">
        <v>41967</v>
      </c>
      <c r="B1988" s="20" t="s">
        <v>55</v>
      </c>
      <c r="C1988" s="20" t="s">
        <v>22</v>
      </c>
      <c r="D1988" s="20" t="s">
        <v>22</v>
      </c>
      <c r="E1988" s="28">
        <v>17550</v>
      </c>
      <c r="F1988" s="28">
        <v>36165</v>
      </c>
      <c r="G1988" s="28">
        <v>469996.82999999996</v>
      </c>
      <c r="H1988" s="19">
        <v>12.995902944836166</v>
      </c>
      <c r="I1988" s="33">
        <f>Table3[[#This Row],[Dollars]]/Table3[[#This Row],[Transactions]]</f>
        <v>12.995902944836166</v>
      </c>
      <c r="J1988"/>
    </row>
    <row r="1989" spans="1:10" x14ac:dyDescent="0.35">
      <c r="A1989" s="21">
        <v>41967</v>
      </c>
      <c r="B1989" s="20" t="s">
        <v>55</v>
      </c>
      <c r="C1989" s="20" t="s">
        <v>36</v>
      </c>
      <c r="D1989" s="20" t="s">
        <v>38</v>
      </c>
      <c r="E1989" s="28">
        <v>75</v>
      </c>
      <c r="F1989" s="28">
        <v>108</v>
      </c>
      <c r="G1989" s="28">
        <v>1504.53</v>
      </c>
      <c r="H1989" s="19">
        <v>13.930833333333332</v>
      </c>
      <c r="I1989" s="33">
        <f>Table3[[#This Row],[Dollars]]/Table3[[#This Row],[Transactions]]</f>
        <v>13.930833333333332</v>
      </c>
      <c r="J1989"/>
    </row>
    <row r="1990" spans="1:10" x14ac:dyDescent="0.35">
      <c r="A1990" s="21">
        <v>41967</v>
      </c>
      <c r="B1990" s="20" t="s">
        <v>55</v>
      </c>
      <c r="C1990" s="20" t="s">
        <v>10</v>
      </c>
      <c r="D1990" s="20" t="s">
        <v>11</v>
      </c>
      <c r="E1990" s="28">
        <v>399</v>
      </c>
      <c r="F1990" s="28">
        <v>824.99999999999977</v>
      </c>
      <c r="G1990" s="28">
        <v>10739.73</v>
      </c>
      <c r="H1990" s="19">
        <v>13.017854545454545</v>
      </c>
      <c r="I1990" s="33">
        <f>Table3[[#This Row],[Dollars]]/Table3[[#This Row],[Transactions]]</f>
        <v>13.017854545454549</v>
      </c>
      <c r="J1990"/>
    </row>
    <row r="1991" spans="1:10" x14ac:dyDescent="0.35">
      <c r="A1991" s="21">
        <v>41967</v>
      </c>
      <c r="B1991" s="20" t="s">
        <v>56</v>
      </c>
      <c r="C1991" s="20" t="s">
        <v>12</v>
      </c>
      <c r="D1991" s="20" t="s">
        <v>13</v>
      </c>
      <c r="E1991" s="28">
        <v>428</v>
      </c>
      <c r="F1991" s="28">
        <v>865.00000000000011</v>
      </c>
      <c r="G1991" s="28">
        <v>13559.82</v>
      </c>
      <c r="H1991" s="19">
        <v>15.676092485549132</v>
      </c>
      <c r="I1991" s="33">
        <f>Table3[[#This Row],[Dollars]]/Table3[[#This Row],[Transactions]]</f>
        <v>15.67609248554913</v>
      </c>
      <c r="J1991"/>
    </row>
    <row r="1992" spans="1:10" x14ac:dyDescent="0.35">
      <c r="A1992" s="21">
        <v>41967</v>
      </c>
      <c r="B1992" s="20" t="s">
        <v>56</v>
      </c>
      <c r="C1992" s="20" t="s">
        <v>44</v>
      </c>
      <c r="D1992" s="20" t="s">
        <v>45</v>
      </c>
      <c r="E1992" s="28">
        <v>294</v>
      </c>
      <c r="F1992" s="28">
        <v>618.99999999999989</v>
      </c>
      <c r="G1992" s="28">
        <v>8719.2999999999993</v>
      </c>
      <c r="H1992" s="19">
        <v>14.086106623586428</v>
      </c>
      <c r="I1992" s="33">
        <f>Table3[[#This Row],[Dollars]]/Table3[[#This Row],[Transactions]]</f>
        <v>14.086106623586431</v>
      </c>
      <c r="J1992"/>
    </row>
    <row r="1993" spans="1:10" x14ac:dyDescent="0.35">
      <c r="A1993" s="21">
        <v>41967</v>
      </c>
      <c r="B1993" s="20" t="s">
        <v>56</v>
      </c>
      <c r="C1993" s="20" t="s">
        <v>14</v>
      </c>
      <c r="D1993" s="20" t="s">
        <v>15</v>
      </c>
      <c r="E1993" s="28">
        <v>1584</v>
      </c>
      <c r="F1993" s="28">
        <v>3947</v>
      </c>
      <c r="G1993" s="28">
        <v>53562.43</v>
      </c>
      <c r="H1993" s="19">
        <v>13.570415505447174</v>
      </c>
      <c r="I1993" s="33">
        <f>Table3[[#This Row],[Dollars]]/Table3[[#This Row],[Transactions]]</f>
        <v>13.570415505447174</v>
      </c>
      <c r="J1993"/>
    </row>
    <row r="1994" spans="1:10" x14ac:dyDescent="0.35">
      <c r="A1994" s="21">
        <v>41967</v>
      </c>
      <c r="B1994" s="20" t="s">
        <v>56</v>
      </c>
      <c r="C1994" s="20" t="s">
        <v>25</v>
      </c>
      <c r="D1994" s="20" t="s">
        <v>26</v>
      </c>
      <c r="E1994" s="28">
        <v>3053</v>
      </c>
      <c r="F1994" s="28">
        <v>7401</v>
      </c>
      <c r="G1994" s="28">
        <v>101436.05</v>
      </c>
      <c r="H1994" s="19">
        <v>13.705722199702743</v>
      </c>
      <c r="I1994" s="33">
        <f>Table3[[#This Row],[Dollars]]/Table3[[#This Row],[Transactions]]</f>
        <v>13.705722199702743</v>
      </c>
      <c r="J1994"/>
    </row>
    <row r="1995" spans="1:10" x14ac:dyDescent="0.35">
      <c r="A1995" s="21">
        <v>41967</v>
      </c>
      <c r="B1995" s="20" t="s">
        <v>56</v>
      </c>
      <c r="C1995" s="20" t="s">
        <v>44</v>
      </c>
      <c r="D1995" s="20" t="s">
        <v>46</v>
      </c>
      <c r="E1995" s="28">
        <v>412</v>
      </c>
      <c r="F1995" s="28">
        <v>909</v>
      </c>
      <c r="G1995" s="28">
        <v>16023.74</v>
      </c>
      <c r="H1995" s="19">
        <v>17.627876787678769</v>
      </c>
      <c r="I1995" s="33">
        <f>Table3[[#This Row],[Dollars]]/Table3[[#This Row],[Transactions]]</f>
        <v>17.627876787678769</v>
      </c>
      <c r="J1995"/>
    </row>
    <row r="1996" spans="1:10" x14ac:dyDescent="0.35">
      <c r="A1996" s="21">
        <v>41967</v>
      </c>
      <c r="B1996" s="20" t="s">
        <v>56</v>
      </c>
      <c r="C1996" s="20" t="s">
        <v>8</v>
      </c>
      <c r="D1996" s="20" t="s">
        <v>9</v>
      </c>
      <c r="E1996" s="28">
        <v>211.00000000000003</v>
      </c>
      <c r="F1996" s="28">
        <v>489</v>
      </c>
      <c r="G1996" s="28">
        <v>7028.0600000000013</v>
      </c>
      <c r="H1996" s="19">
        <v>14.372310838445809</v>
      </c>
      <c r="I1996" s="33">
        <f>Table3[[#This Row],[Dollars]]/Table3[[#This Row],[Transactions]]</f>
        <v>14.372310838445811</v>
      </c>
      <c r="J1996"/>
    </row>
    <row r="1997" spans="1:10" x14ac:dyDescent="0.35">
      <c r="A1997" s="21">
        <v>41967</v>
      </c>
      <c r="B1997" s="20" t="s">
        <v>56</v>
      </c>
      <c r="C1997" s="20" t="s">
        <v>4</v>
      </c>
      <c r="D1997" s="20" t="s">
        <v>5</v>
      </c>
      <c r="E1997" s="28">
        <v>1901.9999999999998</v>
      </c>
      <c r="F1997" s="28">
        <v>4369.9999999999991</v>
      </c>
      <c r="G1997" s="28">
        <v>64679.71</v>
      </c>
      <c r="H1997" s="19">
        <v>14.800848970251716</v>
      </c>
      <c r="I1997" s="33">
        <f>Table3[[#This Row],[Dollars]]/Table3[[#This Row],[Transactions]]</f>
        <v>14.800848970251719</v>
      </c>
      <c r="J1997"/>
    </row>
    <row r="1998" spans="1:10" x14ac:dyDescent="0.35">
      <c r="A1998" s="21">
        <v>41967</v>
      </c>
      <c r="B1998" s="20" t="s">
        <v>56</v>
      </c>
      <c r="C1998" s="20" t="s">
        <v>40</v>
      </c>
      <c r="D1998" s="20" t="s">
        <v>41</v>
      </c>
      <c r="E1998" s="28">
        <v>539.00000000000011</v>
      </c>
      <c r="F1998" s="28">
        <v>1162.9999999999998</v>
      </c>
      <c r="G1998" s="28">
        <v>18911.429999999997</v>
      </c>
      <c r="H1998" s="19">
        <v>16.260902837489251</v>
      </c>
      <c r="I1998" s="33">
        <f>Table3[[#This Row],[Dollars]]/Table3[[#This Row],[Transactions]]</f>
        <v>16.260902837489251</v>
      </c>
      <c r="J1998"/>
    </row>
    <row r="1999" spans="1:10" x14ac:dyDescent="0.35">
      <c r="A1999" s="21">
        <v>41967</v>
      </c>
      <c r="B1999" s="20" t="s">
        <v>56</v>
      </c>
      <c r="C1999" s="20" t="s">
        <v>16</v>
      </c>
      <c r="D1999" s="20" t="s">
        <v>17</v>
      </c>
      <c r="E1999" s="28">
        <v>112.99999999999999</v>
      </c>
      <c r="F1999" s="28">
        <v>221</v>
      </c>
      <c r="G1999" s="28">
        <v>2911.69</v>
      </c>
      <c r="H1999" s="19">
        <v>13.175067873303167</v>
      </c>
      <c r="I1999" s="33">
        <f>Table3[[#This Row],[Dollars]]/Table3[[#This Row],[Transactions]]</f>
        <v>13.175067873303167</v>
      </c>
      <c r="J1999"/>
    </row>
    <row r="2000" spans="1:10" x14ac:dyDescent="0.35">
      <c r="A2000" s="21">
        <v>41967</v>
      </c>
      <c r="B2000" s="20" t="s">
        <v>56</v>
      </c>
      <c r="C2000" s="20" t="s">
        <v>20</v>
      </c>
      <c r="D2000" s="20" t="s">
        <v>27</v>
      </c>
      <c r="E2000" s="28">
        <v>7396</v>
      </c>
      <c r="F2000" s="28">
        <v>16109.000000000002</v>
      </c>
      <c r="G2000" s="28">
        <v>360781.44</v>
      </c>
      <c r="H2000" s="19">
        <v>22.396265441678565</v>
      </c>
      <c r="I2000" s="33">
        <f>Table3[[#This Row],[Dollars]]/Table3[[#This Row],[Transactions]]</f>
        <v>22.396265441678562</v>
      </c>
      <c r="J2000"/>
    </row>
    <row r="2001" spans="1:10" x14ac:dyDescent="0.35">
      <c r="A2001" s="21">
        <v>41967</v>
      </c>
      <c r="B2001" s="20" t="s">
        <v>56</v>
      </c>
      <c r="C2001" s="20" t="s">
        <v>4</v>
      </c>
      <c r="D2001" s="20" t="s">
        <v>47</v>
      </c>
      <c r="E2001" s="28">
        <v>253</v>
      </c>
      <c r="F2001" s="28">
        <v>504</v>
      </c>
      <c r="G2001" s="28">
        <v>7088.82</v>
      </c>
      <c r="H2001" s="19">
        <v>14.065119047619048</v>
      </c>
      <c r="I2001" s="33">
        <f>Table3[[#This Row],[Dollars]]/Table3[[#This Row],[Transactions]]</f>
        <v>14.065119047619048</v>
      </c>
      <c r="J2001"/>
    </row>
    <row r="2002" spans="1:10" x14ac:dyDescent="0.35">
      <c r="A2002" s="21">
        <v>41967</v>
      </c>
      <c r="B2002" s="20" t="s">
        <v>56</v>
      </c>
      <c r="C2002" s="20" t="s">
        <v>36</v>
      </c>
      <c r="D2002" s="20" t="s">
        <v>37</v>
      </c>
      <c r="E2002" s="28">
        <v>125</v>
      </c>
      <c r="F2002" s="28">
        <v>236.99999999999997</v>
      </c>
      <c r="G2002" s="28">
        <v>3850.56</v>
      </c>
      <c r="H2002" s="19">
        <v>16.247088607594936</v>
      </c>
      <c r="I2002" s="33">
        <f>Table3[[#This Row],[Dollars]]/Table3[[#This Row],[Transactions]]</f>
        <v>16.247088607594939</v>
      </c>
      <c r="J2002"/>
    </row>
    <row r="2003" spans="1:10" x14ac:dyDescent="0.35">
      <c r="A2003" s="21">
        <v>41967</v>
      </c>
      <c r="B2003" s="20" t="s">
        <v>56</v>
      </c>
      <c r="C2003" s="20" t="s">
        <v>42</v>
      </c>
      <c r="D2003" s="20" t="s">
        <v>43</v>
      </c>
      <c r="E2003" s="28">
        <v>52</v>
      </c>
      <c r="F2003" s="28">
        <v>109</v>
      </c>
      <c r="G2003" s="28">
        <v>1762.01</v>
      </c>
      <c r="H2003" s="19">
        <v>16.165229357798165</v>
      </c>
      <c r="I2003" s="33">
        <f>Table3[[#This Row],[Dollars]]/Table3[[#This Row],[Transactions]]</f>
        <v>16.165229357798165</v>
      </c>
      <c r="J2003"/>
    </row>
    <row r="2004" spans="1:10" x14ac:dyDescent="0.35">
      <c r="A2004" s="21">
        <v>41967</v>
      </c>
      <c r="B2004" s="20" t="s">
        <v>56</v>
      </c>
      <c r="C2004" s="20" t="s">
        <v>4</v>
      </c>
      <c r="D2004" s="20" t="s">
        <v>39</v>
      </c>
      <c r="E2004" s="28">
        <v>96</v>
      </c>
      <c r="F2004" s="28">
        <v>194</v>
      </c>
      <c r="G2004" s="28">
        <v>2377.85</v>
      </c>
      <c r="H2004" s="19">
        <v>12.256958762886597</v>
      </c>
      <c r="I2004" s="33">
        <f>Table3[[#This Row],[Dollars]]/Table3[[#This Row],[Transactions]]</f>
        <v>12.256958762886597</v>
      </c>
      <c r="J2004"/>
    </row>
    <row r="2005" spans="1:10" x14ac:dyDescent="0.35">
      <c r="A2005" s="21">
        <v>41967</v>
      </c>
      <c r="B2005" s="20" t="s">
        <v>56</v>
      </c>
      <c r="C2005" s="20" t="s">
        <v>4</v>
      </c>
      <c r="D2005" s="20" t="s">
        <v>6</v>
      </c>
      <c r="E2005" s="28">
        <v>830</v>
      </c>
      <c r="F2005" s="28">
        <v>1698</v>
      </c>
      <c r="G2005" s="28">
        <v>24091.249999999996</v>
      </c>
      <c r="H2005" s="19">
        <v>14.18801531213192</v>
      </c>
      <c r="I2005" s="33">
        <f>Table3[[#This Row],[Dollars]]/Table3[[#This Row],[Transactions]]</f>
        <v>14.188015312131919</v>
      </c>
      <c r="J2005"/>
    </row>
    <row r="2006" spans="1:10" x14ac:dyDescent="0.35">
      <c r="A2006" s="21">
        <v>41967</v>
      </c>
      <c r="B2006" s="20" t="s">
        <v>56</v>
      </c>
      <c r="C2006" s="20" t="s">
        <v>4</v>
      </c>
      <c r="D2006" s="20" t="s">
        <v>7</v>
      </c>
      <c r="E2006" s="28">
        <v>2083</v>
      </c>
      <c r="F2006" s="28">
        <v>5559</v>
      </c>
      <c r="G2006" s="28">
        <v>79911.25</v>
      </c>
      <c r="H2006" s="19">
        <v>14.375112430293218</v>
      </c>
      <c r="I2006" s="33">
        <f>Table3[[#This Row],[Dollars]]/Table3[[#This Row],[Transactions]]</f>
        <v>14.375112430293218</v>
      </c>
      <c r="J2006"/>
    </row>
    <row r="2007" spans="1:10" x14ac:dyDescent="0.35">
      <c r="A2007" s="21">
        <v>41967</v>
      </c>
      <c r="B2007" s="20" t="s">
        <v>56</v>
      </c>
      <c r="C2007" s="20" t="s">
        <v>18</v>
      </c>
      <c r="D2007" s="20" t="s">
        <v>19</v>
      </c>
      <c r="E2007" s="28">
        <v>390</v>
      </c>
      <c r="F2007" s="28">
        <v>780</v>
      </c>
      <c r="G2007" s="28">
        <v>11316.540000000003</v>
      </c>
      <c r="H2007" s="19">
        <v>14.508384615384616</v>
      </c>
      <c r="I2007" s="33">
        <f>Table3[[#This Row],[Dollars]]/Table3[[#This Row],[Transactions]]</f>
        <v>14.508384615384619</v>
      </c>
      <c r="J2007"/>
    </row>
    <row r="2008" spans="1:10" x14ac:dyDescent="0.35">
      <c r="A2008" s="21">
        <v>41967</v>
      </c>
      <c r="B2008" s="20" t="s">
        <v>56</v>
      </c>
      <c r="C2008" s="20" t="s">
        <v>4</v>
      </c>
      <c r="D2008" s="20" t="s">
        <v>48</v>
      </c>
      <c r="E2008" s="28">
        <v>400</v>
      </c>
      <c r="F2008" s="28">
        <v>833.00000000000011</v>
      </c>
      <c r="G2008" s="28">
        <v>15007.37</v>
      </c>
      <c r="H2008" s="19">
        <v>18.016050420168067</v>
      </c>
      <c r="I2008" s="33">
        <f>Table3[[#This Row],[Dollars]]/Table3[[#This Row],[Transactions]]</f>
        <v>18.016050420168067</v>
      </c>
      <c r="J2008"/>
    </row>
    <row r="2009" spans="1:10" x14ac:dyDescent="0.35">
      <c r="A2009" s="21">
        <v>41967</v>
      </c>
      <c r="B2009" s="20" t="s">
        <v>56</v>
      </c>
      <c r="C2009" s="20" t="s">
        <v>22</v>
      </c>
      <c r="D2009" s="20" t="s">
        <v>22</v>
      </c>
      <c r="E2009" s="28">
        <v>37651</v>
      </c>
      <c r="F2009" s="28">
        <v>83164</v>
      </c>
      <c r="G2009" s="28">
        <v>1379368.51</v>
      </c>
      <c r="H2009" s="19">
        <v>16.586125126256555</v>
      </c>
      <c r="I2009" s="33">
        <f>Table3[[#This Row],[Dollars]]/Table3[[#This Row],[Transactions]]</f>
        <v>16.586125126256555</v>
      </c>
      <c r="J2009"/>
    </row>
    <row r="2010" spans="1:10" x14ac:dyDescent="0.35">
      <c r="A2010" s="21">
        <v>41967</v>
      </c>
      <c r="B2010" s="20" t="s">
        <v>56</v>
      </c>
      <c r="C2010" s="20" t="s">
        <v>36</v>
      </c>
      <c r="D2010" s="20" t="s">
        <v>38</v>
      </c>
      <c r="E2010" s="28">
        <v>100</v>
      </c>
      <c r="F2010" s="28">
        <v>184</v>
      </c>
      <c r="G2010" s="28">
        <v>3197.3</v>
      </c>
      <c r="H2010" s="19">
        <v>17.376630434782609</v>
      </c>
      <c r="I2010" s="33">
        <f>Table3[[#This Row],[Dollars]]/Table3[[#This Row],[Transactions]]</f>
        <v>17.376630434782609</v>
      </c>
      <c r="J2010"/>
    </row>
    <row r="2011" spans="1:10" x14ac:dyDescent="0.35">
      <c r="A2011" s="21">
        <v>41967</v>
      </c>
      <c r="B2011" s="20" t="s">
        <v>56</v>
      </c>
      <c r="C2011" s="20" t="s">
        <v>10</v>
      </c>
      <c r="D2011" s="20" t="s">
        <v>11</v>
      </c>
      <c r="E2011" s="28">
        <v>2529</v>
      </c>
      <c r="F2011" s="28">
        <v>6006</v>
      </c>
      <c r="G2011" s="28">
        <v>83286.149999999994</v>
      </c>
      <c r="H2011" s="19">
        <v>13.867157842157841</v>
      </c>
      <c r="I2011" s="33">
        <f>Table3[[#This Row],[Dollars]]/Table3[[#This Row],[Transactions]]</f>
        <v>13.867157842157841</v>
      </c>
      <c r="J2011"/>
    </row>
    <row r="2012" spans="1:10" x14ac:dyDescent="0.35">
      <c r="A2012" s="21">
        <v>41974</v>
      </c>
      <c r="B2012" s="20" t="s">
        <v>55</v>
      </c>
      <c r="C2012" s="20" t="s">
        <v>12</v>
      </c>
      <c r="D2012" s="20" t="s">
        <v>13</v>
      </c>
      <c r="E2012" s="28">
        <v>131.99999999999997</v>
      </c>
      <c r="F2012" s="28">
        <v>258</v>
      </c>
      <c r="G2012" s="28">
        <v>3294.1499999999996</v>
      </c>
      <c r="H2012" s="19">
        <v>12.768023255813953</v>
      </c>
      <c r="I2012" s="33">
        <f>Table3[[#This Row],[Dollars]]/Table3[[#This Row],[Transactions]]</f>
        <v>12.768023255813953</v>
      </c>
      <c r="J2012"/>
    </row>
    <row r="2013" spans="1:10" x14ac:dyDescent="0.35">
      <c r="A2013" s="21">
        <v>41974</v>
      </c>
      <c r="B2013" s="20" t="s">
        <v>55</v>
      </c>
      <c r="C2013" s="20" t="s">
        <v>44</v>
      </c>
      <c r="D2013" s="20" t="s">
        <v>45</v>
      </c>
      <c r="E2013" s="28">
        <v>186.00000000000003</v>
      </c>
      <c r="F2013" s="28">
        <v>336.00000000000006</v>
      </c>
      <c r="G2013" s="28">
        <v>4800.75</v>
      </c>
      <c r="H2013" s="19">
        <v>14.287946428571429</v>
      </c>
      <c r="I2013" s="33">
        <f>Table3[[#This Row],[Dollars]]/Table3[[#This Row],[Transactions]]</f>
        <v>14.287946428571425</v>
      </c>
      <c r="J2013"/>
    </row>
    <row r="2014" spans="1:10" x14ac:dyDescent="0.35">
      <c r="A2014" s="21">
        <v>41974</v>
      </c>
      <c r="B2014" s="20" t="s">
        <v>55</v>
      </c>
      <c r="C2014" s="20" t="s">
        <v>14</v>
      </c>
      <c r="D2014" s="20" t="s">
        <v>15</v>
      </c>
      <c r="E2014" s="28">
        <v>546</v>
      </c>
      <c r="F2014" s="28">
        <v>1230</v>
      </c>
      <c r="G2014" s="28">
        <v>15633.900000000001</v>
      </c>
      <c r="H2014" s="19">
        <v>12.710487804878049</v>
      </c>
      <c r="I2014" s="33">
        <f>Table3[[#This Row],[Dollars]]/Table3[[#This Row],[Transactions]]</f>
        <v>12.710487804878049</v>
      </c>
      <c r="J2014"/>
    </row>
    <row r="2015" spans="1:10" x14ac:dyDescent="0.35">
      <c r="A2015" s="21">
        <v>41974</v>
      </c>
      <c r="B2015" s="20" t="s">
        <v>55</v>
      </c>
      <c r="C2015" s="20" t="s">
        <v>25</v>
      </c>
      <c r="D2015" s="20" t="s">
        <v>26</v>
      </c>
      <c r="E2015" s="28">
        <v>1041</v>
      </c>
      <c r="F2015" s="28">
        <v>2241.0000000000005</v>
      </c>
      <c r="G2015" s="28">
        <v>26508.33</v>
      </c>
      <c r="H2015" s="19">
        <v>11.828795180722892</v>
      </c>
      <c r="I2015" s="33">
        <f>Table3[[#This Row],[Dollars]]/Table3[[#This Row],[Transactions]]</f>
        <v>11.82879518072289</v>
      </c>
      <c r="J2015"/>
    </row>
    <row r="2016" spans="1:10" x14ac:dyDescent="0.35">
      <c r="A2016" s="21">
        <v>41974</v>
      </c>
      <c r="B2016" s="20" t="s">
        <v>55</v>
      </c>
      <c r="C2016" s="20" t="s">
        <v>44</v>
      </c>
      <c r="D2016" s="20" t="s">
        <v>46</v>
      </c>
      <c r="E2016" s="28">
        <v>123</v>
      </c>
      <c r="F2016" s="28">
        <v>192</v>
      </c>
      <c r="G2016" s="28">
        <v>2574.96</v>
      </c>
      <c r="H2016" s="19">
        <v>13.411250000000001</v>
      </c>
      <c r="I2016" s="33">
        <f>Table3[[#This Row],[Dollars]]/Table3[[#This Row],[Transactions]]</f>
        <v>13.411250000000001</v>
      </c>
      <c r="J2016"/>
    </row>
    <row r="2017" spans="1:10" x14ac:dyDescent="0.35">
      <c r="A2017" s="21">
        <v>41974</v>
      </c>
      <c r="B2017" s="20" t="s">
        <v>55</v>
      </c>
      <c r="C2017" s="20" t="s">
        <v>8</v>
      </c>
      <c r="D2017" s="20" t="s">
        <v>9</v>
      </c>
      <c r="E2017" s="28">
        <v>138</v>
      </c>
      <c r="F2017" s="28">
        <v>249</v>
      </c>
      <c r="G2017" s="28">
        <v>3273.18</v>
      </c>
      <c r="H2017" s="19">
        <v>13.145301204819276</v>
      </c>
      <c r="I2017" s="33">
        <f>Table3[[#This Row],[Dollars]]/Table3[[#This Row],[Transactions]]</f>
        <v>13.145301204819276</v>
      </c>
      <c r="J2017"/>
    </row>
    <row r="2018" spans="1:10" x14ac:dyDescent="0.35">
      <c r="A2018" s="21">
        <v>41974</v>
      </c>
      <c r="B2018" s="20" t="s">
        <v>55</v>
      </c>
      <c r="C2018" s="20" t="s">
        <v>4</v>
      </c>
      <c r="D2018" s="20" t="s">
        <v>5</v>
      </c>
      <c r="E2018" s="28">
        <v>1599.0000000000005</v>
      </c>
      <c r="F2018" s="28">
        <v>3660</v>
      </c>
      <c r="G2018" s="28">
        <v>43785.120000000003</v>
      </c>
      <c r="H2018" s="19">
        <v>11.963147540983607</v>
      </c>
      <c r="I2018" s="33">
        <f>Table3[[#This Row],[Dollars]]/Table3[[#This Row],[Transactions]]</f>
        <v>11.963147540983607</v>
      </c>
      <c r="J2018"/>
    </row>
    <row r="2019" spans="1:10" x14ac:dyDescent="0.35">
      <c r="A2019" s="21">
        <v>41974</v>
      </c>
      <c r="B2019" s="20" t="s">
        <v>55</v>
      </c>
      <c r="C2019" s="20" t="s">
        <v>40</v>
      </c>
      <c r="D2019" s="20" t="s">
        <v>41</v>
      </c>
      <c r="E2019" s="28">
        <v>207</v>
      </c>
      <c r="F2019" s="28">
        <v>489.00000000000011</v>
      </c>
      <c r="G2019" s="28">
        <v>6963.87</v>
      </c>
      <c r="H2019" s="19">
        <v>14.241042944785276</v>
      </c>
      <c r="I2019" s="33">
        <f>Table3[[#This Row],[Dollars]]/Table3[[#This Row],[Transactions]]</f>
        <v>14.241042944785272</v>
      </c>
      <c r="J2019"/>
    </row>
    <row r="2020" spans="1:10" x14ac:dyDescent="0.35">
      <c r="A2020" s="21">
        <v>41974</v>
      </c>
      <c r="B2020" s="20" t="s">
        <v>55</v>
      </c>
      <c r="C2020" s="20" t="s">
        <v>16</v>
      </c>
      <c r="D2020" s="20" t="s">
        <v>17</v>
      </c>
      <c r="E2020" s="28">
        <v>123</v>
      </c>
      <c r="F2020" s="28">
        <v>260.99999999999994</v>
      </c>
      <c r="G2020" s="28">
        <v>2871.33</v>
      </c>
      <c r="H2020" s="19">
        <v>11.001264367816091</v>
      </c>
      <c r="I2020" s="33">
        <f>Table3[[#This Row],[Dollars]]/Table3[[#This Row],[Transactions]]</f>
        <v>11.001264367816095</v>
      </c>
      <c r="J2020"/>
    </row>
    <row r="2021" spans="1:10" x14ac:dyDescent="0.35">
      <c r="A2021" s="21">
        <v>41974</v>
      </c>
      <c r="B2021" s="20" t="s">
        <v>55</v>
      </c>
      <c r="C2021" s="20" t="s">
        <v>20</v>
      </c>
      <c r="D2021" s="20" t="s">
        <v>27</v>
      </c>
      <c r="E2021" s="28">
        <v>1794.0000000000005</v>
      </c>
      <c r="F2021" s="28">
        <v>3456</v>
      </c>
      <c r="G2021" s="28">
        <v>56025.36</v>
      </c>
      <c r="H2021" s="19">
        <v>16.211041666666667</v>
      </c>
      <c r="I2021" s="33">
        <f>Table3[[#This Row],[Dollars]]/Table3[[#This Row],[Transactions]]</f>
        <v>16.211041666666667</v>
      </c>
      <c r="J2021"/>
    </row>
    <row r="2022" spans="1:10" x14ac:dyDescent="0.35">
      <c r="A2022" s="21">
        <v>41974</v>
      </c>
      <c r="B2022" s="20" t="s">
        <v>55</v>
      </c>
      <c r="C2022" s="20" t="s">
        <v>4</v>
      </c>
      <c r="D2022" s="20" t="s">
        <v>47</v>
      </c>
      <c r="E2022" s="28">
        <v>129</v>
      </c>
      <c r="F2022" s="28">
        <v>206.99999999999994</v>
      </c>
      <c r="G2022" s="28">
        <v>2353.14</v>
      </c>
      <c r="H2022" s="19">
        <v>11.367826086956521</v>
      </c>
      <c r="I2022" s="33">
        <f>Table3[[#This Row],[Dollars]]/Table3[[#This Row],[Transactions]]</f>
        <v>11.367826086956525</v>
      </c>
      <c r="J2022"/>
    </row>
    <row r="2023" spans="1:10" x14ac:dyDescent="0.35">
      <c r="A2023" s="21">
        <v>41974</v>
      </c>
      <c r="B2023" s="20" t="s">
        <v>55</v>
      </c>
      <c r="C2023" s="20" t="s">
        <v>36</v>
      </c>
      <c r="D2023" s="20" t="s">
        <v>37</v>
      </c>
      <c r="E2023" s="28">
        <v>54</v>
      </c>
      <c r="F2023" s="28">
        <v>84.000000000000014</v>
      </c>
      <c r="G2023" s="28">
        <v>1331.04</v>
      </c>
      <c r="H2023" s="19">
        <v>15.845714285714285</v>
      </c>
      <c r="I2023" s="33">
        <f>Table3[[#This Row],[Dollars]]/Table3[[#This Row],[Transactions]]</f>
        <v>15.845714285714283</v>
      </c>
      <c r="J2023"/>
    </row>
    <row r="2024" spans="1:10" x14ac:dyDescent="0.35">
      <c r="A2024" s="21">
        <v>41974</v>
      </c>
      <c r="B2024" s="20" t="s">
        <v>55</v>
      </c>
      <c r="C2024" s="20" t="s">
        <v>42</v>
      </c>
      <c r="D2024" s="20" t="s">
        <v>43</v>
      </c>
      <c r="E2024" s="28">
        <v>63</v>
      </c>
      <c r="F2024" s="28">
        <v>126</v>
      </c>
      <c r="G2024" s="28">
        <v>1629.81</v>
      </c>
      <c r="H2024" s="19">
        <v>12.934999999999999</v>
      </c>
      <c r="I2024" s="33">
        <f>Table3[[#This Row],[Dollars]]/Table3[[#This Row],[Transactions]]</f>
        <v>12.934999999999999</v>
      </c>
      <c r="J2024"/>
    </row>
    <row r="2025" spans="1:10" x14ac:dyDescent="0.35">
      <c r="A2025" s="21">
        <v>41974</v>
      </c>
      <c r="B2025" s="20" t="s">
        <v>55</v>
      </c>
      <c r="C2025" s="20" t="s">
        <v>4</v>
      </c>
      <c r="D2025" s="20" t="s">
        <v>39</v>
      </c>
      <c r="E2025" s="28">
        <v>108</v>
      </c>
      <c r="F2025" s="28">
        <v>222</v>
      </c>
      <c r="G2025" s="28">
        <v>2599.98</v>
      </c>
      <c r="H2025" s="19">
        <v>11.711621621621621</v>
      </c>
      <c r="I2025" s="33">
        <f>Table3[[#This Row],[Dollars]]/Table3[[#This Row],[Transactions]]</f>
        <v>11.711621621621621</v>
      </c>
      <c r="J2025"/>
    </row>
    <row r="2026" spans="1:10" x14ac:dyDescent="0.35">
      <c r="A2026" s="21">
        <v>41974</v>
      </c>
      <c r="B2026" s="20" t="s">
        <v>55</v>
      </c>
      <c r="C2026" s="20" t="s">
        <v>4</v>
      </c>
      <c r="D2026" s="20" t="s">
        <v>6</v>
      </c>
      <c r="E2026" s="28">
        <v>924</v>
      </c>
      <c r="F2026" s="28">
        <v>1682.9999999999995</v>
      </c>
      <c r="G2026" s="28">
        <v>22224.300000000003</v>
      </c>
      <c r="H2026" s="19">
        <v>13.205169340463458</v>
      </c>
      <c r="I2026" s="33">
        <f>Table3[[#This Row],[Dollars]]/Table3[[#This Row],[Transactions]]</f>
        <v>13.205169340463463</v>
      </c>
      <c r="J2026"/>
    </row>
    <row r="2027" spans="1:10" x14ac:dyDescent="0.35">
      <c r="A2027" s="21">
        <v>41974</v>
      </c>
      <c r="B2027" s="20" t="s">
        <v>55</v>
      </c>
      <c r="C2027" s="20" t="s">
        <v>4</v>
      </c>
      <c r="D2027" s="20" t="s">
        <v>7</v>
      </c>
      <c r="E2027" s="28">
        <v>2826.0000000000005</v>
      </c>
      <c r="F2027" s="28">
        <v>7557.0000000000018</v>
      </c>
      <c r="G2027" s="28">
        <v>90337.709999999992</v>
      </c>
      <c r="H2027" s="19">
        <v>11.954176260420802</v>
      </c>
      <c r="I2027" s="33">
        <f>Table3[[#This Row],[Dollars]]/Table3[[#This Row],[Transactions]]</f>
        <v>11.954176260420798</v>
      </c>
      <c r="J2027"/>
    </row>
    <row r="2028" spans="1:10" x14ac:dyDescent="0.35">
      <c r="A2028" s="21">
        <v>41974</v>
      </c>
      <c r="B2028" s="20" t="s">
        <v>55</v>
      </c>
      <c r="C2028" s="20" t="s">
        <v>18</v>
      </c>
      <c r="D2028" s="20" t="s">
        <v>19</v>
      </c>
      <c r="E2028" s="28">
        <v>195</v>
      </c>
      <c r="F2028" s="28">
        <v>375</v>
      </c>
      <c r="G2028" s="28">
        <v>5491.2300000000005</v>
      </c>
      <c r="H2028" s="19">
        <v>14.643280000000001</v>
      </c>
      <c r="I2028" s="33">
        <f>Table3[[#This Row],[Dollars]]/Table3[[#This Row],[Transactions]]</f>
        <v>14.643280000000001</v>
      </c>
      <c r="J2028"/>
    </row>
    <row r="2029" spans="1:10" x14ac:dyDescent="0.35">
      <c r="A2029" s="21">
        <v>41974</v>
      </c>
      <c r="B2029" s="20" t="s">
        <v>55</v>
      </c>
      <c r="C2029" s="20" t="s">
        <v>4</v>
      </c>
      <c r="D2029" s="20" t="s">
        <v>48</v>
      </c>
      <c r="E2029" s="28">
        <v>384</v>
      </c>
      <c r="F2029" s="28">
        <v>756</v>
      </c>
      <c r="G2029" s="28">
        <v>10988.849999999999</v>
      </c>
      <c r="H2029" s="19">
        <v>14.535515873015873</v>
      </c>
      <c r="I2029" s="33">
        <f>Table3[[#This Row],[Dollars]]/Table3[[#This Row],[Transactions]]</f>
        <v>14.535515873015871</v>
      </c>
      <c r="J2029"/>
    </row>
    <row r="2030" spans="1:10" x14ac:dyDescent="0.35">
      <c r="A2030" s="21">
        <v>41974</v>
      </c>
      <c r="B2030" s="20" t="s">
        <v>55</v>
      </c>
      <c r="C2030" s="20" t="s">
        <v>22</v>
      </c>
      <c r="D2030" s="20" t="s">
        <v>22</v>
      </c>
      <c r="E2030" s="28">
        <v>17772</v>
      </c>
      <c r="F2030" s="28">
        <v>37320</v>
      </c>
      <c r="G2030" s="28">
        <v>488815.92000000004</v>
      </c>
      <c r="H2030" s="19">
        <v>13.097961414790998</v>
      </c>
      <c r="I2030" s="33">
        <f>Table3[[#This Row],[Dollars]]/Table3[[#This Row],[Transactions]]</f>
        <v>13.097961414790998</v>
      </c>
      <c r="J2030"/>
    </row>
    <row r="2031" spans="1:10" x14ac:dyDescent="0.35">
      <c r="A2031" s="21">
        <v>41974</v>
      </c>
      <c r="B2031" s="20" t="s">
        <v>55</v>
      </c>
      <c r="C2031" s="20" t="s">
        <v>36</v>
      </c>
      <c r="D2031" s="20" t="s">
        <v>38</v>
      </c>
      <c r="E2031" s="28">
        <v>69</v>
      </c>
      <c r="F2031" s="28">
        <v>126</v>
      </c>
      <c r="G2031" s="28">
        <v>2008.98</v>
      </c>
      <c r="H2031" s="19">
        <v>15.944285714285714</v>
      </c>
      <c r="I2031" s="33">
        <f>Table3[[#This Row],[Dollars]]/Table3[[#This Row],[Transactions]]</f>
        <v>15.944285714285714</v>
      </c>
      <c r="J2031"/>
    </row>
    <row r="2032" spans="1:10" x14ac:dyDescent="0.35">
      <c r="A2032" s="21">
        <v>41974</v>
      </c>
      <c r="B2032" s="20" t="s">
        <v>55</v>
      </c>
      <c r="C2032" s="20" t="s">
        <v>10</v>
      </c>
      <c r="D2032" s="20" t="s">
        <v>11</v>
      </c>
      <c r="E2032" s="28">
        <v>410.99999999999989</v>
      </c>
      <c r="F2032" s="28">
        <v>822</v>
      </c>
      <c r="G2032" s="28">
        <v>10815.390000000001</v>
      </c>
      <c r="H2032" s="19">
        <v>13.157408759124088</v>
      </c>
      <c r="I2032" s="33">
        <f>Table3[[#This Row],[Dollars]]/Table3[[#This Row],[Transactions]]</f>
        <v>13.157408759124088</v>
      </c>
      <c r="J2032"/>
    </row>
    <row r="2033" spans="1:10" x14ac:dyDescent="0.35">
      <c r="A2033" s="21">
        <v>41974</v>
      </c>
      <c r="B2033" s="20" t="s">
        <v>56</v>
      </c>
      <c r="C2033" s="20" t="s">
        <v>12</v>
      </c>
      <c r="D2033" s="20" t="s">
        <v>13</v>
      </c>
      <c r="E2033" s="28">
        <v>465.99999999999994</v>
      </c>
      <c r="F2033" s="28">
        <v>991.00000000000011</v>
      </c>
      <c r="G2033" s="28">
        <v>17424.229999999996</v>
      </c>
      <c r="H2033" s="19">
        <v>17.58247225025227</v>
      </c>
      <c r="I2033" s="33">
        <f>Table3[[#This Row],[Dollars]]/Table3[[#This Row],[Transactions]]</f>
        <v>17.582472250252263</v>
      </c>
      <c r="J2033"/>
    </row>
    <row r="2034" spans="1:10" x14ac:dyDescent="0.35">
      <c r="A2034" s="21">
        <v>41974</v>
      </c>
      <c r="B2034" s="20" t="s">
        <v>56</v>
      </c>
      <c r="C2034" s="20" t="s">
        <v>44</v>
      </c>
      <c r="D2034" s="20" t="s">
        <v>45</v>
      </c>
      <c r="E2034" s="28">
        <v>307.00000000000006</v>
      </c>
      <c r="F2034" s="28">
        <v>663</v>
      </c>
      <c r="G2034" s="28">
        <v>10991.27</v>
      </c>
      <c r="H2034" s="19">
        <v>16.578084464555054</v>
      </c>
      <c r="I2034" s="33">
        <f>Table3[[#This Row],[Dollars]]/Table3[[#This Row],[Transactions]]</f>
        <v>16.578084464555054</v>
      </c>
      <c r="J2034"/>
    </row>
    <row r="2035" spans="1:10" x14ac:dyDescent="0.35">
      <c r="A2035" s="21">
        <v>41974</v>
      </c>
      <c r="B2035" s="20" t="s">
        <v>56</v>
      </c>
      <c r="C2035" s="20" t="s">
        <v>14</v>
      </c>
      <c r="D2035" s="20" t="s">
        <v>15</v>
      </c>
      <c r="E2035" s="28">
        <v>1566</v>
      </c>
      <c r="F2035" s="28">
        <v>4346</v>
      </c>
      <c r="G2035" s="28">
        <v>58661.48000000001</v>
      </c>
      <c r="H2035" s="19">
        <v>13.497809479981592</v>
      </c>
      <c r="I2035" s="33">
        <f>Table3[[#This Row],[Dollars]]/Table3[[#This Row],[Transactions]]</f>
        <v>13.497809479981594</v>
      </c>
      <c r="J2035"/>
    </row>
    <row r="2036" spans="1:10" x14ac:dyDescent="0.35">
      <c r="A2036" s="21">
        <v>41974</v>
      </c>
      <c r="B2036" s="20" t="s">
        <v>56</v>
      </c>
      <c r="C2036" s="20" t="s">
        <v>25</v>
      </c>
      <c r="D2036" s="20" t="s">
        <v>26</v>
      </c>
      <c r="E2036" s="28">
        <v>3173</v>
      </c>
      <c r="F2036" s="28">
        <v>7814.0000000000009</v>
      </c>
      <c r="G2036" s="28">
        <v>108862.80999999998</v>
      </c>
      <c r="H2036" s="19">
        <v>13.931764781162016</v>
      </c>
      <c r="I2036" s="33">
        <f>Table3[[#This Row],[Dollars]]/Table3[[#This Row],[Transactions]]</f>
        <v>13.931764781162013</v>
      </c>
      <c r="J2036"/>
    </row>
    <row r="2037" spans="1:10" x14ac:dyDescent="0.35">
      <c r="A2037" s="21">
        <v>41974</v>
      </c>
      <c r="B2037" s="20" t="s">
        <v>56</v>
      </c>
      <c r="C2037" s="20" t="s">
        <v>44</v>
      </c>
      <c r="D2037" s="20" t="s">
        <v>46</v>
      </c>
      <c r="E2037" s="28">
        <v>421</v>
      </c>
      <c r="F2037" s="28">
        <v>972</v>
      </c>
      <c r="G2037" s="28">
        <v>16920.599999999999</v>
      </c>
      <c r="H2037" s="19">
        <v>17.408024691358023</v>
      </c>
      <c r="I2037" s="33">
        <f>Table3[[#This Row],[Dollars]]/Table3[[#This Row],[Transactions]]</f>
        <v>17.408024691358023</v>
      </c>
      <c r="J2037"/>
    </row>
    <row r="2038" spans="1:10" x14ac:dyDescent="0.35">
      <c r="A2038" s="21">
        <v>41974</v>
      </c>
      <c r="B2038" s="20" t="s">
        <v>56</v>
      </c>
      <c r="C2038" s="20" t="s">
        <v>8</v>
      </c>
      <c r="D2038" s="20" t="s">
        <v>9</v>
      </c>
      <c r="E2038" s="28">
        <v>209.00000000000003</v>
      </c>
      <c r="F2038" s="28">
        <v>375</v>
      </c>
      <c r="G2038" s="28">
        <v>6488.59</v>
      </c>
      <c r="H2038" s="19">
        <v>17.302906666666669</v>
      </c>
      <c r="I2038" s="33">
        <f>Table3[[#This Row],[Dollars]]/Table3[[#This Row],[Transactions]]</f>
        <v>17.302906666666669</v>
      </c>
      <c r="J2038"/>
    </row>
    <row r="2039" spans="1:10" x14ac:dyDescent="0.35">
      <c r="A2039" s="21">
        <v>41974</v>
      </c>
      <c r="B2039" s="20" t="s">
        <v>56</v>
      </c>
      <c r="C2039" s="20" t="s">
        <v>4</v>
      </c>
      <c r="D2039" s="20" t="s">
        <v>5</v>
      </c>
      <c r="E2039" s="28">
        <v>1919.9999999999998</v>
      </c>
      <c r="F2039" s="28">
        <v>4699.9999999999991</v>
      </c>
      <c r="G2039" s="28">
        <v>75555.11</v>
      </c>
      <c r="H2039" s="19">
        <v>16.075555319148936</v>
      </c>
      <c r="I2039" s="33">
        <f>Table3[[#This Row],[Dollars]]/Table3[[#This Row],[Transactions]]</f>
        <v>16.07555531914894</v>
      </c>
      <c r="J2039"/>
    </row>
    <row r="2040" spans="1:10" x14ac:dyDescent="0.35">
      <c r="A2040" s="21">
        <v>41974</v>
      </c>
      <c r="B2040" s="20" t="s">
        <v>56</v>
      </c>
      <c r="C2040" s="20" t="s">
        <v>40</v>
      </c>
      <c r="D2040" s="20" t="s">
        <v>41</v>
      </c>
      <c r="E2040" s="28">
        <v>624.00000000000011</v>
      </c>
      <c r="F2040" s="28">
        <v>1600</v>
      </c>
      <c r="G2040" s="28">
        <v>26870.49</v>
      </c>
      <c r="H2040" s="19">
        <v>16.794056250000001</v>
      </c>
      <c r="I2040" s="33">
        <f>Table3[[#This Row],[Dollars]]/Table3[[#This Row],[Transactions]]</f>
        <v>16.794056250000001</v>
      </c>
      <c r="J2040"/>
    </row>
    <row r="2041" spans="1:10" x14ac:dyDescent="0.35">
      <c r="A2041" s="21">
        <v>41974</v>
      </c>
      <c r="B2041" s="20" t="s">
        <v>56</v>
      </c>
      <c r="C2041" s="20" t="s">
        <v>16</v>
      </c>
      <c r="D2041" s="20" t="s">
        <v>17</v>
      </c>
      <c r="E2041" s="28">
        <v>97</v>
      </c>
      <c r="F2041" s="28">
        <v>175</v>
      </c>
      <c r="G2041" s="28">
        <v>2582.92</v>
      </c>
      <c r="H2041" s="19">
        <v>14.759542857142858</v>
      </c>
      <c r="I2041" s="33">
        <f>Table3[[#This Row],[Dollars]]/Table3[[#This Row],[Transactions]]</f>
        <v>14.759542857142858</v>
      </c>
      <c r="J2041"/>
    </row>
    <row r="2042" spans="1:10" x14ac:dyDescent="0.35">
      <c r="A2042" s="21">
        <v>41974</v>
      </c>
      <c r="B2042" s="20" t="s">
        <v>56</v>
      </c>
      <c r="C2042" s="20" t="s">
        <v>20</v>
      </c>
      <c r="D2042" s="20" t="s">
        <v>27</v>
      </c>
      <c r="E2042" s="28">
        <v>8483</v>
      </c>
      <c r="F2042" s="28">
        <v>20389</v>
      </c>
      <c r="G2042" s="28">
        <v>474576.83000000007</v>
      </c>
      <c r="H2042" s="19">
        <v>23.276120947569769</v>
      </c>
      <c r="I2042" s="33">
        <f>Table3[[#This Row],[Dollars]]/Table3[[#This Row],[Transactions]]</f>
        <v>23.276120947569773</v>
      </c>
      <c r="J2042"/>
    </row>
    <row r="2043" spans="1:10" x14ac:dyDescent="0.35">
      <c r="A2043" s="21">
        <v>41974</v>
      </c>
      <c r="B2043" s="20" t="s">
        <v>56</v>
      </c>
      <c r="C2043" s="20" t="s">
        <v>4</v>
      </c>
      <c r="D2043" s="20" t="s">
        <v>47</v>
      </c>
      <c r="E2043" s="28">
        <v>260</v>
      </c>
      <c r="F2043" s="28">
        <v>564</v>
      </c>
      <c r="G2043" s="28">
        <v>8900.39</v>
      </c>
      <c r="H2043" s="19">
        <v>15.780833333333332</v>
      </c>
      <c r="I2043" s="33">
        <f>Table3[[#This Row],[Dollars]]/Table3[[#This Row],[Transactions]]</f>
        <v>15.780833333333332</v>
      </c>
      <c r="J2043"/>
    </row>
    <row r="2044" spans="1:10" x14ac:dyDescent="0.35">
      <c r="A2044" s="21">
        <v>41974</v>
      </c>
      <c r="B2044" s="20" t="s">
        <v>56</v>
      </c>
      <c r="C2044" s="20" t="s">
        <v>36</v>
      </c>
      <c r="D2044" s="20" t="s">
        <v>37</v>
      </c>
      <c r="E2044" s="28">
        <v>112</v>
      </c>
      <c r="F2044" s="28">
        <v>209.99999999999997</v>
      </c>
      <c r="G2044" s="28">
        <v>3080.08</v>
      </c>
      <c r="H2044" s="19">
        <v>14.667047619047619</v>
      </c>
      <c r="I2044" s="33">
        <f>Table3[[#This Row],[Dollars]]/Table3[[#This Row],[Transactions]]</f>
        <v>14.66704761904762</v>
      </c>
      <c r="J2044"/>
    </row>
    <row r="2045" spans="1:10" x14ac:dyDescent="0.35">
      <c r="A2045" s="21">
        <v>41974</v>
      </c>
      <c r="B2045" s="20" t="s">
        <v>56</v>
      </c>
      <c r="C2045" s="20" t="s">
        <v>42</v>
      </c>
      <c r="D2045" s="20" t="s">
        <v>43</v>
      </c>
      <c r="E2045" s="28">
        <v>51</v>
      </c>
      <c r="F2045" s="28">
        <v>94</v>
      </c>
      <c r="G2045" s="28">
        <v>1595.1400000000003</v>
      </c>
      <c r="H2045" s="19">
        <v>16.969574468085106</v>
      </c>
      <c r="I2045" s="33">
        <f>Table3[[#This Row],[Dollars]]/Table3[[#This Row],[Transactions]]</f>
        <v>16.96957446808511</v>
      </c>
      <c r="J2045"/>
    </row>
    <row r="2046" spans="1:10" x14ac:dyDescent="0.35">
      <c r="A2046" s="21">
        <v>41974</v>
      </c>
      <c r="B2046" s="20" t="s">
        <v>56</v>
      </c>
      <c r="C2046" s="20" t="s">
        <v>4</v>
      </c>
      <c r="D2046" s="20" t="s">
        <v>39</v>
      </c>
      <c r="E2046" s="28">
        <v>76</v>
      </c>
      <c r="F2046" s="28">
        <v>159</v>
      </c>
      <c r="G2046" s="28">
        <v>2295.12</v>
      </c>
      <c r="H2046" s="19">
        <v>14.434716981132075</v>
      </c>
      <c r="I2046" s="33">
        <f>Table3[[#This Row],[Dollars]]/Table3[[#This Row],[Transactions]]</f>
        <v>14.434716981132075</v>
      </c>
      <c r="J2046"/>
    </row>
    <row r="2047" spans="1:10" x14ac:dyDescent="0.35">
      <c r="A2047" s="21">
        <v>41974</v>
      </c>
      <c r="B2047" s="20" t="s">
        <v>56</v>
      </c>
      <c r="C2047" s="20" t="s">
        <v>4</v>
      </c>
      <c r="D2047" s="20" t="s">
        <v>6</v>
      </c>
      <c r="E2047" s="28">
        <v>811</v>
      </c>
      <c r="F2047" s="28">
        <v>1650</v>
      </c>
      <c r="G2047" s="28">
        <v>24415.94</v>
      </c>
      <c r="H2047" s="19">
        <v>14.797539393939394</v>
      </c>
      <c r="I2047" s="33">
        <f>Table3[[#This Row],[Dollars]]/Table3[[#This Row],[Transactions]]</f>
        <v>14.797539393939394</v>
      </c>
      <c r="J2047"/>
    </row>
    <row r="2048" spans="1:10" x14ac:dyDescent="0.35">
      <c r="A2048" s="21">
        <v>41974</v>
      </c>
      <c r="B2048" s="20" t="s">
        <v>56</v>
      </c>
      <c r="C2048" s="20" t="s">
        <v>4</v>
      </c>
      <c r="D2048" s="20" t="s">
        <v>7</v>
      </c>
      <c r="E2048" s="28">
        <v>2313</v>
      </c>
      <c r="F2048" s="28">
        <v>6795</v>
      </c>
      <c r="G2048" s="28">
        <v>103215.16</v>
      </c>
      <c r="H2048" s="19">
        <v>15.18986902133922</v>
      </c>
      <c r="I2048" s="33">
        <f>Table3[[#This Row],[Dollars]]/Table3[[#This Row],[Transactions]]</f>
        <v>15.18986902133922</v>
      </c>
      <c r="J2048"/>
    </row>
    <row r="2049" spans="1:10" x14ac:dyDescent="0.35">
      <c r="A2049" s="21">
        <v>41974</v>
      </c>
      <c r="B2049" s="20" t="s">
        <v>56</v>
      </c>
      <c r="C2049" s="20" t="s">
        <v>18</v>
      </c>
      <c r="D2049" s="20" t="s">
        <v>19</v>
      </c>
      <c r="E2049" s="28">
        <v>417</v>
      </c>
      <c r="F2049" s="28">
        <v>816</v>
      </c>
      <c r="G2049" s="28">
        <v>12653.249999999998</v>
      </c>
      <c r="H2049" s="19">
        <v>15.506433823529411</v>
      </c>
      <c r="I2049" s="33">
        <f>Table3[[#This Row],[Dollars]]/Table3[[#This Row],[Transactions]]</f>
        <v>15.506433823529409</v>
      </c>
      <c r="J2049"/>
    </row>
    <row r="2050" spans="1:10" x14ac:dyDescent="0.35">
      <c r="A2050" s="21">
        <v>41974</v>
      </c>
      <c r="B2050" s="20" t="s">
        <v>56</v>
      </c>
      <c r="C2050" s="20" t="s">
        <v>4</v>
      </c>
      <c r="D2050" s="20" t="s">
        <v>48</v>
      </c>
      <c r="E2050" s="28">
        <v>433</v>
      </c>
      <c r="F2050" s="28">
        <v>954</v>
      </c>
      <c r="G2050" s="28">
        <v>19474.13</v>
      </c>
      <c r="H2050" s="19">
        <v>20.413134171907757</v>
      </c>
      <c r="I2050" s="33">
        <f>Table3[[#This Row],[Dollars]]/Table3[[#This Row],[Transactions]]</f>
        <v>20.413134171907757</v>
      </c>
      <c r="J2050"/>
    </row>
    <row r="2051" spans="1:10" x14ac:dyDescent="0.35">
      <c r="A2051" s="21">
        <v>41974</v>
      </c>
      <c r="B2051" s="20" t="s">
        <v>56</v>
      </c>
      <c r="C2051" s="20" t="s">
        <v>22</v>
      </c>
      <c r="D2051" s="20" t="s">
        <v>22</v>
      </c>
      <c r="E2051" s="28">
        <v>40220.000000000007</v>
      </c>
      <c r="F2051" s="28">
        <v>94153</v>
      </c>
      <c r="G2051" s="28">
        <v>1654582.3</v>
      </c>
      <c r="H2051" s="19">
        <v>17.573335953182585</v>
      </c>
      <c r="I2051" s="33">
        <f>Table3[[#This Row],[Dollars]]/Table3[[#This Row],[Transactions]]</f>
        <v>17.573335953182585</v>
      </c>
      <c r="J2051"/>
    </row>
    <row r="2052" spans="1:10" x14ac:dyDescent="0.35">
      <c r="A2052" s="21">
        <v>41974</v>
      </c>
      <c r="B2052" s="20" t="s">
        <v>56</v>
      </c>
      <c r="C2052" s="20" t="s">
        <v>36</v>
      </c>
      <c r="D2052" s="20" t="s">
        <v>38</v>
      </c>
      <c r="E2052" s="28">
        <v>91</v>
      </c>
      <c r="F2052" s="28">
        <v>202</v>
      </c>
      <c r="G2052" s="28">
        <v>2842.91</v>
      </c>
      <c r="H2052" s="19">
        <v>14.073811881188117</v>
      </c>
      <c r="I2052" s="33">
        <f>Table3[[#This Row],[Dollars]]/Table3[[#This Row],[Transactions]]</f>
        <v>14.073811881188117</v>
      </c>
      <c r="J2052"/>
    </row>
    <row r="2053" spans="1:10" x14ac:dyDescent="0.35">
      <c r="A2053" s="21">
        <v>41974</v>
      </c>
      <c r="B2053" s="20" t="s">
        <v>56</v>
      </c>
      <c r="C2053" s="20" t="s">
        <v>10</v>
      </c>
      <c r="D2053" s="20" t="s">
        <v>11</v>
      </c>
      <c r="E2053" s="28">
        <v>2622</v>
      </c>
      <c r="F2053" s="28">
        <v>6601</v>
      </c>
      <c r="G2053" s="28">
        <v>94071.09</v>
      </c>
      <c r="H2053" s="19">
        <v>14.251036206635359</v>
      </c>
      <c r="I2053" s="33">
        <f>Table3[[#This Row],[Dollars]]/Table3[[#This Row],[Transactions]]</f>
        <v>14.251036206635357</v>
      </c>
      <c r="J2053"/>
    </row>
    <row r="2054" spans="1:10" x14ac:dyDescent="0.35">
      <c r="A2054" s="21">
        <v>41981</v>
      </c>
      <c r="B2054" s="20" t="s">
        <v>55</v>
      </c>
      <c r="C2054" s="20" t="s">
        <v>12</v>
      </c>
      <c r="D2054" s="20" t="s">
        <v>13</v>
      </c>
      <c r="E2054" s="28">
        <v>159</v>
      </c>
      <c r="F2054" s="28">
        <v>285</v>
      </c>
      <c r="G2054" s="28">
        <v>3770.79</v>
      </c>
      <c r="H2054" s="19">
        <v>13.230842105263159</v>
      </c>
      <c r="I2054" s="33">
        <f>Table3[[#This Row],[Dollars]]/Table3[[#This Row],[Transactions]]</f>
        <v>13.230842105263157</v>
      </c>
      <c r="J2054"/>
    </row>
    <row r="2055" spans="1:10" x14ac:dyDescent="0.35">
      <c r="A2055" s="21">
        <v>41981</v>
      </c>
      <c r="B2055" s="20" t="s">
        <v>55</v>
      </c>
      <c r="C2055" s="20" t="s">
        <v>44</v>
      </c>
      <c r="D2055" s="20" t="s">
        <v>45</v>
      </c>
      <c r="E2055" s="28">
        <v>242.99999999999994</v>
      </c>
      <c r="F2055" s="28">
        <v>480</v>
      </c>
      <c r="G2055" s="28">
        <v>6708.5700000000015</v>
      </c>
      <c r="H2055" s="19">
        <v>13.9761875</v>
      </c>
      <c r="I2055" s="33">
        <f>Table3[[#This Row],[Dollars]]/Table3[[#This Row],[Transactions]]</f>
        <v>13.976187500000004</v>
      </c>
      <c r="J2055"/>
    </row>
    <row r="2056" spans="1:10" x14ac:dyDescent="0.35">
      <c r="A2056" s="21">
        <v>41981</v>
      </c>
      <c r="B2056" s="20" t="s">
        <v>55</v>
      </c>
      <c r="C2056" s="20" t="s">
        <v>14</v>
      </c>
      <c r="D2056" s="20" t="s">
        <v>15</v>
      </c>
      <c r="E2056" s="28">
        <v>648</v>
      </c>
      <c r="F2056" s="28">
        <v>1377</v>
      </c>
      <c r="G2056" s="28">
        <v>18366.510000000002</v>
      </c>
      <c r="H2056" s="19">
        <v>13.33806100217865</v>
      </c>
      <c r="I2056" s="33">
        <f>Table3[[#This Row],[Dollars]]/Table3[[#This Row],[Transactions]]</f>
        <v>13.33806100217865</v>
      </c>
      <c r="J2056"/>
    </row>
    <row r="2057" spans="1:10" x14ac:dyDescent="0.35">
      <c r="A2057" s="21">
        <v>41981</v>
      </c>
      <c r="B2057" s="20" t="s">
        <v>55</v>
      </c>
      <c r="C2057" s="20" t="s">
        <v>25</v>
      </c>
      <c r="D2057" s="20" t="s">
        <v>26</v>
      </c>
      <c r="E2057" s="28">
        <v>953.99999999999977</v>
      </c>
      <c r="F2057" s="28">
        <v>2028</v>
      </c>
      <c r="G2057" s="28">
        <v>24681.840000000004</v>
      </c>
      <c r="H2057" s="19">
        <v>12.1705325443787</v>
      </c>
      <c r="I2057" s="33">
        <f>Table3[[#This Row],[Dollars]]/Table3[[#This Row],[Transactions]]</f>
        <v>12.1705325443787</v>
      </c>
      <c r="J2057"/>
    </row>
    <row r="2058" spans="1:10" x14ac:dyDescent="0.35">
      <c r="A2058" s="21">
        <v>41981</v>
      </c>
      <c r="B2058" s="20" t="s">
        <v>55</v>
      </c>
      <c r="C2058" s="20" t="s">
        <v>44</v>
      </c>
      <c r="D2058" s="20" t="s">
        <v>46</v>
      </c>
      <c r="E2058" s="28">
        <v>135</v>
      </c>
      <c r="F2058" s="28">
        <v>309.00000000000006</v>
      </c>
      <c r="G2058" s="28">
        <v>3319.71</v>
      </c>
      <c r="H2058" s="19">
        <v>10.743398058252426</v>
      </c>
      <c r="I2058" s="33">
        <f>Table3[[#This Row],[Dollars]]/Table3[[#This Row],[Transactions]]</f>
        <v>10.743398058252426</v>
      </c>
      <c r="J2058"/>
    </row>
    <row r="2059" spans="1:10" x14ac:dyDescent="0.35">
      <c r="A2059" s="21">
        <v>41981</v>
      </c>
      <c r="B2059" s="20" t="s">
        <v>55</v>
      </c>
      <c r="C2059" s="20" t="s">
        <v>8</v>
      </c>
      <c r="D2059" s="20" t="s">
        <v>9</v>
      </c>
      <c r="E2059" s="28">
        <v>162</v>
      </c>
      <c r="F2059" s="28">
        <v>246</v>
      </c>
      <c r="G2059" s="28">
        <v>2997.09</v>
      </c>
      <c r="H2059" s="19">
        <v>12.18329268292683</v>
      </c>
      <c r="I2059" s="33">
        <f>Table3[[#This Row],[Dollars]]/Table3[[#This Row],[Transactions]]</f>
        <v>12.18329268292683</v>
      </c>
      <c r="J2059"/>
    </row>
    <row r="2060" spans="1:10" x14ac:dyDescent="0.35">
      <c r="A2060" s="21">
        <v>41981</v>
      </c>
      <c r="B2060" s="20" t="s">
        <v>55</v>
      </c>
      <c r="C2060" s="20" t="s">
        <v>4</v>
      </c>
      <c r="D2060" s="20" t="s">
        <v>5</v>
      </c>
      <c r="E2060" s="28">
        <v>1737</v>
      </c>
      <c r="F2060" s="28">
        <v>3840</v>
      </c>
      <c r="G2060" s="28">
        <v>47702.07</v>
      </c>
      <c r="H2060" s="19">
        <v>12.4224140625</v>
      </c>
      <c r="I2060" s="33">
        <f>Table3[[#This Row],[Dollars]]/Table3[[#This Row],[Transactions]]</f>
        <v>12.4224140625</v>
      </c>
      <c r="J2060"/>
    </row>
    <row r="2061" spans="1:10" x14ac:dyDescent="0.35">
      <c r="A2061" s="21">
        <v>41981</v>
      </c>
      <c r="B2061" s="20" t="s">
        <v>55</v>
      </c>
      <c r="C2061" s="20" t="s">
        <v>40</v>
      </c>
      <c r="D2061" s="20" t="s">
        <v>41</v>
      </c>
      <c r="E2061" s="28">
        <v>228</v>
      </c>
      <c r="F2061" s="28">
        <v>450</v>
      </c>
      <c r="G2061" s="28">
        <v>7032.0300000000007</v>
      </c>
      <c r="H2061" s="19">
        <v>15.626733333333334</v>
      </c>
      <c r="I2061" s="33">
        <f>Table3[[#This Row],[Dollars]]/Table3[[#This Row],[Transactions]]</f>
        <v>15.626733333333334</v>
      </c>
      <c r="J2061"/>
    </row>
    <row r="2062" spans="1:10" x14ac:dyDescent="0.35">
      <c r="A2062" s="21">
        <v>41981</v>
      </c>
      <c r="B2062" s="20" t="s">
        <v>55</v>
      </c>
      <c r="C2062" s="20" t="s">
        <v>16</v>
      </c>
      <c r="D2062" s="20" t="s">
        <v>17</v>
      </c>
      <c r="E2062" s="28">
        <v>168</v>
      </c>
      <c r="F2062" s="28">
        <v>324</v>
      </c>
      <c r="G2062" s="28">
        <v>3781.1099999999997</v>
      </c>
      <c r="H2062" s="19">
        <v>11.670092592592592</v>
      </c>
      <c r="I2062" s="33">
        <f>Table3[[#This Row],[Dollars]]/Table3[[#This Row],[Transactions]]</f>
        <v>11.670092592592592</v>
      </c>
      <c r="J2062"/>
    </row>
    <row r="2063" spans="1:10" x14ac:dyDescent="0.35">
      <c r="A2063" s="21">
        <v>41981</v>
      </c>
      <c r="B2063" s="20" t="s">
        <v>55</v>
      </c>
      <c r="C2063" s="20" t="s">
        <v>20</v>
      </c>
      <c r="D2063" s="20" t="s">
        <v>27</v>
      </c>
      <c r="E2063" s="28">
        <v>1808.9999999999995</v>
      </c>
      <c r="F2063" s="28">
        <v>3813.0000000000009</v>
      </c>
      <c r="G2063" s="28">
        <v>64068.930000000015</v>
      </c>
      <c r="H2063" s="19">
        <v>16.802761605035407</v>
      </c>
      <c r="I2063" s="33">
        <f>Table3[[#This Row],[Dollars]]/Table3[[#This Row],[Transactions]]</f>
        <v>16.802761605035403</v>
      </c>
      <c r="J2063"/>
    </row>
    <row r="2064" spans="1:10" x14ac:dyDescent="0.35">
      <c r="A2064" s="21">
        <v>41981</v>
      </c>
      <c r="B2064" s="20" t="s">
        <v>55</v>
      </c>
      <c r="C2064" s="20" t="s">
        <v>4</v>
      </c>
      <c r="D2064" s="20" t="s">
        <v>47</v>
      </c>
      <c r="E2064" s="28">
        <v>177</v>
      </c>
      <c r="F2064" s="28">
        <v>339</v>
      </c>
      <c r="G2064" s="28">
        <v>4019.25</v>
      </c>
      <c r="H2064" s="19">
        <v>11.856194690265486</v>
      </c>
      <c r="I2064" s="33">
        <f>Table3[[#This Row],[Dollars]]/Table3[[#This Row],[Transactions]]</f>
        <v>11.856194690265486</v>
      </c>
      <c r="J2064"/>
    </row>
    <row r="2065" spans="1:10" x14ac:dyDescent="0.35">
      <c r="A2065" s="21">
        <v>41981</v>
      </c>
      <c r="B2065" s="20" t="s">
        <v>55</v>
      </c>
      <c r="C2065" s="20" t="s">
        <v>36</v>
      </c>
      <c r="D2065" s="20" t="s">
        <v>37</v>
      </c>
      <c r="E2065" s="28">
        <v>63</v>
      </c>
      <c r="F2065" s="28">
        <v>96</v>
      </c>
      <c r="G2065" s="28">
        <v>1053.21</v>
      </c>
      <c r="H2065" s="19">
        <v>10.9709375</v>
      </c>
      <c r="I2065" s="33">
        <f>Table3[[#This Row],[Dollars]]/Table3[[#This Row],[Transactions]]</f>
        <v>10.9709375</v>
      </c>
      <c r="J2065"/>
    </row>
    <row r="2066" spans="1:10" x14ac:dyDescent="0.35">
      <c r="A2066" s="21">
        <v>41981</v>
      </c>
      <c r="B2066" s="20" t="s">
        <v>55</v>
      </c>
      <c r="C2066" s="20" t="s">
        <v>42</v>
      </c>
      <c r="D2066" s="20" t="s">
        <v>43</v>
      </c>
      <c r="E2066" s="28">
        <v>57</v>
      </c>
      <c r="F2066" s="28">
        <v>126</v>
      </c>
      <c r="G2066" s="28">
        <v>1203.0899999999997</v>
      </c>
      <c r="H2066" s="19">
        <v>9.548333333333332</v>
      </c>
      <c r="I2066" s="33">
        <f>Table3[[#This Row],[Dollars]]/Table3[[#This Row],[Transactions]]</f>
        <v>9.5483333333333302</v>
      </c>
      <c r="J2066"/>
    </row>
    <row r="2067" spans="1:10" x14ac:dyDescent="0.35">
      <c r="A2067" s="21">
        <v>41981</v>
      </c>
      <c r="B2067" s="20" t="s">
        <v>55</v>
      </c>
      <c r="C2067" s="20" t="s">
        <v>4</v>
      </c>
      <c r="D2067" s="20" t="s">
        <v>39</v>
      </c>
      <c r="E2067" s="28">
        <v>131.99999999999997</v>
      </c>
      <c r="F2067" s="28">
        <v>255</v>
      </c>
      <c r="G2067" s="28">
        <v>3097.5599999999995</v>
      </c>
      <c r="H2067" s="19">
        <v>12.147294117647059</v>
      </c>
      <c r="I2067" s="33">
        <f>Table3[[#This Row],[Dollars]]/Table3[[#This Row],[Transactions]]</f>
        <v>12.147294117647057</v>
      </c>
      <c r="J2067"/>
    </row>
    <row r="2068" spans="1:10" x14ac:dyDescent="0.35">
      <c r="A2068" s="21">
        <v>41981</v>
      </c>
      <c r="B2068" s="20" t="s">
        <v>55</v>
      </c>
      <c r="C2068" s="20" t="s">
        <v>4</v>
      </c>
      <c r="D2068" s="20" t="s">
        <v>6</v>
      </c>
      <c r="E2068" s="28">
        <v>999</v>
      </c>
      <c r="F2068" s="28">
        <v>1952.9999999999995</v>
      </c>
      <c r="G2068" s="28">
        <v>26919.33</v>
      </c>
      <c r="H2068" s="19">
        <v>13.78357910906298</v>
      </c>
      <c r="I2068" s="33">
        <f>Table3[[#This Row],[Dollars]]/Table3[[#This Row],[Transactions]]</f>
        <v>13.783579109062984</v>
      </c>
      <c r="J2068"/>
    </row>
    <row r="2069" spans="1:10" x14ac:dyDescent="0.35">
      <c r="A2069" s="21">
        <v>41981</v>
      </c>
      <c r="B2069" s="20" t="s">
        <v>55</v>
      </c>
      <c r="C2069" s="20" t="s">
        <v>4</v>
      </c>
      <c r="D2069" s="20" t="s">
        <v>7</v>
      </c>
      <c r="E2069" s="28">
        <v>3159</v>
      </c>
      <c r="F2069" s="28">
        <v>8268.0000000000018</v>
      </c>
      <c r="G2069" s="28">
        <v>105731.01000000001</v>
      </c>
      <c r="H2069" s="19">
        <v>12.787978955007256</v>
      </c>
      <c r="I2069" s="33">
        <f>Table3[[#This Row],[Dollars]]/Table3[[#This Row],[Transactions]]</f>
        <v>12.787978955007254</v>
      </c>
      <c r="J2069"/>
    </row>
    <row r="2070" spans="1:10" x14ac:dyDescent="0.35">
      <c r="A2070" s="21">
        <v>41981</v>
      </c>
      <c r="B2070" s="20" t="s">
        <v>55</v>
      </c>
      <c r="C2070" s="20" t="s">
        <v>18</v>
      </c>
      <c r="D2070" s="20" t="s">
        <v>19</v>
      </c>
      <c r="E2070" s="28">
        <v>258</v>
      </c>
      <c r="F2070" s="28">
        <v>504</v>
      </c>
      <c r="G2070" s="28">
        <v>6510.27</v>
      </c>
      <c r="H2070" s="19">
        <v>12.917202380952382</v>
      </c>
      <c r="I2070" s="33">
        <f>Table3[[#This Row],[Dollars]]/Table3[[#This Row],[Transactions]]</f>
        <v>12.917202380952382</v>
      </c>
      <c r="J2070"/>
    </row>
    <row r="2071" spans="1:10" x14ac:dyDescent="0.35">
      <c r="A2071" s="21">
        <v>41981</v>
      </c>
      <c r="B2071" s="20" t="s">
        <v>55</v>
      </c>
      <c r="C2071" s="20" t="s">
        <v>4</v>
      </c>
      <c r="D2071" s="20" t="s">
        <v>48</v>
      </c>
      <c r="E2071" s="28">
        <v>380.99999999999994</v>
      </c>
      <c r="F2071" s="28">
        <v>783</v>
      </c>
      <c r="G2071" s="28">
        <v>11122.859999999999</v>
      </c>
      <c r="H2071" s="19">
        <v>14.20544061302682</v>
      </c>
      <c r="I2071" s="33">
        <f>Table3[[#This Row],[Dollars]]/Table3[[#This Row],[Transactions]]</f>
        <v>14.205440613026818</v>
      </c>
      <c r="J2071"/>
    </row>
    <row r="2072" spans="1:10" x14ac:dyDescent="0.35">
      <c r="A2072" s="21">
        <v>41981</v>
      </c>
      <c r="B2072" s="20" t="s">
        <v>55</v>
      </c>
      <c r="C2072" s="20" t="s">
        <v>22</v>
      </c>
      <c r="D2072" s="20" t="s">
        <v>22</v>
      </c>
      <c r="E2072" s="28">
        <v>19685.999999999996</v>
      </c>
      <c r="F2072" s="28">
        <v>41796.000000000007</v>
      </c>
      <c r="G2072" s="28">
        <v>563296.02</v>
      </c>
      <c r="H2072" s="19">
        <v>13.477271030720642</v>
      </c>
      <c r="I2072" s="33">
        <f>Table3[[#This Row],[Dollars]]/Table3[[#This Row],[Transactions]]</f>
        <v>13.477271030720642</v>
      </c>
      <c r="J2072"/>
    </row>
    <row r="2073" spans="1:10" x14ac:dyDescent="0.35">
      <c r="A2073" s="21">
        <v>41981</v>
      </c>
      <c r="B2073" s="20" t="s">
        <v>55</v>
      </c>
      <c r="C2073" s="20" t="s">
        <v>36</v>
      </c>
      <c r="D2073" s="20" t="s">
        <v>38</v>
      </c>
      <c r="E2073" s="28">
        <v>75</v>
      </c>
      <c r="F2073" s="28">
        <v>120</v>
      </c>
      <c r="G2073" s="28">
        <v>1947.66</v>
      </c>
      <c r="H2073" s="19">
        <v>16.230499999999999</v>
      </c>
      <c r="I2073" s="33">
        <f>Table3[[#This Row],[Dollars]]/Table3[[#This Row],[Transactions]]</f>
        <v>16.230499999999999</v>
      </c>
      <c r="J2073"/>
    </row>
    <row r="2074" spans="1:10" x14ac:dyDescent="0.35">
      <c r="A2074" s="21">
        <v>41981</v>
      </c>
      <c r="B2074" s="20" t="s">
        <v>55</v>
      </c>
      <c r="C2074" s="20" t="s">
        <v>10</v>
      </c>
      <c r="D2074" s="20" t="s">
        <v>11</v>
      </c>
      <c r="E2074" s="28">
        <v>479.99999999999989</v>
      </c>
      <c r="F2074" s="28">
        <v>924</v>
      </c>
      <c r="G2074" s="28">
        <v>11640.570000000002</v>
      </c>
      <c r="H2074" s="19">
        <v>12.598019480519481</v>
      </c>
      <c r="I2074" s="33">
        <f>Table3[[#This Row],[Dollars]]/Table3[[#This Row],[Transactions]]</f>
        <v>12.598019480519483</v>
      </c>
      <c r="J2074"/>
    </row>
    <row r="2075" spans="1:10" x14ac:dyDescent="0.35">
      <c r="A2075" s="21">
        <v>41981</v>
      </c>
      <c r="B2075" s="20" t="s">
        <v>56</v>
      </c>
      <c r="C2075" s="20" t="s">
        <v>12</v>
      </c>
      <c r="D2075" s="20" t="s">
        <v>13</v>
      </c>
      <c r="E2075" s="28">
        <v>561.99999999999989</v>
      </c>
      <c r="F2075" s="28">
        <v>1198.0000000000002</v>
      </c>
      <c r="G2075" s="28">
        <v>20992.759999999995</v>
      </c>
      <c r="H2075" s="19">
        <v>17.523171953255424</v>
      </c>
      <c r="I2075" s="33">
        <f>Table3[[#This Row],[Dollars]]/Table3[[#This Row],[Transactions]]</f>
        <v>17.523171953255417</v>
      </c>
      <c r="J2075"/>
    </row>
    <row r="2076" spans="1:10" x14ac:dyDescent="0.35">
      <c r="A2076" s="21">
        <v>41981</v>
      </c>
      <c r="B2076" s="20" t="s">
        <v>56</v>
      </c>
      <c r="C2076" s="20" t="s">
        <v>44</v>
      </c>
      <c r="D2076" s="20" t="s">
        <v>45</v>
      </c>
      <c r="E2076" s="28">
        <v>371</v>
      </c>
      <c r="F2076" s="28">
        <v>859</v>
      </c>
      <c r="G2076" s="28">
        <v>12512.35</v>
      </c>
      <c r="H2076" s="19">
        <v>14.566181606519208</v>
      </c>
      <c r="I2076" s="33">
        <f>Table3[[#This Row],[Dollars]]/Table3[[#This Row],[Transactions]]</f>
        <v>14.566181606519208</v>
      </c>
      <c r="J2076"/>
    </row>
    <row r="2077" spans="1:10" x14ac:dyDescent="0.35">
      <c r="A2077" s="21">
        <v>41981</v>
      </c>
      <c r="B2077" s="20" t="s">
        <v>56</v>
      </c>
      <c r="C2077" s="20" t="s">
        <v>14</v>
      </c>
      <c r="D2077" s="20" t="s">
        <v>15</v>
      </c>
      <c r="E2077" s="28">
        <v>1778</v>
      </c>
      <c r="F2077" s="28">
        <v>5023.9999999999991</v>
      </c>
      <c r="G2077" s="28">
        <v>71074.38</v>
      </c>
      <c r="H2077" s="19">
        <v>14.146970541401275</v>
      </c>
      <c r="I2077" s="33">
        <f>Table3[[#This Row],[Dollars]]/Table3[[#This Row],[Transactions]]</f>
        <v>14.146970541401277</v>
      </c>
      <c r="J2077"/>
    </row>
    <row r="2078" spans="1:10" x14ac:dyDescent="0.35">
      <c r="A2078" s="21">
        <v>41981</v>
      </c>
      <c r="B2078" s="20" t="s">
        <v>56</v>
      </c>
      <c r="C2078" s="20" t="s">
        <v>25</v>
      </c>
      <c r="D2078" s="20" t="s">
        <v>26</v>
      </c>
      <c r="E2078" s="28">
        <v>3448</v>
      </c>
      <c r="F2078" s="28">
        <v>8713</v>
      </c>
      <c r="G2078" s="28">
        <v>123067.62</v>
      </c>
      <c r="H2078" s="19">
        <v>14.124597727533571</v>
      </c>
      <c r="I2078" s="33">
        <f>Table3[[#This Row],[Dollars]]/Table3[[#This Row],[Transactions]]</f>
        <v>14.124597727533571</v>
      </c>
      <c r="J2078"/>
    </row>
    <row r="2079" spans="1:10" x14ac:dyDescent="0.35">
      <c r="A2079" s="21">
        <v>41981</v>
      </c>
      <c r="B2079" s="20" t="s">
        <v>56</v>
      </c>
      <c r="C2079" s="20" t="s">
        <v>44</v>
      </c>
      <c r="D2079" s="20" t="s">
        <v>46</v>
      </c>
      <c r="E2079" s="28">
        <v>422.00000000000006</v>
      </c>
      <c r="F2079" s="28">
        <v>974</v>
      </c>
      <c r="G2079" s="28">
        <v>16235.940000000002</v>
      </c>
      <c r="H2079" s="19">
        <v>16.66934291581109</v>
      </c>
      <c r="I2079" s="33">
        <f>Table3[[#This Row],[Dollars]]/Table3[[#This Row],[Transactions]]</f>
        <v>16.66934291581109</v>
      </c>
      <c r="J2079"/>
    </row>
    <row r="2080" spans="1:10" x14ac:dyDescent="0.35">
      <c r="A2080" s="21">
        <v>41981</v>
      </c>
      <c r="B2080" s="20" t="s">
        <v>56</v>
      </c>
      <c r="C2080" s="20" t="s">
        <v>8</v>
      </c>
      <c r="D2080" s="20" t="s">
        <v>9</v>
      </c>
      <c r="E2080" s="28">
        <v>241</v>
      </c>
      <c r="F2080" s="28">
        <v>519</v>
      </c>
      <c r="G2080" s="28">
        <v>8166.18</v>
      </c>
      <c r="H2080" s="19">
        <v>15.734450867052024</v>
      </c>
      <c r="I2080" s="33">
        <f>Table3[[#This Row],[Dollars]]/Table3[[#This Row],[Transactions]]</f>
        <v>15.734450867052024</v>
      </c>
      <c r="J2080"/>
    </row>
    <row r="2081" spans="1:10" x14ac:dyDescent="0.35">
      <c r="A2081" s="21">
        <v>41981</v>
      </c>
      <c r="B2081" s="20" t="s">
        <v>56</v>
      </c>
      <c r="C2081" s="20" t="s">
        <v>4</v>
      </c>
      <c r="D2081" s="20" t="s">
        <v>5</v>
      </c>
      <c r="E2081" s="28">
        <v>1990</v>
      </c>
      <c r="F2081" s="28">
        <v>4880</v>
      </c>
      <c r="G2081" s="28">
        <v>76311.210000000006</v>
      </c>
      <c r="H2081" s="19">
        <v>15.637543032786887</v>
      </c>
      <c r="I2081" s="33">
        <f>Table3[[#This Row],[Dollars]]/Table3[[#This Row],[Transactions]]</f>
        <v>15.637543032786887</v>
      </c>
      <c r="J2081"/>
    </row>
    <row r="2082" spans="1:10" x14ac:dyDescent="0.35">
      <c r="A2082" s="21">
        <v>41981</v>
      </c>
      <c r="B2082" s="20" t="s">
        <v>56</v>
      </c>
      <c r="C2082" s="20" t="s">
        <v>40</v>
      </c>
      <c r="D2082" s="20" t="s">
        <v>41</v>
      </c>
      <c r="E2082" s="28">
        <v>609</v>
      </c>
      <c r="F2082" s="28">
        <v>1472</v>
      </c>
      <c r="G2082" s="28">
        <v>24805.78</v>
      </c>
      <c r="H2082" s="19">
        <v>16.851752717391303</v>
      </c>
      <c r="I2082" s="33">
        <f>Table3[[#This Row],[Dollars]]/Table3[[#This Row],[Transactions]]</f>
        <v>16.851752717391303</v>
      </c>
      <c r="J2082"/>
    </row>
    <row r="2083" spans="1:10" x14ac:dyDescent="0.35">
      <c r="A2083" s="21">
        <v>41981</v>
      </c>
      <c r="B2083" s="20" t="s">
        <v>56</v>
      </c>
      <c r="C2083" s="20" t="s">
        <v>16</v>
      </c>
      <c r="D2083" s="20" t="s">
        <v>17</v>
      </c>
      <c r="E2083" s="28">
        <v>123</v>
      </c>
      <c r="F2083" s="28">
        <v>224.00000000000003</v>
      </c>
      <c r="G2083" s="28">
        <v>3385.18</v>
      </c>
      <c r="H2083" s="19">
        <v>15.112410714285714</v>
      </c>
      <c r="I2083" s="33">
        <f>Table3[[#This Row],[Dollars]]/Table3[[#This Row],[Transactions]]</f>
        <v>15.112410714285712</v>
      </c>
      <c r="J2083"/>
    </row>
    <row r="2084" spans="1:10" x14ac:dyDescent="0.35">
      <c r="A2084" s="21">
        <v>41981</v>
      </c>
      <c r="B2084" s="20" t="s">
        <v>56</v>
      </c>
      <c r="C2084" s="20" t="s">
        <v>20</v>
      </c>
      <c r="D2084" s="20" t="s">
        <v>27</v>
      </c>
      <c r="E2084" s="28">
        <v>8514</v>
      </c>
      <c r="F2084" s="28">
        <v>20623</v>
      </c>
      <c r="G2084" s="28">
        <v>490871.95000000007</v>
      </c>
      <c r="H2084" s="19">
        <v>23.802160209474859</v>
      </c>
      <c r="I2084" s="33">
        <f>Table3[[#This Row],[Dollars]]/Table3[[#This Row],[Transactions]]</f>
        <v>23.802160209474863</v>
      </c>
      <c r="J2084"/>
    </row>
    <row r="2085" spans="1:10" x14ac:dyDescent="0.35">
      <c r="A2085" s="21">
        <v>41981</v>
      </c>
      <c r="B2085" s="20" t="s">
        <v>56</v>
      </c>
      <c r="C2085" s="20" t="s">
        <v>4</v>
      </c>
      <c r="D2085" s="20" t="s">
        <v>47</v>
      </c>
      <c r="E2085" s="28">
        <v>257</v>
      </c>
      <c r="F2085" s="28">
        <v>495</v>
      </c>
      <c r="G2085" s="28">
        <v>7872.53</v>
      </c>
      <c r="H2085" s="19">
        <v>15.904101010101009</v>
      </c>
      <c r="I2085" s="33">
        <f>Table3[[#This Row],[Dollars]]/Table3[[#This Row],[Transactions]]</f>
        <v>15.904101010101009</v>
      </c>
      <c r="J2085"/>
    </row>
    <row r="2086" spans="1:10" x14ac:dyDescent="0.35">
      <c r="A2086" s="21">
        <v>41981</v>
      </c>
      <c r="B2086" s="20" t="s">
        <v>56</v>
      </c>
      <c r="C2086" s="20" t="s">
        <v>36</v>
      </c>
      <c r="D2086" s="20" t="s">
        <v>37</v>
      </c>
      <c r="E2086" s="28">
        <v>118</v>
      </c>
      <c r="F2086" s="28">
        <v>226</v>
      </c>
      <c r="G2086" s="28">
        <v>3422.05</v>
      </c>
      <c r="H2086" s="19">
        <v>15.141814159292036</v>
      </c>
      <c r="I2086" s="33">
        <f>Table3[[#This Row],[Dollars]]/Table3[[#This Row],[Transactions]]</f>
        <v>15.141814159292036</v>
      </c>
      <c r="J2086"/>
    </row>
    <row r="2087" spans="1:10" x14ac:dyDescent="0.35">
      <c r="A2087" s="21">
        <v>41981</v>
      </c>
      <c r="B2087" s="20" t="s">
        <v>56</v>
      </c>
      <c r="C2087" s="20" t="s">
        <v>42</v>
      </c>
      <c r="D2087" s="20" t="s">
        <v>43</v>
      </c>
      <c r="E2087" s="28">
        <v>50</v>
      </c>
      <c r="F2087" s="28">
        <v>107</v>
      </c>
      <c r="G2087" s="28">
        <v>1660.51</v>
      </c>
      <c r="H2087" s="19">
        <v>15.518785046728972</v>
      </c>
      <c r="I2087" s="33">
        <f>Table3[[#This Row],[Dollars]]/Table3[[#This Row],[Transactions]]</f>
        <v>15.518785046728972</v>
      </c>
      <c r="J2087"/>
    </row>
    <row r="2088" spans="1:10" x14ac:dyDescent="0.35">
      <c r="A2088" s="21">
        <v>41981</v>
      </c>
      <c r="B2088" s="20" t="s">
        <v>56</v>
      </c>
      <c r="C2088" s="20" t="s">
        <v>4</v>
      </c>
      <c r="D2088" s="20" t="s">
        <v>39</v>
      </c>
      <c r="E2088" s="28">
        <v>73</v>
      </c>
      <c r="F2088" s="28">
        <v>157.99999999999997</v>
      </c>
      <c r="G2088" s="28">
        <v>2083.31</v>
      </c>
      <c r="H2088" s="19">
        <v>13.185506329113924</v>
      </c>
      <c r="I2088" s="33">
        <f>Table3[[#This Row],[Dollars]]/Table3[[#This Row],[Transactions]]</f>
        <v>13.185506329113926</v>
      </c>
      <c r="J2088"/>
    </row>
    <row r="2089" spans="1:10" x14ac:dyDescent="0.35">
      <c r="A2089" s="21">
        <v>41981</v>
      </c>
      <c r="B2089" s="20" t="s">
        <v>56</v>
      </c>
      <c r="C2089" s="20" t="s">
        <v>4</v>
      </c>
      <c r="D2089" s="20" t="s">
        <v>6</v>
      </c>
      <c r="E2089" s="28">
        <v>858.99999999999989</v>
      </c>
      <c r="F2089" s="28">
        <v>1856.0000000000002</v>
      </c>
      <c r="G2089" s="28">
        <v>27826.400000000005</v>
      </c>
      <c r="H2089" s="19">
        <v>14.992672413793104</v>
      </c>
      <c r="I2089" s="33">
        <f>Table3[[#This Row],[Dollars]]/Table3[[#This Row],[Transactions]]</f>
        <v>14.992672413793104</v>
      </c>
      <c r="J2089"/>
    </row>
    <row r="2090" spans="1:10" x14ac:dyDescent="0.35">
      <c r="A2090" s="21">
        <v>41981</v>
      </c>
      <c r="B2090" s="20" t="s">
        <v>56</v>
      </c>
      <c r="C2090" s="20" t="s">
        <v>4</v>
      </c>
      <c r="D2090" s="20" t="s">
        <v>7</v>
      </c>
      <c r="E2090" s="28">
        <v>2325</v>
      </c>
      <c r="F2090" s="28">
        <v>6684</v>
      </c>
      <c r="G2090" s="28">
        <v>103268.55</v>
      </c>
      <c r="H2090" s="19">
        <v>15.450112208258528</v>
      </c>
      <c r="I2090" s="33">
        <f>Table3[[#This Row],[Dollars]]/Table3[[#This Row],[Transactions]]</f>
        <v>15.450112208258528</v>
      </c>
      <c r="J2090"/>
    </row>
    <row r="2091" spans="1:10" x14ac:dyDescent="0.35">
      <c r="A2091" s="21">
        <v>41981</v>
      </c>
      <c r="B2091" s="20" t="s">
        <v>56</v>
      </c>
      <c r="C2091" s="20" t="s">
        <v>18</v>
      </c>
      <c r="D2091" s="20" t="s">
        <v>19</v>
      </c>
      <c r="E2091" s="28">
        <v>424</v>
      </c>
      <c r="F2091" s="28">
        <v>888.99999999999989</v>
      </c>
      <c r="G2091" s="28">
        <v>13880.010000000002</v>
      </c>
      <c r="H2091" s="19">
        <v>15.613059617547806</v>
      </c>
      <c r="I2091" s="33">
        <f>Table3[[#This Row],[Dollars]]/Table3[[#This Row],[Transactions]]</f>
        <v>15.61305961754781</v>
      </c>
      <c r="J2091"/>
    </row>
    <row r="2092" spans="1:10" x14ac:dyDescent="0.35">
      <c r="A2092" s="21">
        <v>41981</v>
      </c>
      <c r="B2092" s="20" t="s">
        <v>56</v>
      </c>
      <c r="C2092" s="20" t="s">
        <v>4</v>
      </c>
      <c r="D2092" s="20" t="s">
        <v>48</v>
      </c>
      <c r="E2092" s="28">
        <v>426</v>
      </c>
      <c r="F2092" s="28">
        <v>910.00000000000011</v>
      </c>
      <c r="G2092" s="28">
        <v>17157.3</v>
      </c>
      <c r="H2092" s="19">
        <v>18.854175824175822</v>
      </c>
      <c r="I2092" s="33">
        <f>Table3[[#This Row],[Dollars]]/Table3[[#This Row],[Transactions]]</f>
        <v>18.854175824175822</v>
      </c>
      <c r="J2092"/>
    </row>
    <row r="2093" spans="1:10" x14ac:dyDescent="0.35">
      <c r="A2093" s="21">
        <v>41981</v>
      </c>
      <c r="B2093" s="20" t="s">
        <v>56</v>
      </c>
      <c r="C2093" s="20" t="s">
        <v>22</v>
      </c>
      <c r="D2093" s="20" t="s">
        <v>22</v>
      </c>
      <c r="E2093" s="28">
        <v>42054</v>
      </c>
      <c r="F2093" s="28">
        <v>100301</v>
      </c>
      <c r="G2093" s="28">
        <v>1757924.5700000003</v>
      </c>
      <c r="H2093" s="19">
        <v>17.526490962203766</v>
      </c>
      <c r="I2093" s="33">
        <f>Table3[[#This Row],[Dollars]]/Table3[[#This Row],[Transactions]]</f>
        <v>17.52649096220377</v>
      </c>
      <c r="J2093"/>
    </row>
    <row r="2094" spans="1:10" x14ac:dyDescent="0.35">
      <c r="A2094" s="21">
        <v>41981</v>
      </c>
      <c r="B2094" s="20" t="s">
        <v>56</v>
      </c>
      <c r="C2094" s="20" t="s">
        <v>36</v>
      </c>
      <c r="D2094" s="20" t="s">
        <v>38</v>
      </c>
      <c r="E2094" s="28">
        <v>93</v>
      </c>
      <c r="F2094" s="28">
        <v>178</v>
      </c>
      <c r="G2094" s="28">
        <v>2203.84</v>
      </c>
      <c r="H2094" s="19">
        <v>12.381123595505619</v>
      </c>
      <c r="I2094" s="33">
        <f>Table3[[#This Row],[Dollars]]/Table3[[#This Row],[Transactions]]</f>
        <v>12.381123595505619</v>
      </c>
      <c r="J2094"/>
    </row>
    <row r="2095" spans="1:10" x14ac:dyDescent="0.35">
      <c r="A2095" s="21">
        <v>41981</v>
      </c>
      <c r="B2095" s="20" t="s">
        <v>56</v>
      </c>
      <c r="C2095" s="20" t="s">
        <v>10</v>
      </c>
      <c r="D2095" s="20" t="s">
        <v>11</v>
      </c>
      <c r="E2095" s="28">
        <v>2809</v>
      </c>
      <c r="F2095" s="28">
        <v>7473.9999999999991</v>
      </c>
      <c r="G2095" s="28">
        <v>105828.88</v>
      </c>
      <c r="H2095" s="19">
        <v>14.159603960396041</v>
      </c>
      <c r="I2095" s="33">
        <f>Table3[[#This Row],[Dollars]]/Table3[[#This Row],[Transactions]]</f>
        <v>14.159603960396042</v>
      </c>
      <c r="J2095"/>
    </row>
    <row r="2096" spans="1:10" x14ac:dyDescent="0.35">
      <c r="A2096" s="21">
        <v>41988</v>
      </c>
      <c r="B2096" s="20" t="s">
        <v>55</v>
      </c>
      <c r="C2096" s="20" t="s">
        <v>12</v>
      </c>
      <c r="D2096" s="20" t="s">
        <v>13</v>
      </c>
      <c r="E2096" s="28">
        <v>186.00000000000003</v>
      </c>
      <c r="F2096" s="28">
        <v>354</v>
      </c>
      <c r="G2096" s="28">
        <v>5589.54</v>
      </c>
      <c r="H2096" s="19">
        <v>15.789661016949154</v>
      </c>
      <c r="I2096" s="33">
        <f>Table3[[#This Row],[Dollars]]/Table3[[#This Row],[Transactions]]</f>
        <v>15.789661016949152</v>
      </c>
      <c r="J2096"/>
    </row>
    <row r="2097" spans="1:10" x14ac:dyDescent="0.35">
      <c r="A2097" s="21">
        <v>41988</v>
      </c>
      <c r="B2097" s="20" t="s">
        <v>55</v>
      </c>
      <c r="C2097" s="20" t="s">
        <v>44</v>
      </c>
      <c r="D2097" s="20" t="s">
        <v>45</v>
      </c>
      <c r="E2097" s="28">
        <v>276</v>
      </c>
      <c r="F2097" s="28">
        <v>438.00000000000011</v>
      </c>
      <c r="G2097" s="28">
        <v>6570.66</v>
      </c>
      <c r="H2097" s="19">
        <v>15.001506849315067</v>
      </c>
      <c r="I2097" s="33">
        <f>Table3[[#This Row],[Dollars]]/Table3[[#This Row],[Transactions]]</f>
        <v>15.001506849315064</v>
      </c>
      <c r="J2097"/>
    </row>
    <row r="2098" spans="1:10" x14ac:dyDescent="0.35">
      <c r="A2098" s="21">
        <v>41988</v>
      </c>
      <c r="B2098" s="20" t="s">
        <v>55</v>
      </c>
      <c r="C2098" s="20" t="s">
        <v>14</v>
      </c>
      <c r="D2098" s="20" t="s">
        <v>15</v>
      </c>
      <c r="E2098" s="28">
        <v>603</v>
      </c>
      <c r="F2098" s="28">
        <v>1329</v>
      </c>
      <c r="G2098" s="28">
        <v>18958.32</v>
      </c>
      <c r="H2098" s="19">
        <v>14.26510158013544</v>
      </c>
      <c r="I2098" s="33">
        <f>Table3[[#This Row],[Dollars]]/Table3[[#This Row],[Transactions]]</f>
        <v>14.26510158013544</v>
      </c>
      <c r="J2098"/>
    </row>
    <row r="2099" spans="1:10" x14ac:dyDescent="0.35">
      <c r="A2099" s="21">
        <v>41988</v>
      </c>
      <c r="B2099" s="20" t="s">
        <v>55</v>
      </c>
      <c r="C2099" s="20" t="s">
        <v>25</v>
      </c>
      <c r="D2099" s="20" t="s">
        <v>26</v>
      </c>
      <c r="E2099" s="28">
        <v>975</v>
      </c>
      <c r="F2099" s="28">
        <v>2208</v>
      </c>
      <c r="G2099" s="28">
        <v>27226.409999999996</v>
      </c>
      <c r="H2099" s="19">
        <v>12.330801630434781</v>
      </c>
      <c r="I2099" s="33">
        <f>Table3[[#This Row],[Dollars]]/Table3[[#This Row],[Transactions]]</f>
        <v>12.330801630434781</v>
      </c>
      <c r="J2099"/>
    </row>
    <row r="2100" spans="1:10" x14ac:dyDescent="0.35">
      <c r="A2100" s="21">
        <v>41988</v>
      </c>
      <c r="B2100" s="20" t="s">
        <v>55</v>
      </c>
      <c r="C2100" s="20" t="s">
        <v>44</v>
      </c>
      <c r="D2100" s="20" t="s">
        <v>46</v>
      </c>
      <c r="E2100" s="28">
        <v>108</v>
      </c>
      <c r="F2100" s="28">
        <v>189</v>
      </c>
      <c r="G2100" s="28">
        <v>2274.7200000000003</v>
      </c>
      <c r="H2100" s="19">
        <v>12.035555555555556</v>
      </c>
      <c r="I2100" s="33">
        <f>Table3[[#This Row],[Dollars]]/Table3[[#This Row],[Transactions]]</f>
        <v>12.035555555555558</v>
      </c>
      <c r="J2100"/>
    </row>
    <row r="2101" spans="1:10" x14ac:dyDescent="0.35">
      <c r="A2101" s="21">
        <v>41988</v>
      </c>
      <c r="B2101" s="20" t="s">
        <v>55</v>
      </c>
      <c r="C2101" s="20" t="s">
        <v>8</v>
      </c>
      <c r="D2101" s="20" t="s">
        <v>9</v>
      </c>
      <c r="E2101" s="28">
        <v>150</v>
      </c>
      <c r="F2101" s="28">
        <v>339</v>
      </c>
      <c r="G2101" s="28">
        <v>4225.5</v>
      </c>
      <c r="H2101" s="19">
        <v>12.464601769911505</v>
      </c>
      <c r="I2101" s="33">
        <f>Table3[[#This Row],[Dollars]]/Table3[[#This Row],[Transactions]]</f>
        <v>12.464601769911505</v>
      </c>
      <c r="J2101"/>
    </row>
    <row r="2102" spans="1:10" x14ac:dyDescent="0.35">
      <c r="A2102" s="21">
        <v>41988</v>
      </c>
      <c r="B2102" s="20" t="s">
        <v>55</v>
      </c>
      <c r="C2102" s="20" t="s">
        <v>4</v>
      </c>
      <c r="D2102" s="20" t="s">
        <v>5</v>
      </c>
      <c r="E2102" s="28">
        <v>1899</v>
      </c>
      <c r="F2102" s="28">
        <v>3966</v>
      </c>
      <c r="G2102" s="28">
        <v>50567.100000000006</v>
      </c>
      <c r="H2102" s="19">
        <v>12.750151285930409</v>
      </c>
      <c r="I2102" s="33">
        <f>Table3[[#This Row],[Dollars]]/Table3[[#This Row],[Transactions]]</f>
        <v>12.750151285930411</v>
      </c>
      <c r="J2102"/>
    </row>
    <row r="2103" spans="1:10" x14ac:dyDescent="0.35">
      <c r="A2103" s="21">
        <v>41988</v>
      </c>
      <c r="B2103" s="20" t="s">
        <v>55</v>
      </c>
      <c r="C2103" s="20" t="s">
        <v>40</v>
      </c>
      <c r="D2103" s="20" t="s">
        <v>41</v>
      </c>
      <c r="E2103" s="28">
        <v>183.00000000000003</v>
      </c>
      <c r="F2103" s="28">
        <v>429</v>
      </c>
      <c r="G2103" s="28">
        <v>5579.16</v>
      </c>
      <c r="H2103" s="19">
        <v>13.005034965034966</v>
      </c>
      <c r="I2103" s="33">
        <f>Table3[[#This Row],[Dollars]]/Table3[[#This Row],[Transactions]]</f>
        <v>13.005034965034964</v>
      </c>
      <c r="J2103"/>
    </row>
    <row r="2104" spans="1:10" x14ac:dyDescent="0.35">
      <c r="A2104" s="21">
        <v>41988</v>
      </c>
      <c r="B2104" s="20" t="s">
        <v>55</v>
      </c>
      <c r="C2104" s="20" t="s">
        <v>16</v>
      </c>
      <c r="D2104" s="20" t="s">
        <v>17</v>
      </c>
      <c r="E2104" s="28">
        <v>204</v>
      </c>
      <c r="F2104" s="28">
        <v>336.00000000000006</v>
      </c>
      <c r="G2104" s="28">
        <v>4546.170000000001</v>
      </c>
      <c r="H2104" s="19">
        <v>13.530267857142858</v>
      </c>
      <c r="I2104" s="33">
        <f>Table3[[#This Row],[Dollars]]/Table3[[#This Row],[Transactions]]</f>
        <v>13.530267857142858</v>
      </c>
      <c r="J2104"/>
    </row>
    <row r="2105" spans="1:10" x14ac:dyDescent="0.35">
      <c r="A2105" s="21">
        <v>41988</v>
      </c>
      <c r="B2105" s="20" t="s">
        <v>55</v>
      </c>
      <c r="C2105" s="20" t="s">
        <v>20</v>
      </c>
      <c r="D2105" s="20" t="s">
        <v>27</v>
      </c>
      <c r="E2105" s="28">
        <v>1725</v>
      </c>
      <c r="F2105" s="28">
        <v>3462</v>
      </c>
      <c r="G2105" s="28">
        <v>56781.09</v>
      </c>
      <c r="H2105" s="19">
        <v>16.401239168110919</v>
      </c>
      <c r="I2105" s="33">
        <f>Table3[[#This Row],[Dollars]]/Table3[[#This Row],[Transactions]]</f>
        <v>16.401239168110919</v>
      </c>
      <c r="J2105"/>
    </row>
    <row r="2106" spans="1:10" x14ac:dyDescent="0.35">
      <c r="A2106" s="21">
        <v>41988</v>
      </c>
      <c r="B2106" s="20" t="s">
        <v>55</v>
      </c>
      <c r="C2106" s="20" t="s">
        <v>4</v>
      </c>
      <c r="D2106" s="20" t="s">
        <v>47</v>
      </c>
      <c r="E2106" s="28">
        <v>179.99999999999997</v>
      </c>
      <c r="F2106" s="28">
        <v>336.00000000000006</v>
      </c>
      <c r="G2106" s="28">
        <v>4112.82</v>
      </c>
      <c r="H2106" s="19">
        <v>12.240535714285715</v>
      </c>
      <c r="I2106" s="33">
        <f>Table3[[#This Row],[Dollars]]/Table3[[#This Row],[Transactions]]</f>
        <v>12.240535714285711</v>
      </c>
      <c r="J2106"/>
    </row>
    <row r="2107" spans="1:10" x14ac:dyDescent="0.35">
      <c r="A2107" s="21">
        <v>41988</v>
      </c>
      <c r="B2107" s="20" t="s">
        <v>55</v>
      </c>
      <c r="C2107" s="20" t="s">
        <v>36</v>
      </c>
      <c r="D2107" s="20" t="s">
        <v>37</v>
      </c>
      <c r="E2107" s="28">
        <v>54</v>
      </c>
      <c r="F2107" s="28">
        <v>104.99999999999997</v>
      </c>
      <c r="G2107" s="28">
        <v>1398.2699999999998</v>
      </c>
      <c r="H2107" s="19">
        <v>13.316857142857142</v>
      </c>
      <c r="I2107" s="33">
        <f>Table3[[#This Row],[Dollars]]/Table3[[#This Row],[Transactions]]</f>
        <v>13.316857142857144</v>
      </c>
      <c r="J2107"/>
    </row>
    <row r="2108" spans="1:10" x14ac:dyDescent="0.35">
      <c r="A2108" s="21">
        <v>41988</v>
      </c>
      <c r="B2108" s="20" t="s">
        <v>55</v>
      </c>
      <c r="C2108" s="20" t="s">
        <v>42</v>
      </c>
      <c r="D2108" s="20" t="s">
        <v>43</v>
      </c>
      <c r="E2108" s="28">
        <v>87</v>
      </c>
      <c r="F2108" s="28">
        <v>186</v>
      </c>
      <c r="G2108" s="28">
        <v>1939.83</v>
      </c>
      <c r="H2108" s="19">
        <v>10.429193548387097</v>
      </c>
      <c r="I2108" s="33">
        <f>Table3[[#This Row],[Dollars]]/Table3[[#This Row],[Transactions]]</f>
        <v>10.429193548387097</v>
      </c>
      <c r="J2108"/>
    </row>
    <row r="2109" spans="1:10" x14ac:dyDescent="0.35">
      <c r="A2109" s="21">
        <v>41988</v>
      </c>
      <c r="B2109" s="20" t="s">
        <v>55</v>
      </c>
      <c r="C2109" s="20" t="s">
        <v>4</v>
      </c>
      <c r="D2109" s="20" t="s">
        <v>39</v>
      </c>
      <c r="E2109" s="28">
        <v>135</v>
      </c>
      <c r="F2109" s="28">
        <v>243</v>
      </c>
      <c r="G2109" s="28">
        <v>2534.61</v>
      </c>
      <c r="H2109" s="19">
        <v>10.430493827160493</v>
      </c>
      <c r="I2109" s="33">
        <f>Table3[[#This Row],[Dollars]]/Table3[[#This Row],[Transactions]]</f>
        <v>10.430493827160495</v>
      </c>
      <c r="J2109"/>
    </row>
    <row r="2110" spans="1:10" x14ac:dyDescent="0.35">
      <c r="A2110" s="21">
        <v>41988</v>
      </c>
      <c r="B2110" s="20" t="s">
        <v>55</v>
      </c>
      <c r="C2110" s="20" t="s">
        <v>4</v>
      </c>
      <c r="D2110" s="20" t="s">
        <v>6</v>
      </c>
      <c r="E2110" s="28">
        <v>969</v>
      </c>
      <c r="F2110" s="28">
        <v>1932</v>
      </c>
      <c r="G2110" s="28">
        <v>25307.61</v>
      </c>
      <c r="H2110" s="19">
        <v>13.099177018633542</v>
      </c>
      <c r="I2110" s="33">
        <f>Table3[[#This Row],[Dollars]]/Table3[[#This Row],[Transactions]]</f>
        <v>13.09917701863354</v>
      </c>
      <c r="J2110"/>
    </row>
    <row r="2111" spans="1:10" x14ac:dyDescent="0.35">
      <c r="A2111" s="21">
        <v>41988</v>
      </c>
      <c r="B2111" s="20" t="s">
        <v>55</v>
      </c>
      <c r="C2111" s="20" t="s">
        <v>4</v>
      </c>
      <c r="D2111" s="20" t="s">
        <v>7</v>
      </c>
      <c r="E2111" s="28">
        <v>3180</v>
      </c>
      <c r="F2111" s="28">
        <v>8067</v>
      </c>
      <c r="G2111" s="28">
        <v>109932.63</v>
      </c>
      <c r="H2111" s="19">
        <v>13.627448865749349</v>
      </c>
      <c r="I2111" s="33">
        <f>Table3[[#This Row],[Dollars]]/Table3[[#This Row],[Transactions]]</f>
        <v>13.627448865749351</v>
      </c>
      <c r="J2111"/>
    </row>
    <row r="2112" spans="1:10" x14ac:dyDescent="0.35">
      <c r="A2112" s="21">
        <v>41988</v>
      </c>
      <c r="B2112" s="20" t="s">
        <v>55</v>
      </c>
      <c r="C2112" s="20" t="s">
        <v>18</v>
      </c>
      <c r="D2112" s="20" t="s">
        <v>19</v>
      </c>
      <c r="E2112" s="28">
        <v>252</v>
      </c>
      <c r="F2112" s="28">
        <v>528</v>
      </c>
      <c r="G2112" s="28">
        <v>6758.91</v>
      </c>
      <c r="H2112" s="19">
        <v>12.800965909090907</v>
      </c>
      <c r="I2112" s="33">
        <f>Table3[[#This Row],[Dollars]]/Table3[[#This Row],[Transactions]]</f>
        <v>12.800965909090909</v>
      </c>
      <c r="J2112"/>
    </row>
    <row r="2113" spans="1:10" x14ac:dyDescent="0.35">
      <c r="A2113" s="21">
        <v>41988</v>
      </c>
      <c r="B2113" s="20" t="s">
        <v>55</v>
      </c>
      <c r="C2113" s="20" t="s">
        <v>4</v>
      </c>
      <c r="D2113" s="20" t="s">
        <v>48</v>
      </c>
      <c r="E2113" s="28">
        <v>402</v>
      </c>
      <c r="F2113" s="28">
        <v>831</v>
      </c>
      <c r="G2113" s="28">
        <v>11682.719999999998</v>
      </c>
      <c r="H2113" s="19">
        <v>14.058628158844764</v>
      </c>
      <c r="I2113" s="33">
        <f>Table3[[#This Row],[Dollars]]/Table3[[#This Row],[Transactions]]</f>
        <v>14.058628158844762</v>
      </c>
      <c r="J2113"/>
    </row>
    <row r="2114" spans="1:10" x14ac:dyDescent="0.35">
      <c r="A2114" s="21">
        <v>41988</v>
      </c>
      <c r="B2114" s="20" t="s">
        <v>55</v>
      </c>
      <c r="C2114" s="20" t="s">
        <v>22</v>
      </c>
      <c r="D2114" s="20" t="s">
        <v>22</v>
      </c>
      <c r="E2114" s="28">
        <v>19815</v>
      </c>
      <c r="F2114" s="28">
        <v>40977</v>
      </c>
      <c r="G2114" s="28">
        <v>562142.10000000009</v>
      </c>
      <c r="H2114" s="19">
        <v>13.718478658759793</v>
      </c>
      <c r="I2114" s="33">
        <f>Table3[[#This Row],[Dollars]]/Table3[[#This Row],[Transactions]]</f>
        <v>13.718478658759794</v>
      </c>
      <c r="J2114"/>
    </row>
    <row r="2115" spans="1:10" x14ac:dyDescent="0.35">
      <c r="A2115" s="21">
        <v>41988</v>
      </c>
      <c r="B2115" s="20" t="s">
        <v>55</v>
      </c>
      <c r="C2115" s="20" t="s">
        <v>36</v>
      </c>
      <c r="D2115" s="20" t="s">
        <v>38</v>
      </c>
      <c r="E2115" s="28">
        <v>65.999999999999986</v>
      </c>
      <c r="F2115" s="28">
        <v>129</v>
      </c>
      <c r="G2115" s="28">
        <v>1577.4900000000002</v>
      </c>
      <c r="H2115" s="19">
        <v>12.228604651162792</v>
      </c>
      <c r="I2115" s="33">
        <f>Table3[[#This Row],[Dollars]]/Table3[[#This Row],[Transactions]]</f>
        <v>12.228604651162792</v>
      </c>
      <c r="J2115"/>
    </row>
    <row r="2116" spans="1:10" x14ac:dyDescent="0.35">
      <c r="A2116" s="21">
        <v>41988</v>
      </c>
      <c r="B2116" s="20" t="s">
        <v>55</v>
      </c>
      <c r="C2116" s="20" t="s">
        <v>10</v>
      </c>
      <c r="D2116" s="20" t="s">
        <v>11</v>
      </c>
      <c r="E2116" s="28">
        <v>453</v>
      </c>
      <c r="F2116" s="28">
        <v>879</v>
      </c>
      <c r="G2116" s="28">
        <v>11285.16</v>
      </c>
      <c r="H2116" s="19">
        <v>12.838634812286688</v>
      </c>
      <c r="I2116" s="33">
        <f>Table3[[#This Row],[Dollars]]/Table3[[#This Row],[Transactions]]</f>
        <v>12.838634812286688</v>
      </c>
      <c r="J2116"/>
    </row>
    <row r="2117" spans="1:10" x14ac:dyDescent="0.35">
      <c r="A2117" s="21">
        <v>41988</v>
      </c>
      <c r="B2117" s="20" t="s">
        <v>56</v>
      </c>
      <c r="C2117" s="20" t="s">
        <v>12</v>
      </c>
      <c r="D2117" s="20" t="s">
        <v>13</v>
      </c>
      <c r="E2117" s="28">
        <v>586.00000000000011</v>
      </c>
      <c r="F2117" s="28">
        <v>1214.0000000000002</v>
      </c>
      <c r="G2117" s="28">
        <v>19454.86</v>
      </c>
      <c r="H2117" s="19">
        <v>16.025420098846787</v>
      </c>
      <c r="I2117" s="33">
        <f>Table3[[#This Row],[Dollars]]/Table3[[#This Row],[Transactions]]</f>
        <v>16.025420098846784</v>
      </c>
      <c r="J2117"/>
    </row>
    <row r="2118" spans="1:10" x14ac:dyDescent="0.35">
      <c r="A2118" s="21">
        <v>41988</v>
      </c>
      <c r="B2118" s="20" t="s">
        <v>56</v>
      </c>
      <c r="C2118" s="20" t="s">
        <v>44</v>
      </c>
      <c r="D2118" s="20" t="s">
        <v>45</v>
      </c>
      <c r="E2118" s="28">
        <v>386</v>
      </c>
      <c r="F2118" s="28">
        <v>825</v>
      </c>
      <c r="G2118" s="28">
        <v>13778.26</v>
      </c>
      <c r="H2118" s="19">
        <v>16.700921212121212</v>
      </c>
      <c r="I2118" s="33">
        <f>Table3[[#This Row],[Dollars]]/Table3[[#This Row],[Transactions]]</f>
        <v>16.700921212121212</v>
      </c>
      <c r="J2118"/>
    </row>
    <row r="2119" spans="1:10" x14ac:dyDescent="0.35">
      <c r="A2119" s="21">
        <v>41988</v>
      </c>
      <c r="B2119" s="20" t="s">
        <v>56</v>
      </c>
      <c r="C2119" s="20" t="s">
        <v>14</v>
      </c>
      <c r="D2119" s="20" t="s">
        <v>15</v>
      </c>
      <c r="E2119" s="28">
        <v>1760</v>
      </c>
      <c r="F2119" s="28">
        <v>4756.9999999999991</v>
      </c>
      <c r="G2119" s="28">
        <v>65187.29</v>
      </c>
      <c r="H2119" s="19">
        <v>13.703445448812277</v>
      </c>
      <c r="I2119" s="33">
        <f>Table3[[#This Row],[Dollars]]/Table3[[#This Row],[Transactions]]</f>
        <v>13.70344544881228</v>
      </c>
      <c r="J2119"/>
    </row>
    <row r="2120" spans="1:10" x14ac:dyDescent="0.35">
      <c r="A2120" s="21">
        <v>41988</v>
      </c>
      <c r="B2120" s="20" t="s">
        <v>56</v>
      </c>
      <c r="C2120" s="20" t="s">
        <v>25</v>
      </c>
      <c r="D2120" s="20" t="s">
        <v>26</v>
      </c>
      <c r="E2120" s="28">
        <v>3575</v>
      </c>
      <c r="F2120" s="28">
        <v>9042</v>
      </c>
      <c r="G2120" s="28">
        <v>130249.21</v>
      </c>
      <c r="H2120" s="19">
        <v>14.404911523999116</v>
      </c>
      <c r="I2120" s="33">
        <f>Table3[[#This Row],[Dollars]]/Table3[[#This Row],[Transactions]]</f>
        <v>14.404911523999116</v>
      </c>
      <c r="J2120"/>
    </row>
    <row r="2121" spans="1:10" x14ac:dyDescent="0.35">
      <c r="A2121" s="21">
        <v>41988</v>
      </c>
      <c r="B2121" s="20" t="s">
        <v>56</v>
      </c>
      <c r="C2121" s="20" t="s">
        <v>44</v>
      </c>
      <c r="D2121" s="20" t="s">
        <v>46</v>
      </c>
      <c r="E2121" s="28">
        <v>506</v>
      </c>
      <c r="F2121" s="28">
        <v>1117.0000000000002</v>
      </c>
      <c r="G2121" s="28">
        <v>20924.400000000001</v>
      </c>
      <c r="H2121" s="19">
        <v>18.732676812891675</v>
      </c>
      <c r="I2121" s="33">
        <f>Table3[[#This Row],[Dollars]]/Table3[[#This Row],[Transactions]]</f>
        <v>18.732676812891672</v>
      </c>
      <c r="J2121"/>
    </row>
    <row r="2122" spans="1:10" x14ac:dyDescent="0.35">
      <c r="A2122" s="21">
        <v>41988</v>
      </c>
      <c r="B2122" s="20" t="s">
        <v>56</v>
      </c>
      <c r="C2122" s="20" t="s">
        <v>8</v>
      </c>
      <c r="D2122" s="20" t="s">
        <v>9</v>
      </c>
      <c r="E2122" s="28">
        <v>242</v>
      </c>
      <c r="F2122" s="28">
        <v>491</v>
      </c>
      <c r="G2122" s="28">
        <v>8886.8299999999981</v>
      </c>
      <c r="H2122" s="19">
        <v>18.099450101832993</v>
      </c>
      <c r="I2122" s="33">
        <f>Table3[[#This Row],[Dollars]]/Table3[[#This Row],[Transactions]]</f>
        <v>18.099450101832989</v>
      </c>
      <c r="J2122"/>
    </row>
    <row r="2123" spans="1:10" x14ac:dyDescent="0.35">
      <c r="A2123" s="21">
        <v>41988</v>
      </c>
      <c r="B2123" s="20" t="s">
        <v>56</v>
      </c>
      <c r="C2123" s="20" t="s">
        <v>4</v>
      </c>
      <c r="D2123" s="20" t="s">
        <v>5</v>
      </c>
      <c r="E2123" s="28">
        <v>2140</v>
      </c>
      <c r="F2123" s="28">
        <v>5318</v>
      </c>
      <c r="G2123" s="28">
        <v>86509.59</v>
      </c>
      <c r="H2123" s="19">
        <v>16.267316660398645</v>
      </c>
      <c r="I2123" s="33">
        <f>Table3[[#This Row],[Dollars]]/Table3[[#This Row],[Transactions]]</f>
        <v>16.267316660398645</v>
      </c>
      <c r="J2123"/>
    </row>
    <row r="2124" spans="1:10" x14ac:dyDescent="0.35">
      <c r="A2124" s="21">
        <v>41988</v>
      </c>
      <c r="B2124" s="20" t="s">
        <v>56</v>
      </c>
      <c r="C2124" s="20" t="s">
        <v>40</v>
      </c>
      <c r="D2124" s="20" t="s">
        <v>41</v>
      </c>
      <c r="E2124" s="28">
        <v>651.00000000000011</v>
      </c>
      <c r="F2124" s="28">
        <v>1449.0000000000002</v>
      </c>
      <c r="G2124" s="28">
        <v>21794.029999999995</v>
      </c>
      <c r="H2124" s="19">
        <v>15.040738440303658</v>
      </c>
      <c r="I2124" s="33">
        <f>Table3[[#This Row],[Dollars]]/Table3[[#This Row],[Transactions]]</f>
        <v>15.040738440303652</v>
      </c>
      <c r="J2124"/>
    </row>
    <row r="2125" spans="1:10" x14ac:dyDescent="0.35">
      <c r="A2125" s="21">
        <v>41988</v>
      </c>
      <c r="B2125" s="20" t="s">
        <v>56</v>
      </c>
      <c r="C2125" s="20" t="s">
        <v>16</v>
      </c>
      <c r="D2125" s="20" t="s">
        <v>17</v>
      </c>
      <c r="E2125" s="28">
        <v>109</v>
      </c>
      <c r="F2125" s="28">
        <v>212</v>
      </c>
      <c r="G2125" s="28">
        <v>3194.7</v>
      </c>
      <c r="H2125" s="19">
        <v>15.069339622641509</v>
      </c>
      <c r="I2125" s="33">
        <f>Table3[[#This Row],[Dollars]]/Table3[[#This Row],[Transactions]]</f>
        <v>15.069339622641509</v>
      </c>
      <c r="J2125"/>
    </row>
    <row r="2126" spans="1:10" x14ac:dyDescent="0.35">
      <c r="A2126" s="21">
        <v>41988</v>
      </c>
      <c r="B2126" s="20" t="s">
        <v>56</v>
      </c>
      <c r="C2126" s="20" t="s">
        <v>20</v>
      </c>
      <c r="D2126" s="20" t="s">
        <v>27</v>
      </c>
      <c r="E2126" s="28">
        <v>8813</v>
      </c>
      <c r="F2126" s="28">
        <v>20547.000000000004</v>
      </c>
      <c r="G2126" s="28">
        <v>507293.33</v>
      </c>
      <c r="H2126" s="19">
        <v>24.689411106244222</v>
      </c>
      <c r="I2126" s="33">
        <f>Table3[[#This Row],[Dollars]]/Table3[[#This Row],[Transactions]]</f>
        <v>24.689411106244219</v>
      </c>
      <c r="J2126"/>
    </row>
    <row r="2127" spans="1:10" x14ac:dyDescent="0.35">
      <c r="A2127" s="21">
        <v>41988</v>
      </c>
      <c r="B2127" s="20" t="s">
        <v>56</v>
      </c>
      <c r="C2127" s="20" t="s">
        <v>4</v>
      </c>
      <c r="D2127" s="20" t="s">
        <v>47</v>
      </c>
      <c r="E2127" s="28">
        <v>294</v>
      </c>
      <c r="F2127" s="28">
        <v>554</v>
      </c>
      <c r="G2127" s="28">
        <v>8910.39</v>
      </c>
      <c r="H2127" s="19">
        <v>16.08373646209386</v>
      </c>
      <c r="I2127" s="33">
        <f>Table3[[#This Row],[Dollars]]/Table3[[#This Row],[Transactions]]</f>
        <v>16.08373646209386</v>
      </c>
      <c r="J2127"/>
    </row>
    <row r="2128" spans="1:10" x14ac:dyDescent="0.35">
      <c r="A2128" s="21">
        <v>41988</v>
      </c>
      <c r="B2128" s="20" t="s">
        <v>56</v>
      </c>
      <c r="C2128" s="20" t="s">
        <v>36</v>
      </c>
      <c r="D2128" s="20" t="s">
        <v>37</v>
      </c>
      <c r="E2128" s="28">
        <v>121</v>
      </c>
      <c r="F2128" s="28">
        <v>231.00000000000003</v>
      </c>
      <c r="G2128" s="28">
        <v>4099.83</v>
      </c>
      <c r="H2128" s="19">
        <v>17.748181818181816</v>
      </c>
      <c r="I2128" s="33">
        <f>Table3[[#This Row],[Dollars]]/Table3[[#This Row],[Transactions]]</f>
        <v>17.748181818181816</v>
      </c>
      <c r="J2128"/>
    </row>
    <row r="2129" spans="1:10" x14ac:dyDescent="0.35">
      <c r="A2129" s="21">
        <v>41988</v>
      </c>
      <c r="B2129" s="20" t="s">
        <v>56</v>
      </c>
      <c r="C2129" s="20" t="s">
        <v>42</v>
      </c>
      <c r="D2129" s="20" t="s">
        <v>43</v>
      </c>
      <c r="E2129" s="28">
        <v>70</v>
      </c>
      <c r="F2129" s="28">
        <v>136</v>
      </c>
      <c r="G2129" s="28">
        <v>2144.65</v>
      </c>
      <c r="H2129" s="19">
        <v>15.769485294117647</v>
      </c>
      <c r="I2129" s="33">
        <f>Table3[[#This Row],[Dollars]]/Table3[[#This Row],[Transactions]]</f>
        <v>15.769485294117647</v>
      </c>
      <c r="J2129"/>
    </row>
    <row r="2130" spans="1:10" x14ac:dyDescent="0.35">
      <c r="A2130" s="21">
        <v>41988</v>
      </c>
      <c r="B2130" s="20" t="s">
        <v>56</v>
      </c>
      <c r="C2130" s="20" t="s">
        <v>4</v>
      </c>
      <c r="D2130" s="20" t="s">
        <v>39</v>
      </c>
      <c r="E2130" s="28">
        <v>96</v>
      </c>
      <c r="F2130" s="28">
        <v>198</v>
      </c>
      <c r="G2130" s="28">
        <v>2124.85</v>
      </c>
      <c r="H2130" s="19">
        <v>10.731565656565657</v>
      </c>
      <c r="I2130" s="33">
        <f>Table3[[#This Row],[Dollars]]/Table3[[#This Row],[Transactions]]</f>
        <v>10.731565656565657</v>
      </c>
      <c r="J2130"/>
    </row>
    <row r="2131" spans="1:10" x14ac:dyDescent="0.35">
      <c r="A2131" s="21">
        <v>41988</v>
      </c>
      <c r="B2131" s="20" t="s">
        <v>56</v>
      </c>
      <c r="C2131" s="20" t="s">
        <v>4</v>
      </c>
      <c r="D2131" s="20" t="s">
        <v>6</v>
      </c>
      <c r="E2131" s="28">
        <v>944</v>
      </c>
      <c r="F2131" s="28">
        <v>1890</v>
      </c>
      <c r="G2131" s="28">
        <v>28210.150000000005</v>
      </c>
      <c r="H2131" s="19">
        <v>14.926005291005291</v>
      </c>
      <c r="I2131" s="33">
        <f>Table3[[#This Row],[Dollars]]/Table3[[#This Row],[Transactions]]</f>
        <v>14.926005291005294</v>
      </c>
      <c r="J2131"/>
    </row>
    <row r="2132" spans="1:10" x14ac:dyDescent="0.35">
      <c r="A2132" s="21">
        <v>41988</v>
      </c>
      <c r="B2132" s="20" t="s">
        <v>56</v>
      </c>
      <c r="C2132" s="20" t="s">
        <v>4</v>
      </c>
      <c r="D2132" s="20" t="s">
        <v>7</v>
      </c>
      <c r="E2132" s="28">
        <v>2539</v>
      </c>
      <c r="F2132" s="28">
        <v>7236</v>
      </c>
      <c r="G2132" s="28">
        <v>117833.72</v>
      </c>
      <c r="H2132" s="19">
        <v>16.284372581536761</v>
      </c>
      <c r="I2132" s="33">
        <f>Table3[[#This Row],[Dollars]]/Table3[[#This Row],[Transactions]]</f>
        <v>16.284372581536761</v>
      </c>
      <c r="J2132"/>
    </row>
    <row r="2133" spans="1:10" x14ac:dyDescent="0.35">
      <c r="A2133" s="21">
        <v>41988</v>
      </c>
      <c r="B2133" s="20" t="s">
        <v>56</v>
      </c>
      <c r="C2133" s="20" t="s">
        <v>18</v>
      </c>
      <c r="D2133" s="20" t="s">
        <v>19</v>
      </c>
      <c r="E2133" s="28">
        <v>420</v>
      </c>
      <c r="F2133" s="28">
        <v>939</v>
      </c>
      <c r="G2133" s="28">
        <v>14221.31</v>
      </c>
      <c r="H2133" s="19">
        <v>15.145165069222577</v>
      </c>
      <c r="I2133" s="33">
        <f>Table3[[#This Row],[Dollars]]/Table3[[#This Row],[Transactions]]</f>
        <v>15.145165069222577</v>
      </c>
      <c r="J2133"/>
    </row>
    <row r="2134" spans="1:10" x14ac:dyDescent="0.35">
      <c r="A2134" s="21">
        <v>41988</v>
      </c>
      <c r="B2134" s="20" t="s">
        <v>56</v>
      </c>
      <c r="C2134" s="20" t="s">
        <v>4</v>
      </c>
      <c r="D2134" s="20" t="s">
        <v>48</v>
      </c>
      <c r="E2134" s="28">
        <v>472</v>
      </c>
      <c r="F2134" s="28">
        <v>1010</v>
      </c>
      <c r="G2134" s="28">
        <v>22498.18</v>
      </c>
      <c r="H2134" s="19">
        <v>22.275425742574257</v>
      </c>
      <c r="I2134" s="33">
        <f>Table3[[#This Row],[Dollars]]/Table3[[#This Row],[Transactions]]</f>
        <v>22.275425742574257</v>
      </c>
      <c r="J2134"/>
    </row>
    <row r="2135" spans="1:10" x14ac:dyDescent="0.35">
      <c r="A2135" s="21">
        <v>41988</v>
      </c>
      <c r="B2135" s="20" t="s">
        <v>56</v>
      </c>
      <c r="C2135" s="20" t="s">
        <v>22</v>
      </c>
      <c r="D2135" s="20" t="s">
        <v>22</v>
      </c>
      <c r="E2135" s="28">
        <v>44559</v>
      </c>
      <c r="F2135" s="28">
        <v>103295</v>
      </c>
      <c r="G2135" s="28">
        <v>1853513.99</v>
      </c>
      <c r="H2135" s="19">
        <v>17.943888765187086</v>
      </c>
      <c r="I2135" s="33">
        <f>Table3[[#This Row],[Dollars]]/Table3[[#This Row],[Transactions]]</f>
        <v>17.943888765187086</v>
      </c>
      <c r="J2135"/>
    </row>
    <row r="2136" spans="1:10" x14ac:dyDescent="0.35">
      <c r="A2136" s="21">
        <v>41988</v>
      </c>
      <c r="B2136" s="20" t="s">
        <v>56</v>
      </c>
      <c r="C2136" s="20" t="s">
        <v>36</v>
      </c>
      <c r="D2136" s="20" t="s">
        <v>38</v>
      </c>
      <c r="E2136" s="28">
        <v>110.99999999999999</v>
      </c>
      <c r="F2136" s="28">
        <v>218</v>
      </c>
      <c r="G2136" s="28">
        <v>3385.27</v>
      </c>
      <c r="H2136" s="19">
        <v>15.528761467889908</v>
      </c>
      <c r="I2136" s="33">
        <f>Table3[[#This Row],[Dollars]]/Table3[[#This Row],[Transactions]]</f>
        <v>15.528761467889908</v>
      </c>
      <c r="J2136"/>
    </row>
    <row r="2137" spans="1:10" x14ac:dyDescent="0.35">
      <c r="A2137" s="21">
        <v>41988</v>
      </c>
      <c r="B2137" s="20" t="s">
        <v>56</v>
      </c>
      <c r="C2137" s="20" t="s">
        <v>10</v>
      </c>
      <c r="D2137" s="20" t="s">
        <v>11</v>
      </c>
      <c r="E2137" s="28">
        <v>3048</v>
      </c>
      <c r="F2137" s="28">
        <v>7608</v>
      </c>
      <c r="G2137" s="28">
        <v>111826.97</v>
      </c>
      <c r="H2137" s="19">
        <v>14.698602786540484</v>
      </c>
      <c r="I2137" s="33">
        <f>Table3[[#This Row],[Dollars]]/Table3[[#This Row],[Transactions]]</f>
        <v>14.698602786540484</v>
      </c>
      <c r="J2137"/>
    </row>
    <row r="2138" spans="1:10" x14ac:dyDescent="0.35">
      <c r="A2138" s="2">
        <v>41995</v>
      </c>
      <c r="B2138" t="s">
        <v>55</v>
      </c>
      <c r="C2138" t="s">
        <v>12</v>
      </c>
      <c r="D2138" t="s">
        <v>13</v>
      </c>
      <c r="E2138" s="28">
        <v>156</v>
      </c>
      <c r="F2138" s="28">
        <v>279</v>
      </c>
      <c r="G2138" s="28">
        <v>3932.5499999999997</v>
      </c>
      <c r="H2138" s="1">
        <v>14.095161290322579</v>
      </c>
      <c r="I2138" s="33">
        <f>Table3[[#This Row],[Dollars]]/Table3[[#This Row],[Transactions]]</f>
        <v>14.095161290322579</v>
      </c>
      <c r="J2138"/>
    </row>
    <row r="2139" spans="1:10" x14ac:dyDescent="0.35">
      <c r="A2139" s="2">
        <v>41995</v>
      </c>
      <c r="B2139" t="s">
        <v>55</v>
      </c>
      <c r="C2139" t="s">
        <v>44</v>
      </c>
      <c r="D2139" t="s">
        <v>45</v>
      </c>
      <c r="E2139" s="28">
        <v>201</v>
      </c>
      <c r="F2139" s="28">
        <v>363</v>
      </c>
      <c r="G2139" s="28">
        <v>4990.38</v>
      </c>
      <c r="H2139" s="1">
        <v>13.747603305785125</v>
      </c>
      <c r="I2139" s="33">
        <f>Table3[[#This Row],[Dollars]]/Table3[[#This Row],[Transactions]]</f>
        <v>13.747603305785125</v>
      </c>
      <c r="J2139"/>
    </row>
    <row r="2140" spans="1:10" x14ac:dyDescent="0.35">
      <c r="A2140" s="2">
        <v>41995</v>
      </c>
      <c r="B2140" t="s">
        <v>55</v>
      </c>
      <c r="C2140" t="s">
        <v>14</v>
      </c>
      <c r="D2140" t="s">
        <v>15</v>
      </c>
      <c r="E2140" s="28">
        <v>410.99999999999989</v>
      </c>
      <c r="F2140" s="28">
        <v>756</v>
      </c>
      <c r="G2140" s="28">
        <v>10366.710000000001</v>
      </c>
      <c r="H2140" s="1">
        <v>13.712579365079366</v>
      </c>
      <c r="I2140" s="33">
        <f>Table3[[#This Row],[Dollars]]/Table3[[#This Row],[Transactions]]</f>
        <v>13.712579365079366</v>
      </c>
      <c r="J2140"/>
    </row>
    <row r="2141" spans="1:10" x14ac:dyDescent="0.35">
      <c r="A2141" s="2">
        <v>41995</v>
      </c>
      <c r="B2141" t="s">
        <v>55</v>
      </c>
      <c r="C2141" t="s">
        <v>25</v>
      </c>
      <c r="D2141" t="s">
        <v>26</v>
      </c>
      <c r="E2141" s="28">
        <v>804</v>
      </c>
      <c r="F2141" s="28">
        <v>1649.9999999999995</v>
      </c>
      <c r="G2141" s="28">
        <v>20720.88</v>
      </c>
      <c r="H2141" s="1">
        <v>12.558109090909092</v>
      </c>
      <c r="I2141" s="33">
        <f>Table3[[#This Row],[Dollars]]/Table3[[#This Row],[Transactions]]</f>
        <v>12.558109090909095</v>
      </c>
      <c r="J2141"/>
    </row>
    <row r="2142" spans="1:10" x14ac:dyDescent="0.35">
      <c r="A2142" s="2">
        <v>41995</v>
      </c>
      <c r="B2142" t="s">
        <v>55</v>
      </c>
      <c r="C2142" t="s">
        <v>44</v>
      </c>
      <c r="D2142" t="s">
        <v>46</v>
      </c>
      <c r="E2142" s="28">
        <v>99</v>
      </c>
      <c r="F2142" s="28">
        <v>189</v>
      </c>
      <c r="G2142" s="28">
        <v>2032.23</v>
      </c>
      <c r="H2142" s="1">
        <v>10.752539682539682</v>
      </c>
      <c r="I2142" s="33">
        <f>Table3[[#This Row],[Dollars]]/Table3[[#This Row],[Transactions]]</f>
        <v>10.752539682539682</v>
      </c>
      <c r="J2142"/>
    </row>
    <row r="2143" spans="1:10" x14ac:dyDescent="0.35">
      <c r="A2143" s="2">
        <v>41995</v>
      </c>
      <c r="B2143" t="s">
        <v>55</v>
      </c>
      <c r="C2143" t="s">
        <v>8</v>
      </c>
      <c r="D2143" t="s">
        <v>9</v>
      </c>
      <c r="E2143" s="28">
        <v>144</v>
      </c>
      <c r="F2143" s="28">
        <v>219.00000000000006</v>
      </c>
      <c r="G2143" s="28">
        <v>3348.81</v>
      </c>
      <c r="H2143" s="1">
        <v>15.291369863013699</v>
      </c>
      <c r="I2143" s="33">
        <f>Table3[[#This Row],[Dollars]]/Table3[[#This Row],[Transactions]]</f>
        <v>15.291369863013694</v>
      </c>
      <c r="J2143"/>
    </row>
    <row r="2144" spans="1:10" x14ac:dyDescent="0.35">
      <c r="A2144" s="2">
        <v>41995</v>
      </c>
      <c r="B2144" t="s">
        <v>55</v>
      </c>
      <c r="C2144" t="s">
        <v>4</v>
      </c>
      <c r="D2144" t="s">
        <v>5</v>
      </c>
      <c r="E2144" s="28">
        <v>1634.9999999999995</v>
      </c>
      <c r="F2144" s="28">
        <v>3429.0000000000009</v>
      </c>
      <c r="G2144" s="28">
        <v>44588.369999999995</v>
      </c>
      <c r="H2144" s="1">
        <v>13.00331583552056</v>
      </c>
      <c r="I2144" s="33">
        <f>Table3[[#This Row],[Dollars]]/Table3[[#This Row],[Transactions]]</f>
        <v>13.003315835520555</v>
      </c>
      <c r="J2144"/>
    </row>
    <row r="2145" spans="1:10" x14ac:dyDescent="0.35">
      <c r="A2145" s="2">
        <v>41995</v>
      </c>
      <c r="B2145" t="s">
        <v>55</v>
      </c>
      <c r="C2145" t="s">
        <v>40</v>
      </c>
      <c r="D2145" t="s">
        <v>41</v>
      </c>
      <c r="E2145" s="28">
        <v>189</v>
      </c>
      <c r="F2145" s="28">
        <v>363</v>
      </c>
      <c r="G2145" s="28">
        <v>4755.4500000000007</v>
      </c>
      <c r="H2145" s="1">
        <v>13.100413223140496</v>
      </c>
      <c r="I2145" s="33">
        <f>Table3[[#This Row],[Dollars]]/Table3[[#This Row],[Transactions]]</f>
        <v>13.100413223140498</v>
      </c>
      <c r="J2145"/>
    </row>
    <row r="2146" spans="1:10" x14ac:dyDescent="0.35">
      <c r="A2146" s="2">
        <v>41995</v>
      </c>
      <c r="B2146" t="s">
        <v>55</v>
      </c>
      <c r="C2146" t="s">
        <v>16</v>
      </c>
      <c r="D2146" t="s">
        <v>17</v>
      </c>
      <c r="E2146" s="28">
        <v>131.99999999999997</v>
      </c>
      <c r="F2146" s="28">
        <v>240</v>
      </c>
      <c r="G2146" s="28">
        <v>3329.3400000000006</v>
      </c>
      <c r="H2146" s="1">
        <v>13.872249999999999</v>
      </c>
      <c r="I2146" s="33">
        <f>Table3[[#This Row],[Dollars]]/Table3[[#This Row],[Transactions]]</f>
        <v>13.872250000000003</v>
      </c>
      <c r="J2146"/>
    </row>
    <row r="2147" spans="1:10" x14ac:dyDescent="0.35">
      <c r="A2147" s="2">
        <v>41995</v>
      </c>
      <c r="B2147" t="s">
        <v>55</v>
      </c>
      <c r="C2147" t="s">
        <v>20</v>
      </c>
      <c r="D2147" t="s">
        <v>27</v>
      </c>
      <c r="E2147" s="28">
        <v>1335</v>
      </c>
      <c r="F2147" s="28">
        <v>2484.0000000000005</v>
      </c>
      <c r="G2147" s="28">
        <v>40970.12999999999</v>
      </c>
      <c r="H2147" s="1">
        <v>16.493611111111111</v>
      </c>
      <c r="I2147" s="33">
        <f>Table3[[#This Row],[Dollars]]/Table3[[#This Row],[Transactions]]</f>
        <v>16.493611111111104</v>
      </c>
      <c r="J2147"/>
    </row>
    <row r="2148" spans="1:10" x14ac:dyDescent="0.35">
      <c r="A2148" s="2">
        <v>41995</v>
      </c>
      <c r="B2148" t="s">
        <v>55</v>
      </c>
      <c r="C2148" t="s">
        <v>4</v>
      </c>
      <c r="D2148" t="s">
        <v>47</v>
      </c>
      <c r="E2148" s="28">
        <v>156</v>
      </c>
      <c r="F2148" s="28">
        <v>279</v>
      </c>
      <c r="G2148" s="28">
        <v>3420.09</v>
      </c>
      <c r="H2148" s="1">
        <v>12.258387096774193</v>
      </c>
      <c r="I2148" s="33">
        <f>Table3[[#This Row],[Dollars]]/Table3[[#This Row],[Transactions]]</f>
        <v>12.258387096774195</v>
      </c>
      <c r="J2148"/>
    </row>
    <row r="2149" spans="1:10" x14ac:dyDescent="0.35">
      <c r="A2149" s="2">
        <v>41995</v>
      </c>
      <c r="B2149" t="s">
        <v>55</v>
      </c>
      <c r="C2149" t="s">
        <v>36</v>
      </c>
      <c r="D2149" t="s">
        <v>37</v>
      </c>
      <c r="E2149" s="28">
        <v>78</v>
      </c>
      <c r="F2149" s="28">
        <v>123</v>
      </c>
      <c r="G2149" s="28">
        <v>1682.7599999999998</v>
      </c>
      <c r="H2149" s="1">
        <v>13.680975609756096</v>
      </c>
      <c r="I2149" s="33">
        <f>Table3[[#This Row],[Dollars]]/Table3[[#This Row],[Transactions]]</f>
        <v>13.680975609756096</v>
      </c>
      <c r="J2149"/>
    </row>
    <row r="2150" spans="1:10" x14ac:dyDescent="0.35">
      <c r="A2150" s="2">
        <v>41995</v>
      </c>
      <c r="B2150" t="s">
        <v>55</v>
      </c>
      <c r="C2150" t="s">
        <v>42</v>
      </c>
      <c r="D2150" t="s">
        <v>43</v>
      </c>
      <c r="E2150" s="28">
        <v>42</v>
      </c>
      <c r="F2150" s="28">
        <v>69</v>
      </c>
      <c r="G2150" s="28">
        <v>1156.98</v>
      </c>
      <c r="H2150" s="1">
        <v>16.767826086956521</v>
      </c>
      <c r="I2150" s="33">
        <f>Table3[[#This Row],[Dollars]]/Table3[[#This Row],[Transactions]]</f>
        <v>16.767826086956521</v>
      </c>
      <c r="J2150"/>
    </row>
    <row r="2151" spans="1:10" x14ac:dyDescent="0.35">
      <c r="A2151" s="2">
        <v>41995</v>
      </c>
      <c r="B2151" t="s">
        <v>55</v>
      </c>
      <c r="C2151" t="s">
        <v>4</v>
      </c>
      <c r="D2151" t="s">
        <v>39</v>
      </c>
      <c r="E2151" s="28">
        <v>119.99999999999997</v>
      </c>
      <c r="F2151" s="28">
        <v>219.00000000000006</v>
      </c>
      <c r="G2151" s="28">
        <v>2514.8999999999996</v>
      </c>
      <c r="H2151" s="1">
        <v>11.483561643835616</v>
      </c>
      <c r="I2151" s="33">
        <f>Table3[[#This Row],[Dollars]]/Table3[[#This Row],[Transactions]]</f>
        <v>11.483561643835612</v>
      </c>
      <c r="J2151"/>
    </row>
    <row r="2152" spans="1:10" x14ac:dyDescent="0.35">
      <c r="A2152" s="2">
        <v>41995</v>
      </c>
      <c r="B2152" t="s">
        <v>55</v>
      </c>
      <c r="C2152" t="s">
        <v>4</v>
      </c>
      <c r="D2152" t="s">
        <v>6</v>
      </c>
      <c r="E2152" s="28">
        <v>978.00000000000023</v>
      </c>
      <c r="F2152" s="28">
        <v>1797.0000000000005</v>
      </c>
      <c r="G2152" s="28">
        <v>24075.270000000004</v>
      </c>
      <c r="H2152" s="1">
        <v>13.397479131886477</v>
      </c>
      <c r="I2152" s="33">
        <f>Table3[[#This Row],[Dollars]]/Table3[[#This Row],[Transactions]]</f>
        <v>13.397479131886476</v>
      </c>
      <c r="J2152"/>
    </row>
    <row r="2153" spans="1:10" x14ac:dyDescent="0.35">
      <c r="A2153" s="2">
        <v>41995</v>
      </c>
      <c r="B2153" t="s">
        <v>55</v>
      </c>
      <c r="C2153" t="s">
        <v>4</v>
      </c>
      <c r="D2153" t="s">
        <v>7</v>
      </c>
      <c r="E2153" s="28">
        <v>2441.9999999999995</v>
      </c>
      <c r="F2153" s="28">
        <v>5481</v>
      </c>
      <c r="G2153" s="28">
        <v>72895.770000000019</v>
      </c>
      <c r="H2153" s="1">
        <v>13.299720853858785</v>
      </c>
      <c r="I2153" s="33">
        <f>Table3[[#This Row],[Dollars]]/Table3[[#This Row],[Transactions]]</f>
        <v>13.299720853858789</v>
      </c>
      <c r="J2153"/>
    </row>
    <row r="2154" spans="1:10" x14ac:dyDescent="0.35">
      <c r="A2154" s="2">
        <v>41995</v>
      </c>
      <c r="B2154" t="s">
        <v>55</v>
      </c>
      <c r="C2154" t="s">
        <v>18</v>
      </c>
      <c r="D2154" t="s">
        <v>19</v>
      </c>
      <c r="E2154" s="28">
        <v>204</v>
      </c>
      <c r="F2154" s="28">
        <v>339</v>
      </c>
      <c r="G2154" s="28">
        <v>4453.83</v>
      </c>
      <c r="H2154" s="1">
        <v>13.138141592920354</v>
      </c>
      <c r="I2154" s="33">
        <f>Table3[[#This Row],[Dollars]]/Table3[[#This Row],[Transactions]]</f>
        <v>13.138141592920354</v>
      </c>
      <c r="J2154"/>
    </row>
    <row r="2155" spans="1:10" x14ac:dyDescent="0.35">
      <c r="A2155" s="2">
        <v>41995</v>
      </c>
      <c r="B2155" t="s">
        <v>55</v>
      </c>
      <c r="C2155" t="s">
        <v>4</v>
      </c>
      <c r="D2155" t="s">
        <v>48</v>
      </c>
      <c r="E2155" s="28">
        <v>348</v>
      </c>
      <c r="F2155" s="28">
        <v>678</v>
      </c>
      <c r="G2155" s="28">
        <v>10057.800000000001</v>
      </c>
      <c r="H2155" s="1">
        <v>14.834513274336283</v>
      </c>
      <c r="I2155" s="33">
        <f>Table3[[#This Row],[Dollars]]/Table3[[#This Row],[Transactions]]</f>
        <v>14.834513274336285</v>
      </c>
      <c r="J2155"/>
    </row>
    <row r="2156" spans="1:10" x14ac:dyDescent="0.35">
      <c r="A2156" s="2">
        <v>41995</v>
      </c>
      <c r="B2156" t="s">
        <v>55</v>
      </c>
      <c r="C2156" t="s">
        <v>22</v>
      </c>
      <c r="D2156" t="s">
        <v>22</v>
      </c>
      <c r="E2156" s="28">
        <v>15765</v>
      </c>
      <c r="F2156" s="28">
        <v>30411</v>
      </c>
      <c r="G2156" s="28">
        <v>420712.49999999988</v>
      </c>
      <c r="H2156" s="1">
        <v>13.834221169971391</v>
      </c>
      <c r="I2156" s="33">
        <f>Table3[[#This Row],[Dollars]]/Table3[[#This Row],[Transactions]]</f>
        <v>13.834221169971388</v>
      </c>
      <c r="J2156"/>
    </row>
    <row r="2157" spans="1:10" x14ac:dyDescent="0.35">
      <c r="A2157" s="2">
        <v>41995</v>
      </c>
      <c r="B2157" t="s">
        <v>55</v>
      </c>
      <c r="C2157" t="s">
        <v>36</v>
      </c>
      <c r="D2157" t="s">
        <v>38</v>
      </c>
      <c r="E2157" s="28">
        <v>65.999999999999986</v>
      </c>
      <c r="F2157" s="28">
        <v>99</v>
      </c>
      <c r="G2157" s="28">
        <v>1580.0700000000002</v>
      </c>
      <c r="H2157" s="1">
        <v>15.960303030303033</v>
      </c>
      <c r="I2157" s="33">
        <f>Table3[[#This Row],[Dollars]]/Table3[[#This Row],[Transactions]]</f>
        <v>15.960303030303033</v>
      </c>
      <c r="J2157"/>
    </row>
    <row r="2158" spans="1:10" x14ac:dyDescent="0.35">
      <c r="A2158" s="2">
        <v>41995</v>
      </c>
      <c r="B2158" t="s">
        <v>55</v>
      </c>
      <c r="C2158" t="s">
        <v>10</v>
      </c>
      <c r="D2158" t="s">
        <v>11</v>
      </c>
      <c r="E2158" s="28">
        <v>336</v>
      </c>
      <c r="F2158" s="28">
        <v>645</v>
      </c>
      <c r="G2158" s="28">
        <v>9413.64</v>
      </c>
      <c r="H2158" s="1">
        <v>14.594790697674419</v>
      </c>
      <c r="I2158" s="33">
        <f>Table3[[#This Row],[Dollars]]/Table3[[#This Row],[Transactions]]</f>
        <v>14.594790697674418</v>
      </c>
      <c r="J2158"/>
    </row>
    <row r="2159" spans="1:10" x14ac:dyDescent="0.35">
      <c r="A2159" s="2">
        <v>41995</v>
      </c>
      <c r="B2159" t="s">
        <v>56</v>
      </c>
      <c r="C2159" t="s">
        <v>12</v>
      </c>
      <c r="D2159" t="s">
        <v>13</v>
      </c>
      <c r="E2159" s="28">
        <v>488.00000000000006</v>
      </c>
      <c r="F2159" s="28">
        <v>997.00000000000011</v>
      </c>
      <c r="G2159" s="28">
        <v>16233.28</v>
      </c>
      <c r="H2159" s="1">
        <v>16.282126379137413</v>
      </c>
      <c r="I2159" s="33">
        <f>Table3[[#This Row],[Dollars]]/Table3[[#This Row],[Transactions]]</f>
        <v>16.282126379137409</v>
      </c>
      <c r="J2159"/>
    </row>
    <row r="2160" spans="1:10" x14ac:dyDescent="0.35">
      <c r="A2160" s="2">
        <v>41995</v>
      </c>
      <c r="B2160" t="s">
        <v>56</v>
      </c>
      <c r="C2160" t="s">
        <v>44</v>
      </c>
      <c r="D2160" t="s">
        <v>45</v>
      </c>
      <c r="E2160" s="28">
        <v>294</v>
      </c>
      <c r="F2160" s="28">
        <v>592</v>
      </c>
      <c r="G2160" s="28">
        <v>9752.2800000000007</v>
      </c>
      <c r="H2160" s="1">
        <v>16.473445945945947</v>
      </c>
      <c r="I2160" s="33">
        <f>Table3[[#This Row],[Dollars]]/Table3[[#This Row],[Transactions]]</f>
        <v>16.473445945945947</v>
      </c>
      <c r="J2160"/>
    </row>
    <row r="2161" spans="1:10" x14ac:dyDescent="0.35">
      <c r="A2161" s="2">
        <v>41995</v>
      </c>
      <c r="B2161" t="s">
        <v>56</v>
      </c>
      <c r="C2161" t="s">
        <v>14</v>
      </c>
      <c r="D2161" t="s">
        <v>15</v>
      </c>
      <c r="E2161" s="28">
        <v>1453</v>
      </c>
      <c r="F2161" s="28">
        <v>3355</v>
      </c>
      <c r="G2161" s="28">
        <v>46569.61</v>
      </c>
      <c r="H2161" s="1">
        <v>13.880658718330849</v>
      </c>
      <c r="I2161" s="33">
        <f>Table3[[#This Row],[Dollars]]/Table3[[#This Row],[Transactions]]</f>
        <v>13.880658718330849</v>
      </c>
      <c r="J2161"/>
    </row>
    <row r="2162" spans="1:10" x14ac:dyDescent="0.35">
      <c r="A2162" s="2">
        <v>41995</v>
      </c>
      <c r="B2162" t="s">
        <v>56</v>
      </c>
      <c r="C2162" t="s">
        <v>25</v>
      </c>
      <c r="D2162" t="s">
        <v>26</v>
      </c>
      <c r="E2162" s="28">
        <v>2899</v>
      </c>
      <c r="F2162" s="28">
        <v>6548</v>
      </c>
      <c r="G2162" s="28">
        <v>93999.479999999981</v>
      </c>
      <c r="H2162" s="1">
        <v>14.355448992058644</v>
      </c>
      <c r="I2162" s="33">
        <f>Table3[[#This Row],[Dollars]]/Table3[[#This Row],[Transactions]]</f>
        <v>14.355448992058641</v>
      </c>
      <c r="J2162"/>
    </row>
    <row r="2163" spans="1:10" x14ac:dyDescent="0.35">
      <c r="A2163" s="2">
        <v>41995</v>
      </c>
      <c r="B2163" t="s">
        <v>56</v>
      </c>
      <c r="C2163" t="s">
        <v>44</v>
      </c>
      <c r="D2163" t="s">
        <v>46</v>
      </c>
      <c r="E2163" s="28">
        <v>468</v>
      </c>
      <c r="F2163" s="28">
        <v>1011.0000000000001</v>
      </c>
      <c r="G2163" s="28">
        <v>17456.919999999998</v>
      </c>
      <c r="H2163" s="1">
        <v>17.26698318496538</v>
      </c>
      <c r="I2163" s="33">
        <f>Table3[[#This Row],[Dollars]]/Table3[[#This Row],[Transactions]]</f>
        <v>17.266983184965376</v>
      </c>
      <c r="J2163"/>
    </row>
    <row r="2164" spans="1:10" x14ac:dyDescent="0.35">
      <c r="A2164" s="2">
        <v>41995</v>
      </c>
      <c r="B2164" t="s">
        <v>56</v>
      </c>
      <c r="C2164" t="s">
        <v>8</v>
      </c>
      <c r="D2164" t="s">
        <v>9</v>
      </c>
      <c r="E2164" s="28">
        <v>200</v>
      </c>
      <c r="F2164" s="28">
        <v>377</v>
      </c>
      <c r="G2164" s="28">
        <v>6943.53</v>
      </c>
      <c r="H2164" s="1">
        <v>18.417851458885941</v>
      </c>
      <c r="I2164" s="33">
        <f>Table3[[#This Row],[Dollars]]/Table3[[#This Row],[Transactions]]</f>
        <v>18.417851458885941</v>
      </c>
      <c r="J2164"/>
    </row>
    <row r="2165" spans="1:10" x14ac:dyDescent="0.35">
      <c r="A2165" s="2">
        <v>41995</v>
      </c>
      <c r="B2165" t="s">
        <v>56</v>
      </c>
      <c r="C2165" t="s">
        <v>4</v>
      </c>
      <c r="D2165" t="s">
        <v>5</v>
      </c>
      <c r="E2165" s="28">
        <v>2042</v>
      </c>
      <c r="F2165" s="28">
        <v>4564</v>
      </c>
      <c r="G2165" s="28">
        <v>79061.859999999986</v>
      </c>
      <c r="H2165" s="1">
        <v>17.322931638913236</v>
      </c>
      <c r="I2165" s="33">
        <f>Table3[[#This Row],[Dollars]]/Table3[[#This Row],[Transactions]]</f>
        <v>17.322931638913232</v>
      </c>
      <c r="J2165"/>
    </row>
    <row r="2166" spans="1:10" x14ac:dyDescent="0.35">
      <c r="A2166" s="2">
        <v>41995</v>
      </c>
      <c r="B2166" t="s">
        <v>56</v>
      </c>
      <c r="C2166" t="s">
        <v>40</v>
      </c>
      <c r="D2166" t="s">
        <v>41</v>
      </c>
      <c r="E2166" s="28">
        <v>626.99999999999989</v>
      </c>
      <c r="F2166" s="28">
        <v>1383</v>
      </c>
      <c r="G2166" s="28">
        <v>21911.75</v>
      </c>
      <c r="H2166" s="1">
        <v>15.843637020968908</v>
      </c>
      <c r="I2166" s="33">
        <f>Table3[[#This Row],[Dollars]]/Table3[[#This Row],[Transactions]]</f>
        <v>15.843637020968908</v>
      </c>
      <c r="J2166"/>
    </row>
    <row r="2167" spans="1:10" x14ac:dyDescent="0.35">
      <c r="A2167" s="2">
        <v>41995</v>
      </c>
      <c r="B2167" t="s">
        <v>56</v>
      </c>
      <c r="C2167" t="s">
        <v>16</v>
      </c>
      <c r="D2167" t="s">
        <v>17</v>
      </c>
      <c r="E2167" s="28">
        <v>93</v>
      </c>
      <c r="F2167" s="28">
        <v>170</v>
      </c>
      <c r="G2167" s="28">
        <v>2680.51</v>
      </c>
      <c r="H2167" s="1">
        <v>15.767705882352942</v>
      </c>
      <c r="I2167" s="33">
        <f>Table3[[#This Row],[Dollars]]/Table3[[#This Row],[Transactions]]</f>
        <v>15.767705882352942</v>
      </c>
      <c r="J2167"/>
    </row>
    <row r="2168" spans="1:10" x14ac:dyDescent="0.35">
      <c r="A2168" s="2">
        <v>41995</v>
      </c>
      <c r="B2168" t="s">
        <v>56</v>
      </c>
      <c r="C2168" t="s">
        <v>20</v>
      </c>
      <c r="D2168" t="s">
        <v>27</v>
      </c>
      <c r="E2168" s="28">
        <v>7890</v>
      </c>
      <c r="F2168" s="28">
        <v>16570</v>
      </c>
      <c r="G2168" s="28">
        <v>395399.7</v>
      </c>
      <c r="H2168" s="1">
        <v>23.862383826191913</v>
      </c>
      <c r="I2168" s="33">
        <f>Table3[[#This Row],[Dollars]]/Table3[[#This Row],[Transactions]]</f>
        <v>23.862383826191913</v>
      </c>
      <c r="J2168"/>
    </row>
    <row r="2169" spans="1:10" x14ac:dyDescent="0.35">
      <c r="A2169" s="2">
        <v>41995</v>
      </c>
      <c r="B2169" t="s">
        <v>56</v>
      </c>
      <c r="C2169" t="s">
        <v>4</v>
      </c>
      <c r="D2169" t="s">
        <v>47</v>
      </c>
      <c r="E2169" s="28">
        <v>262</v>
      </c>
      <c r="F2169" s="28">
        <v>511</v>
      </c>
      <c r="G2169" s="28">
        <v>8256.4599999999991</v>
      </c>
      <c r="H2169" s="1">
        <v>16.157455968688843</v>
      </c>
      <c r="I2169" s="33">
        <f>Table3[[#This Row],[Dollars]]/Table3[[#This Row],[Transactions]]</f>
        <v>16.157455968688843</v>
      </c>
      <c r="J2169"/>
    </row>
    <row r="2170" spans="1:10" x14ac:dyDescent="0.35">
      <c r="A2170" s="2">
        <v>41995</v>
      </c>
      <c r="B2170" t="s">
        <v>56</v>
      </c>
      <c r="C2170" t="s">
        <v>36</v>
      </c>
      <c r="D2170" t="s">
        <v>37</v>
      </c>
      <c r="E2170" s="28">
        <v>126.99999999999999</v>
      </c>
      <c r="F2170" s="28">
        <v>260.00000000000006</v>
      </c>
      <c r="G2170" s="28">
        <v>4260.3100000000004</v>
      </c>
      <c r="H2170" s="1">
        <v>16.385807692307694</v>
      </c>
      <c r="I2170" s="33">
        <f>Table3[[#This Row],[Dollars]]/Table3[[#This Row],[Transactions]]</f>
        <v>16.38580769230769</v>
      </c>
      <c r="J2170"/>
    </row>
    <row r="2171" spans="1:10" x14ac:dyDescent="0.35">
      <c r="A2171" s="2">
        <v>41995</v>
      </c>
      <c r="B2171" t="s">
        <v>56</v>
      </c>
      <c r="C2171" t="s">
        <v>42</v>
      </c>
      <c r="D2171" t="s">
        <v>43</v>
      </c>
      <c r="E2171" s="28">
        <v>43</v>
      </c>
      <c r="F2171" s="28">
        <v>77</v>
      </c>
      <c r="G2171" s="28">
        <v>1373.25</v>
      </c>
      <c r="H2171" s="1">
        <v>17.834415584415584</v>
      </c>
      <c r="I2171" s="33">
        <f>Table3[[#This Row],[Dollars]]/Table3[[#This Row],[Transactions]]</f>
        <v>17.834415584415584</v>
      </c>
      <c r="J2171"/>
    </row>
    <row r="2172" spans="1:10" x14ac:dyDescent="0.35">
      <c r="A2172" s="2">
        <v>41995</v>
      </c>
      <c r="B2172" t="s">
        <v>56</v>
      </c>
      <c r="C2172" t="s">
        <v>4</v>
      </c>
      <c r="D2172" t="s">
        <v>39</v>
      </c>
      <c r="E2172" s="28">
        <v>85</v>
      </c>
      <c r="F2172" s="28">
        <v>181</v>
      </c>
      <c r="G2172" s="28">
        <v>2551.65</v>
      </c>
      <c r="H2172" s="1">
        <v>14.097513812154697</v>
      </c>
      <c r="I2172" s="33">
        <f>Table3[[#This Row],[Dollars]]/Table3[[#This Row],[Transactions]]</f>
        <v>14.097513812154697</v>
      </c>
      <c r="J2172"/>
    </row>
    <row r="2173" spans="1:10" x14ac:dyDescent="0.35">
      <c r="A2173" s="2">
        <v>41995</v>
      </c>
      <c r="B2173" t="s">
        <v>56</v>
      </c>
      <c r="C2173" t="s">
        <v>4</v>
      </c>
      <c r="D2173" t="s">
        <v>6</v>
      </c>
      <c r="E2173" s="28">
        <v>874.00000000000011</v>
      </c>
      <c r="F2173" s="28">
        <v>1777.9999999999998</v>
      </c>
      <c r="G2173" s="28">
        <v>26528.02</v>
      </c>
      <c r="H2173" s="1">
        <v>14.920146231721034</v>
      </c>
      <c r="I2173" s="33">
        <f>Table3[[#This Row],[Dollars]]/Table3[[#This Row],[Transactions]]</f>
        <v>14.920146231721038</v>
      </c>
      <c r="J2173"/>
    </row>
    <row r="2174" spans="1:10" x14ac:dyDescent="0.35">
      <c r="A2174" s="2">
        <v>41995</v>
      </c>
      <c r="B2174" t="s">
        <v>56</v>
      </c>
      <c r="C2174" t="s">
        <v>4</v>
      </c>
      <c r="D2174" t="s">
        <v>7</v>
      </c>
      <c r="E2174" s="28">
        <v>2066</v>
      </c>
      <c r="F2174" s="28">
        <v>5279</v>
      </c>
      <c r="G2174" s="28">
        <v>88865.55</v>
      </c>
      <c r="H2174" s="1">
        <v>16.833784807728737</v>
      </c>
      <c r="I2174" s="33">
        <f>Table3[[#This Row],[Dollars]]/Table3[[#This Row],[Transactions]]</f>
        <v>16.833784807728737</v>
      </c>
      <c r="J2174"/>
    </row>
    <row r="2175" spans="1:10" x14ac:dyDescent="0.35">
      <c r="A2175" s="2">
        <v>41995</v>
      </c>
      <c r="B2175" t="s">
        <v>56</v>
      </c>
      <c r="C2175" t="s">
        <v>18</v>
      </c>
      <c r="D2175" t="s">
        <v>19</v>
      </c>
      <c r="E2175" s="28">
        <v>401</v>
      </c>
      <c r="F2175" s="28">
        <v>735</v>
      </c>
      <c r="G2175" s="28">
        <v>11670.19</v>
      </c>
      <c r="H2175" s="1">
        <v>15.877809523809525</v>
      </c>
      <c r="I2175" s="33">
        <f>Table3[[#This Row],[Dollars]]/Table3[[#This Row],[Transactions]]</f>
        <v>15.877809523809525</v>
      </c>
      <c r="J2175"/>
    </row>
    <row r="2176" spans="1:10" x14ac:dyDescent="0.35">
      <c r="A2176" s="2">
        <v>41995</v>
      </c>
      <c r="B2176" t="s">
        <v>56</v>
      </c>
      <c r="C2176" t="s">
        <v>4</v>
      </c>
      <c r="D2176" t="s">
        <v>48</v>
      </c>
      <c r="E2176" s="28">
        <v>396.99999999999994</v>
      </c>
      <c r="F2176" s="28">
        <v>714</v>
      </c>
      <c r="G2176" s="28">
        <v>14583.770000000002</v>
      </c>
      <c r="H2176" s="1">
        <v>20.425448179271708</v>
      </c>
      <c r="I2176" s="33">
        <f>Table3[[#This Row],[Dollars]]/Table3[[#This Row],[Transactions]]</f>
        <v>20.425448179271712</v>
      </c>
      <c r="J2176"/>
    </row>
    <row r="2177" spans="1:10" x14ac:dyDescent="0.35">
      <c r="A2177" s="2">
        <v>41995</v>
      </c>
      <c r="B2177" t="s">
        <v>56</v>
      </c>
      <c r="C2177" t="s">
        <v>22</v>
      </c>
      <c r="D2177" t="s">
        <v>22</v>
      </c>
      <c r="E2177" s="28">
        <v>38680</v>
      </c>
      <c r="F2177" s="28">
        <v>82151.999999999985</v>
      </c>
      <c r="G2177" s="28">
        <v>1471001.15</v>
      </c>
      <c r="H2177" s="1">
        <v>17.90584708832408</v>
      </c>
      <c r="I2177" s="33">
        <f>Table3[[#This Row],[Dollars]]/Table3[[#This Row],[Transactions]]</f>
        <v>17.905847088324084</v>
      </c>
      <c r="J2177"/>
    </row>
    <row r="2178" spans="1:10" x14ac:dyDescent="0.35">
      <c r="A2178" s="2">
        <v>41995</v>
      </c>
      <c r="B2178" t="s">
        <v>56</v>
      </c>
      <c r="C2178" t="s">
        <v>36</v>
      </c>
      <c r="D2178" t="s">
        <v>38</v>
      </c>
      <c r="E2178" s="28">
        <v>108</v>
      </c>
      <c r="F2178" s="28">
        <v>189.00000000000003</v>
      </c>
      <c r="G2178" s="28">
        <v>2700.02</v>
      </c>
      <c r="H2178" s="1">
        <v>14.285820105820106</v>
      </c>
      <c r="I2178" s="33">
        <f>Table3[[#This Row],[Dollars]]/Table3[[#This Row],[Transactions]]</f>
        <v>14.285820105820104</v>
      </c>
      <c r="J2178"/>
    </row>
    <row r="2179" spans="1:10" x14ac:dyDescent="0.35">
      <c r="A2179" s="2">
        <v>41995</v>
      </c>
      <c r="B2179" t="s">
        <v>56</v>
      </c>
      <c r="C2179" t="s">
        <v>10</v>
      </c>
      <c r="D2179" t="s">
        <v>11</v>
      </c>
      <c r="E2179" s="28">
        <v>2438</v>
      </c>
      <c r="F2179" s="28">
        <v>5648</v>
      </c>
      <c r="G2179" s="28">
        <v>82996.149999999994</v>
      </c>
      <c r="H2179" s="1">
        <v>14.69478576487252</v>
      </c>
      <c r="I2179" s="33">
        <f>Table3[[#This Row],[Dollars]]/Table3[[#This Row],[Transactions]]</f>
        <v>14.69478576487252</v>
      </c>
      <c r="J2179"/>
    </row>
    <row r="2180" spans="1:10" x14ac:dyDescent="0.35">
      <c r="A2180" s="2">
        <v>42002</v>
      </c>
      <c r="B2180" t="s">
        <v>55</v>
      </c>
      <c r="C2180" t="s">
        <v>12</v>
      </c>
      <c r="D2180" t="s">
        <v>13</v>
      </c>
      <c r="E2180" s="28">
        <v>179.99999999999997</v>
      </c>
      <c r="F2180" s="28">
        <v>324</v>
      </c>
      <c r="G2180" s="28">
        <v>4050.42</v>
      </c>
      <c r="H2180" s="1">
        <v>12.501296296296298</v>
      </c>
      <c r="I2180" s="33">
        <f>Table3[[#This Row],[Dollars]]/Table3[[#This Row],[Transactions]]</f>
        <v>12.501296296296296</v>
      </c>
      <c r="J2180"/>
    </row>
    <row r="2181" spans="1:10" x14ac:dyDescent="0.35">
      <c r="A2181" s="2">
        <v>42002</v>
      </c>
      <c r="B2181" t="s">
        <v>55</v>
      </c>
      <c r="C2181" t="s">
        <v>44</v>
      </c>
      <c r="D2181" t="s">
        <v>45</v>
      </c>
      <c r="E2181" s="28">
        <v>258</v>
      </c>
      <c r="F2181" s="28">
        <v>423</v>
      </c>
      <c r="G2181" s="28">
        <v>6665.25</v>
      </c>
      <c r="H2181" s="1">
        <v>15.75709219858156</v>
      </c>
      <c r="I2181" s="33">
        <f>Table3[[#This Row],[Dollars]]/Table3[[#This Row],[Transactions]]</f>
        <v>15.75709219858156</v>
      </c>
      <c r="J2181"/>
    </row>
    <row r="2182" spans="1:10" x14ac:dyDescent="0.35">
      <c r="A2182" s="2">
        <v>42002</v>
      </c>
      <c r="B2182" t="s">
        <v>55</v>
      </c>
      <c r="C2182" t="s">
        <v>14</v>
      </c>
      <c r="D2182" t="s">
        <v>15</v>
      </c>
      <c r="E2182" s="28">
        <v>318</v>
      </c>
      <c r="F2182" s="28">
        <v>621.00000000000011</v>
      </c>
      <c r="G2182" s="28">
        <v>8349.9600000000009</v>
      </c>
      <c r="H2182" s="1">
        <v>13.445990338164252</v>
      </c>
      <c r="I2182" s="33">
        <f>Table3[[#This Row],[Dollars]]/Table3[[#This Row],[Transactions]]</f>
        <v>13.44599033816425</v>
      </c>
      <c r="J2182"/>
    </row>
    <row r="2183" spans="1:10" x14ac:dyDescent="0.35">
      <c r="A2183" s="2">
        <v>42002</v>
      </c>
      <c r="B2183" t="s">
        <v>55</v>
      </c>
      <c r="C2183" t="s">
        <v>25</v>
      </c>
      <c r="D2183" t="s">
        <v>26</v>
      </c>
      <c r="E2183" s="28">
        <v>735</v>
      </c>
      <c r="F2183" s="28">
        <v>1578</v>
      </c>
      <c r="G2183" s="28">
        <v>19668.510000000002</v>
      </c>
      <c r="H2183" s="1">
        <v>12.464201520912548</v>
      </c>
      <c r="I2183" s="33">
        <f>Table3[[#This Row],[Dollars]]/Table3[[#This Row],[Transactions]]</f>
        <v>12.46420152091255</v>
      </c>
      <c r="J2183"/>
    </row>
    <row r="2184" spans="1:10" x14ac:dyDescent="0.35">
      <c r="A2184" s="2">
        <v>42002</v>
      </c>
      <c r="B2184" t="s">
        <v>55</v>
      </c>
      <c r="C2184" t="s">
        <v>44</v>
      </c>
      <c r="D2184" t="s">
        <v>46</v>
      </c>
      <c r="E2184" s="28">
        <v>117.00000000000003</v>
      </c>
      <c r="F2184" s="28">
        <v>192</v>
      </c>
      <c r="G2184" s="28">
        <v>2548.0500000000002</v>
      </c>
      <c r="H2184" s="1">
        <v>13.27109375</v>
      </c>
      <c r="I2184" s="33">
        <f>Table3[[#This Row],[Dollars]]/Table3[[#This Row],[Transactions]]</f>
        <v>13.27109375</v>
      </c>
      <c r="J2184"/>
    </row>
    <row r="2185" spans="1:10" x14ac:dyDescent="0.35">
      <c r="A2185" s="2">
        <v>42002</v>
      </c>
      <c r="B2185" t="s">
        <v>55</v>
      </c>
      <c r="C2185" t="s">
        <v>8</v>
      </c>
      <c r="D2185" t="s">
        <v>9</v>
      </c>
      <c r="E2185" s="28">
        <v>171</v>
      </c>
      <c r="F2185" s="28">
        <v>363</v>
      </c>
      <c r="G2185" s="28">
        <v>4798.2300000000005</v>
      </c>
      <c r="H2185" s="1">
        <v>13.218264462809918</v>
      </c>
      <c r="I2185" s="33">
        <f>Table3[[#This Row],[Dollars]]/Table3[[#This Row],[Transactions]]</f>
        <v>13.218264462809918</v>
      </c>
      <c r="J2185"/>
    </row>
    <row r="2186" spans="1:10" x14ac:dyDescent="0.35">
      <c r="A2186" s="2">
        <v>42002</v>
      </c>
      <c r="B2186" t="s">
        <v>55</v>
      </c>
      <c r="C2186" t="s">
        <v>4</v>
      </c>
      <c r="D2186" t="s">
        <v>5</v>
      </c>
      <c r="E2186" s="28">
        <v>1452</v>
      </c>
      <c r="F2186" s="28">
        <v>3228</v>
      </c>
      <c r="G2186" s="28">
        <v>39597.360000000001</v>
      </c>
      <c r="H2186" s="1">
        <v>12.266840148698886</v>
      </c>
      <c r="I2186" s="33">
        <f>Table3[[#This Row],[Dollars]]/Table3[[#This Row],[Transactions]]</f>
        <v>12.266840148698885</v>
      </c>
      <c r="J2186"/>
    </row>
    <row r="2187" spans="1:10" x14ac:dyDescent="0.35">
      <c r="A2187" s="2">
        <v>42002</v>
      </c>
      <c r="B2187" t="s">
        <v>55</v>
      </c>
      <c r="C2187" t="s">
        <v>40</v>
      </c>
      <c r="D2187" t="s">
        <v>41</v>
      </c>
      <c r="E2187" s="28">
        <v>183.00000000000003</v>
      </c>
      <c r="F2187" s="28">
        <v>363</v>
      </c>
      <c r="G2187" s="28">
        <v>4786.47</v>
      </c>
      <c r="H2187" s="1">
        <v>13.185867768595042</v>
      </c>
      <c r="I2187" s="33">
        <f>Table3[[#This Row],[Dollars]]/Table3[[#This Row],[Transactions]]</f>
        <v>13.185867768595042</v>
      </c>
      <c r="J2187"/>
    </row>
    <row r="2188" spans="1:10" x14ac:dyDescent="0.35">
      <c r="A2188" s="2">
        <v>42002</v>
      </c>
      <c r="B2188" t="s">
        <v>55</v>
      </c>
      <c r="C2188" t="s">
        <v>16</v>
      </c>
      <c r="D2188" t="s">
        <v>17</v>
      </c>
      <c r="E2188" s="28">
        <v>147</v>
      </c>
      <c r="F2188" s="28">
        <v>270</v>
      </c>
      <c r="G2188" s="28">
        <v>4547.37</v>
      </c>
      <c r="H2188" s="1">
        <v>16.842111111111112</v>
      </c>
      <c r="I2188" s="33">
        <f>Table3[[#This Row],[Dollars]]/Table3[[#This Row],[Transactions]]</f>
        <v>16.842111111111112</v>
      </c>
      <c r="J2188"/>
    </row>
    <row r="2189" spans="1:10" x14ac:dyDescent="0.35">
      <c r="A2189" s="2">
        <v>42002</v>
      </c>
      <c r="B2189" t="s">
        <v>55</v>
      </c>
      <c r="C2189" t="s">
        <v>20</v>
      </c>
      <c r="D2189" t="s">
        <v>27</v>
      </c>
      <c r="E2189" s="28">
        <v>1374</v>
      </c>
      <c r="F2189" s="28">
        <v>2568</v>
      </c>
      <c r="G2189" s="28">
        <v>41130.030000000006</v>
      </c>
      <c r="H2189" s="1">
        <v>16.016366822429905</v>
      </c>
      <c r="I2189" s="33">
        <f>Table3[[#This Row],[Dollars]]/Table3[[#This Row],[Transactions]]</f>
        <v>16.016366822429909</v>
      </c>
      <c r="J2189"/>
    </row>
    <row r="2190" spans="1:10" x14ac:dyDescent="0.35">
      <c r="A2190" s="2">
        <v>42002</v>
      </c>
      <c r="B2190" t="s">
        <v>55</v>
      </c>
      <c r="C2190" t="s">
        <v>4</v>
      </c>
      <c r="D2190" t="s">
        <v>47</v>
      </c>
      <c r="E2190" s="28">
        <v>183.00000000000003</v>
      </c>
      <c r="F2190" s="28">
        <v>312</v>
      </c>
      <c r="G2190" s="28">
        <v>4952.3999999999996</v>
      </c>
      <c r="H2190" s="1">
        <v>15.873076923076923</v>
      </c>
      <c r="I2190" s="33">
        <f>Table3[[#This Row],[Dollars]]/Table3[[#This Row],[Transactions]]</f>
        <v>15.873076923076923</v>
      </c>
      <c r="J2190"/>
    </row>
    <row r="2191" spans="1:10" x14ac:dyDescent="0.35">
      <c r="A2191" s="2">
        <v>42002</v>
      </c>
      <c r="B2191" t="s">
        <v>55</v>
      </c>
      <c r="C2191" t="s">
        <v>36</v>
      </c>
      <c r="D2191" t="s">
        <v>37</v>
      </c>
      <c r="E2191" s="28">
        <v>81</v>
      </c>
      <c r="F2191" s="28">
        <v>141</v>
      </c>
      <c r="G2191" s="28">
        <v>1967.52</v>
      </c>
      <c r="H2191" s="1">
        <v>13.95404255319149</v>
      </c>
      <c r="I2191" s="33">
        <f>Table3[[#This Row],[Dollars]]/Table3[[#This Row],[Transactions]]</f>
        <v>13.954042553191488</v>
      </c>
      <c r="J2191"/>
    </row>
    <row r="2192" spans="1:10" x14ac:dyDescent="0.35">
      <c r="A2192" s="2">
        <v>42002</v>
      </c>
      <c r="B2192" t="s">
        <v>55</v>
      </c>
      <c r="C2192" t="s">
        <v>42</v>
      </c>
      <c r="D2192" t="s">
        <v>43</v>
      </c>
      <c r="E2192" s="28">
        <v>36</v>
      </c>
      <c r="F2192" s="28">
        <v>63</v>
      </c>
      <c r="G2192" s="28">
        <v>902.40000000000009</v>
      </c>
      <c r="H2192" s="1">
        <v>14.323809523809524</v>
      </c>
      <c r="I2192" s="33">
        <f>Table3[[#This Row],[Dollars]]/Table3[[#This Row],[Transactions]]</f>
        <v>14.323809523809524</v>
      </c>
      <c r="J2192"/>
    </row>
    <row r="2193" spans="1:10" x14ac:dyDescent="0.35">
      <c r="A2193" s="2">
        <v>42002</v>
      </c>
      <c r="B2193" t="s">
        <v>55</v>
      </c>
      <c r="C2193" t="s">
        <v>4</v>
      </c>
      <c r="D2193" t="s">
        <v>39</v>
      </c>
      <c r="E2193" s="28">
        <v>179.99999999999997</v>
      </c>
      <c r="F2193" s="28">
        <v>312</v>
      </c>
      <c r="G2193" s="28">
        <v>3779.7300000000005</v>
      </c>
      <c r="H2193" s="1">
        <v>12.114519230769231</v>
      </c>
      <c r="I2193" s="33">
        <f>Table3[[#This Row],[Dollars]]/Table3[[#This Row],[Transactions]]</f>
        <v>12.114519230769233</v>
      </c>
      <c r="J2193"/>
    </row>
    <row r="2194" spans="1:10" x14ac:dyDescent="0.35">
      <c r="A2194" s="2">
        <v>42002</v>
      </c>
      <c r="B2194" t="s">
        <v>55</v>
      </c>
      <c r="C2194" t="s">
        <v>4</v>
      </c>
      <c r="D2194" t="s">
        <v>6</v>
      </c>
      <c r="E2194" s="28">
        <v>888</v>
      </c>
      <c r="F2194" s="28">
        <v>1755.0000000000005</v>
      </c>
      <c r="G2194" s="28">
        <v>24015.78</v>
      </c>
      <c r="H2194" s="1">
        <v>13.684205128205129</v>
      </c>
      <c r="I2194" s="33">
        <f>Table3[[#This Row],[Dollars]]/Table3[[#This Row],[Transactions]]</f>
        <v>13.684205128205123</v>
      </c>
      <c r="J2194"/>
    </row>
    <row r="2195" spans="1:10" x14ac:dyDescent="0.35">
      <c r="A2195" s="2">
        <v>42002</v>
      </c>
      <c r="B2195" t="s">
        <v>55</v>
      </c>
      <c r="C2195" t="s">
        <v>4</v>
      </c>
      <c r="D2195" t="s">
        <v>7</v>
      </c>
      <c r="E2195" s="28">
        <v>2028</v>
      </c>
      <c r="F2195" s="28">
        <v>4704</v>
      </c>
      <c r="G2195" s="28">
        <v>60486.990000000005</v>
      </c>
      <c r="H2195" s="1">
        <v>12.858628826530614</v>
      </c>
      <c r="I2195" s="33">
        <f>Table3[[#This Row],[Dollars]]/Table3[[#This Row],[Transactions]]</f>
        <v>12.858628826530614</v>
      </c>
      <c r="J2195"/>
    </row>
    <row r="2196" spans="1:10" x14ac:dyDescent="0.35">
      <c r="A2196" s="2">
        <v>42002</v>
      </c>
      <c r="B2196" t="s">
        <v>55</v>
      </c>
      <c r="C2196" t="s">
        <v>18</v>
      </c>
      <c r="D2196" t="s">
        <v>19</v>
      </c>
      <c r="E2196" s="28">
        <v>216</v>
      </c>
      <c r="F2196" s="28">
        <v>351</v>
      </c>
      <c r="G2196" s="28">
        <v>5268.99</v>
      </c>
      <c r="H2196" s="1">
        <v>15.011367521367522</v>
      </c>
      <c r="I2196" s="33">
        <f>Table3[[#This Row],[Dollars]]/Table3[[#This Row],[Transactions]]</f>
        <v>15.011367521367522</v>
      </c>
      <c r="J2196"/>
    </row>
    <row r="2197" spans="1:10" x14ac:dyDescent="0.35">
      <c r="A2197" s="2">
        <v>42002</v>
      </c>
      <c r="B2197" t="s">
        <v>55</v>
      </c>
      <c r="C2197" t="s">
        <v>4</v>
      </c>
      <c r="D2197" t="s">
        <v>48</v>
      </c>
      <c r="E2197" s="28">
        <v>327</v>
      </c>
      <c r="F2197" s="28">
        <v>629.99999999999989</v>
      </c>
      <c r="G2197" s="28">
        <v>10072.799999999999</v>
      </c>
      <c r="H2197" s="1">
        <v>15.988571428571428</v>
      </c>
      <c r="I2197" s="33">
        <f>Table3[[#This Row],[Dollars]]/Table3[[#This Row],[Transactions]]</f>
        <v>15.988571428571431</v>
      </c>
      <c r="J2197"/>
    </row>
    <row r="2198" spans="1:10" x14ac:dyDescent="0.35">
      <c r="A2198" s="2">
        <v>42002</v>
      </c>
      <c r="B2198" t="s">
        <v>55</v>
      </c>
      <c r="C2198" t="s">
        <v>22</v>
      </c>
      <c r="D2198" t="s">
        <v>22</v>
      </c>
      <c r="E2198" s="28">
        <v>16335</v>
      </c>
      <c r="F2198" s="28">
        <v>31805.999999999993</v>
      </c>
      <c r="G2198" s="28">
        <v>445851.57</v>
      </c>
      <c r="H2198" s="1">
        <v>14.017844746274289</v>
      </c>
      <c r="I2198" s="33">
        <f>Table3[[#This Row],[Dollars]]/Table3[[#This Row],[Transactions]]</f>
        <v>14.017844746274291</v>
      </c>
      <c r="J2198"/>
    </row>
    <row r="2199" spans="1:10" x14ac:dyDescent="0.35">
      <c r="A2199" s="2">
        <v>42002</v>
      </c>
      <c r="B2199" t="s">
        <v>55</v>
      </c>
      <c r="C2199" t="s">
        <v>36</v>
      </c>
      <c r="D2199" t="s">
        <v>38</v>
      </c>
      <c r="E2199" s="28">
        <v>87</v>
      </c>
      <c r="F2199" s="28">
        <v>150</v>
      </c>
      <c r="G2199" s="28">
        <v>1783.5</v>
      </c>
      <c r="H2199" s="1">
        <v>11.89</v>
      </c>
      <c r="I2199" s="33">
        <f>Table3[[#This Row],[Dollars]]/Table3[[#This Row],[Transactions]]</f>
        <v>11.89</v>
      </c>
      <c r="J2199"/>
    </row>
    <row r="2200" spans="1:10" x14ac:dyDescent="0.35">
      <c r="A2200" s="2">
        <v>42002</v>
      </c>
      <c r="B2200" t="s">
        <v>55</v>
      </c>
      <c r="C2200" t="s">
        <v>10</v>
      </c>
      <c r="D2200" t="s">
        <v>11</v>
      </c>
      <c r="E2200" s="28">
        <v>354</v>
      </c>
      <c r="F2200" s="28">
        <v>642</v>
      </c>
      <c r="G2200" s="28">
        <v>8150.0399999999981</v>
      </c>
      <c r="H2200" s="1">
        <v>12.694766355140187</v>
      </c>
      <c r="I2200" s="33">
        <f>Table3[[#This Row],[Dollars]]/Table3[[#This Row],[Transactions]]</f>
        <v>12.694766355140183</v>
      </c>
      <c r="J2200"/>
    </row>
    <row r="2201" spans="1:10" x14ac:dyDescent="0.35">
      <c r="A2201" s="2">
        <v>42002</v>
      </c>
      <c r="B2201" t="s">
        <v>56</v>
      </c>
      <c r="C2201" t="s">
        <v>12</v>
      </c>
      <c r="D2201" t="s">
        <v>13</v>
      </c>
      <c r="E2201" s="28">
        <v>555</v>
      </c>
      <c r="F2201" s="28">
        <v>1233</v>
      </c>
      <c r="G2201" s="28">
        <v>20292.37</v>
      </c>
      <c r="H2201" s="1">
        <v>16.457721005677211</v>
      </c>
      <c r="I2201" s="33">
        <f>Table3[[#This Row],[Dollars]]/Table3[[#This Row],[Transactions]]</f>
        <v>16.457721005677211</v>
      </c>
      <c r="J2201"/>
    </row>
    <row r="2202" spans="1:10" x14ac:dyDescent="0.35">
      <c r="A2202" s="2">
        <v>42002</v>
      </c>
      <c r="B2202" t="s">
        <v>56</v>
      </c>
      <c r="C2202" t="s">
        <v>44</v>
      </c>
      <c r="D2202" t="s">
        <v>45</v>
      </c>
      <c r="E2202" s="28">
        <v>368</v>
      </c>
      <c r="F2202" s="28">
        <v>746</v>
      </c>
      <c r="G2202" s="28">
        <v>12261.53</v>
      </c>
      <c r="H2202" s="1">
        <v>16.436367292225203</v>
      </c>
      <c r="I2202" s="33">
        <f>Table3[[#This Row],[Dollars]]/Table3[[#This Row],[Transactions]]</f>
        <v>16.436367292225203</v>
      </c>
      <c r="J2202"/>
    </row>
    <row r="2203" spans="1:10" x14ac:dyDescent="0.35">
      <c r="A2203" s="2">
        <v>42002</v>
      </c>
      <c r="B2203" t="s">
        <v>56</v>
      </c>
      <c r="C2203" t="s">
        <v>14</v>
      </c>
      <c r="D2203" t="s">
        <v>15</v>
      </c>
      <c r="E2203" s="28">
        <v>1302.0000000000002</v>
      </c>
      <c r="F2203" s="28">
        <v>3184</v>
      </c>
      <c r="G2203" s="28">
        <v>43036.37</v>
      </c>
      <c r="H2203" s="1">
        <v>13.516447864321609</v>
      </c>
      <c r="I2203" s="33">
        <f>Table3[[#This Row],[Dollars]]/Table3[[#This Row],[Transactions]]</f>
        <v>13.516447864321609</v>
      </c>
      <c r="J2203"/>
    </row>
    <row r="2204" spans="1:10" x14ac:dyDescent="0.35">
      <c r="A2204" s="2">
        <v>42002</v>
      </c>
      <c r="B2204" t="s">
        <v>56</v>
      </c>
      <c r="C2204" t="s">
        <v>25</v>
      </c>
      <c r="D2204" t="s">
        <v>26</v>
      </c>
      <c r="E2204" s="28">
        <v>2772</v>
      </c>
      <c r="F2204" s="28">
        <v>6653</v>
      </c>
      <c r="G2204" s="28">
        <v>86145.65</v>
      </c>
      <c r="H2204" s="1">
        <v>12.948391702991131</v>
      </c>
      <c r="I2204" s="33">
        <f>Table3[[#This Row],[Dollars]]/Table3[[#This Row],[Transactions]]</f>
        <v>12.948391702991131</v>
      </c>
      <c r="J2204"/>
    </row>
    <row r="2205" spans="1:10" x14ac:dyDescent="0.35">
      <c r="A2205" s="2">
        <v>42002</v>
      </c>
      <c r="B2205" t="s">
        <v>56</v>
      </c>
      <c r="C2205" t="s">
        <v>44</v>
      </c>
      <c r="D2205" t="s">
        <v>46</v>
      </c>
      <c r="E2205" s="28">
        <v>496.00000000000006</v>
      </c>
      <c r="F2205" s="28">
        <v>1116</v>
      </c>
      <c r="G2205" s="28">
        <v>20055.46</v>
      </c>
      <c r="H2205" s="1">
        <v>17.970842293906809</v>
      </c>
      <c r="I2205" s="33">
        <f>Table3[[#This Row],[Dollars]]/Table3[[#This Row],[Transactions]]</f>
        <v>17.970842293906809</v>
      </c>
      <c r="J2205"/>
    </row>
    <row r="2206" spans="1:10" x14ac:dyDescent="0.35">
      <c r="A2206" s="2">
        <v>42002</v>
      </c>
      <c r="B2206" t="s">
        <v>56</v>
      </c>
      <c r="C2206" t="s">
        <v>8</v>
      </c>
      <c r="D2206" t="s">
        <v>9</v>
      </c>
      <c r="E2206" s="28">
        <v>239.99999999999997</v>
      </c>
      <c r="F2206" s="28">
        <v>524</v>
      </c>
      <c r="G2206" s="28">
        <v>8084.9</v>
      </c>
      <c r="H2206" s="1">
        <v>15.429198473282442</v>
      </c>
      <c r="I2206" s="33">
        <f>Table3[[#This Row],[Dollars]]/Table3[[#This Row],[Transactions]]</f>
        <v>15.429198473282442</v>
      </c>
      <c r="J2206"/>
    </row>
    <row r="2207" spans="1:10" x14ac:dyDescent="0.35">
      <c r="A2207" s="2">
        <v>42002</v>
      </c>
      <c r="B2207" t="s">
        <v>56</v>
      </c>
      <c r="C2207" t="s">
        <v>4</v>
      </c>
      <c r="D2207" t="s">
        <v>5</v>
      </c>
      <c r="E2207" s="28">
        <v>1842</v>
      </c>
      <c r="F2207" s="28">
        <v>4241.0000000000009</v>
      </c>
      <c r="G2207" s="28">
        <v>68749.829999999987</v>
      </c>
      <c r="H2207" s="1">
        <v>16.210759254892714</v>
      </c>
      <c r="I2207" s="33">
        <f>Table3[[#This Row],[Dollars]]/Table3[[#This Row],[Transactions]]</f>
        <v>16.210759254892707</v>
      </c>
      <c r="J2207"/>
    </row>
    <row r="2208" spans="1:10" x14ac:dyDescent="0.35">
      <c r="A2208" s="2">
        <v>42002</v>
      </c>
      <c r="B2208" t="s">
        <v>56</v>
      </c>
      <c r="C2208" t="s">
        <v>40</v>
      </c>
      <c r="D2208" t="s">
        <v>41</v>
      </c>
      <c r="E2208" s="28">
        <v>557.00000000000011</v>
      </c>
      <c r="F2208" s="28">
        <v>1322</v>
      </c>
      <c r="G2208" s="28">
        <v>23644.1</v>
      </c>
      <c r="H2208" s="1">
        <v>17.885098335854764</v>
      </c>
      <c r="I2208" s="33">
        <f>Table3[[#This Row],[Dollars]]/Table3[[#This Row],[Transactions]]</f>
        <v>17.885098335854764</v>
      </c>
      <c r="J2208"/>
    </row>
    <row r="2209" spans="1:10" x14ac:dyDescent="0.35">
      <c r="A2209" s="2">
        <v>42002</v>
      </c>
      <c r="B2209" t="s">
        <v>56</v>
      </c>
      <c r="C2209" t="s">
        <v>16</v>
      </c>
      <c r="D2209" t="s">
        <v>17</v>
      </c>
      <c r="E2209" s="28">
        <v>107</v>
      </c>
      <c r="F2209" s="28">
        <v>228</v>
      </c>
      <c r="G2209" s="28">
        <v>3584.5500000000006</v>
      </c>
      <c r="H2209" s="1">
        <v>15.721710526315791</v>
      </c>
      <c r="I2209" s="33">
        <f>Table3[[#This Row],[Dollars]]/Table3[[#This Row],[Transactions]]</f>
        <v>15.721710526315793</v>
      </c>
      <c r="J2209"/>
    </row>
    <row r="2210" spans="1:10" x14ac:dyDescent="0.35">
      <c r="A2210" s="2">
        <v>42002</v>
      </c>
      <c r="B2210" t="s">
        <v>56</v>
      </c>
      <c r="C2210" t="s">
        <v>20</v>
      </c>
      <c r="D2210" t="s">
        <v>27</v>
      </c>
      <c r="E2210" s="28">
        <v>7284</v>
      </c>
      <c r="F2210" s="28">
        <v>15525</v>
      </c>
      <c r="G2210" s="28">
        <v>318428.01</v>
      </c>
      <c r="H2210" s="1">
        <v>20.510660869565218</v>
      </c>
      <c r="I2210" s="33">
        <f>Table3[[#This Row],[Dollars]]/Table3[[#This Row],[Transactions]]</f>
        <v>20.510660869565218</v>
      </c>
      <c r="J2210"/>
    </row>
    <row r="2211" spans="1:10" x14ac:dyDescent="0.35">
      <c r="A2211" s="2">
        <v>42002</v>
      </c>
      <c r="B2211" t="s">
        <v>56</v>
      </c>
      <c r="C2211" t="s">
        <v>4</v>
      </c>
      <c r="D2211" t="s">
        <v>47</v>
      </c>
      <c r="E2211" s="28">
        <v>304.99999999999994</v>
      </c>
      <c r="F2211" s="28">
        <v>592</v>
      </c>
      <c r="G2211" s="28">
        <v>9155.9599999999991</v>
      </c>
      <c r="H2211" s="1">
        <v>15.466148648648646</v>
      </c>
      <c r="I2211" s="33">
        <f>Table3[[#This Row],[Dollars]]/Table3[[#This Row],[Transactions]]</f>
        <v>15.466148648648646</v>
      </c>
      <c r="J2211"/>
    </row>
    <row r="2212" spans="1:10" x14ac:dyDescent="0.35">
      <c r="A2212" s="2">
        <v>42002</v>
      </c>
      <c r="B2212" t="s">
        <v>56</v>
      </c>
      <c r="C2212" t="s">
        <v>36</v>
      </c>
      <c r="D2212" t="s">
        <v>37</v>
      </c>
      <c r="E2212" s="28">
        <v>142</v>
      </c>
      <c r="F2212" s="28">
        <v>282</v>
      </c>
      <c r="G2212" s="28">
        <v>4789.6699999999992</v>
      </c>
      <c r="H2212" s="1">
        <v>16.984645390070924</v>
      </c>
      <c r="I2212" s="33">
        <f>Table3[[#This Row],[Dollars]]/Table3[[#This Row],[Transactions]]</f>
        <v>16.98464539007092</v>
      </c>
      <c r="J2212"/>
    </row>
    <row r="2213" spans="1:10" x14ac:dyDescent="0.35">
      <c r="A2213" s="2">
        <v>42002</v>
      </c>
      <c r="B2213" t="s">
        <v>56</v>
      </c>
      <c r="C2213" t="s">
        <v>42</v>
      </c>
      <c r="D2213" t="s">
        <v>43</v>
      </c>
      <c r="E2213" s="28">
        <v>57</v>
      </c>
      <c r="F2213" s="28">
        <v>112.00000000000001</v>
      </c>
      <c r="G2213" s="28">
        <v>2061.3000000000002</v>
      </c>
      <c r="H2213" s="1">
        <v>18.404464285714287</v>
      </c>
      <c r="I2213" s="33">
        <f>Table3[[#This Row],[Dollars]]/Table3[[#This Row],[Transactions]]</f>
        <v>18.404464285714283</v>
      </c>
      <c r="J2213"/>
    </row>
    <row r="2214" spans="1:10" x14ac:dyDescent="0.35">
      <c r="A2214" s="2">
        <v>42002</v>
      </c>
      <c r="B2214" t="s">
        <v>56</v>
      </c>
      <c r="C2214" t="s">
        <v>4</v>
      </c>
      <c r="D2214" t="s">
        <v>39</v>
      </c>
      <c r="E2214" s="28">
        <v>101</v>
      </c>
      <c r="F2214" s="28">
        <v>218</v>
      </c>
      <c r="G2214" s="28">
        <v>2983.21</v>
      </c>
      <c r="H2214" s="1">
        <v>13.684449541284405</v>
      </c>
      <c r="I2214" s="33">
        <f>Table3[[#This Row],[Dollars]]/Table3[[#This Row],[Transactions]]</f>
        <v>13.684449541284405</v>
      </c>
      <c r="J2214"/>
    </row>
    <row r="2215" spans="1:10" x14ac:dyDescent="0.35">
      <c r="A2215" s="2">
        <v>42002</v>
      </c>
      <c r="B2215" t="s">
        <v>56</v>
      </c>
      <c r="C2215" t="s">
        <v>4</v>
      </c>
      <c r="D2215" t="s">
        <v>6</v>
      </c>
      <c r="E2215" s="28">
        <v>914.00000000000011</v>
      </c>
      <c r="F2215" s="28">
        <v>1902</v>
      </c>
      <c r="G2215" s="28">
        <v>28526.06</v>
      </c>
      <c r="H2215" s="1">
        <v>14.997928496319664</v>
      </c>
      <c r="I2215" s="33">
        <f>Table3[[#This Row],[Dollars]]/Table3[[#This Row],[Transactions]]</f>
        <v>14.997928496319664</v>
      </c>
      <c r="J2215"/>
    </row>
    <row r="2216" spans="1:10" x14ac:dyDescent="0.35">
      <c r="A2216" s="2">
        <v>42002</v>
      </c>
      <c r="B2216" t="s">
        <v>56</v>
      </c>
      <c r="C2216" t="s">
        <v>4</v>
      </c>
      <c r="D2216" t="s">
        <v>7</v>
      </c>
      <c r="E2216" s="28">
        <v>1783.9999999999998</v>
      </c>
      <c r="F2216" s="28">
        <v>4657.0000000000009</v>
      </c>
      <c r="G2216" s="28">
        <v>66430.740000000005</v>
      </c>
      <c r="H2216" s="1">
        <v>14.264706892849475</v>
      </c>
      <c r="I2216" s="33">
        <f>Table3[[#This Row],[Dollars]]/Table3[[#This Row],[Transactions]]</f>
        <v>14.264706892849473</v>
      </c>
      <c r="J2216"/>
    </row>
    <row r="2217" spans="1:10" x14ac:dyDescent="0.35">
      <c r="A2217" s="2">
        <v>42002</v>
      </c>
      <c r="B2217" t="s">
        <v>56</v>
      </c>
      <c r="C2217" t="s">
        <v>18</v>
      </c>
      <c r="D2217" t="s">
        <v>19</v>
      </c>
      <c r="E2217" s="28">
        <v>367.00000000000006</v>
      </c>
      <c r="F2217" s="28">
        <v>761.00000000000011</v>
      </c>
      <c r="G2217" s="28">
        <v>11582.94</v>
      </c>
      <c r="H2217" s="1">
        <v>15.220683311432326</v>
      </c>
      <c r="I2217" s="33">
        <f>Table3[[#This Row],[Dollars]]/Table3[[#This Row],[Transactions]]</f>
        <v>15.220683311432325</v>
      </c>
      <c r="J2217"/>
    </row>
    <row r="2218" spans="1:10" x14ac:dyDescent="0.35">
      <c r="A2218" s="2">
        <v>42002</v>
      </c>
      <c r="B2218" t="s">
        <v>56</v>
      </c>
      <c r="C2218" t="s">
        <v>4</v>
      </c>
      <c r="D2218" t="s">
        <v>48</v>
      </c>
      <c r="E2218" s="28">
        <v>384</v>
      </c>
      <c r="F2218" s="28">
        <v>766</v>
      </c>
      <c r="G2218" s="28">
        <v>15215.110000000002</v>
      </c>
      <c r="H2218" s="1">
        <v>19.863067885117495</v>
      </c>
      <c r="I2218" s="33">
        <f>Table3[[#This Row],[Dollars]]/Table3[[#This Row],[Transactions]]</f>
        <v>19.863067885117495</v>
      </c>
      <c r="J2218"/>
    </row>
    <row r="2219" spans="1:10" x14ac:dyDescent="0.35">
      <c r="A2219" s="2">
        <v>42002</v>
      </c>
      <c r="B2219" t="s">
        <v>56</v>
      </c>
      <c r="C2219" t="s">
        <v>22</v>
      </c>
      <c r="D2219" t="s">
        <v>22</v>
      </c>
      <c r="E2219" s="28">
        <v>39179</v>
      </c>
      <c r="F2219" s="28">
        <v>85284</v>
      </c>
      <c r="G2219" s="28">
        <v>1443351.56</v>
      </c>
      <c r="H2219" s="1">
        <v>16.924060316120258</v>
      </c>
      <c r="I2219" s="33">
        <f>Table3[[#This Row],[Dollars]]/Table3[[#This Row],[Transactions]]</f>
        <v>16.924060316120258</v>
      </c>
      <c r="J2219"/>
    </row>
    <row r="2220" spans="1:10" x14ac:dyDescent="0.35">
      <c r="A2220" s="2">
        <v>42002</v>
      </c>
      <c r="B2220" t="s">
        <v>56</v>
      </c>
      <c r="C2220" t="s">
        <v>36</v>
      </c>
      <c r="D2220" t="s">
        <v>38</v>
      </c>
      <c r="E2220" s="28">
        <v>99</v>
      </c>
      <c r="F2220" s="28">
        <v>186</v>
      </c>
      <c r="G2220" s="28">
        <v>3197.63</v>
      </c>
      <c r="H2220" s="1">
        <v>17.191559139784946</v>
      </c>
      <c r="I2220" s="33">
        <f>Table3[[#This Row],[Dollars]]/Table3[[#This Row],[Transactions]]</f>
        <v>17.191559139784946</v>
      </c>
      <c r="J2220"/>
    </row>
    <row r="2221" spans="1:10" x14ac:dyDescent="0.35">
      <c r="A2221" s="2">
        <v>42002</v>
      </c>
      <c r="B2221" t="s">
        <v>56</v>
      </c>
      <c r="C2221" t="s">
        <v>10</v>
      </c>
      <c r="D2221" t="s">
        <v>11</v>
      </c>
      <c r="E2221" s="28">
        <v>2243.0000000000005</v>
      </c>
      <c r="F2221" s="28">
        <v>5210</v>
      </c>
      <c r="G2221" s="28">
        <v>76689.899999999994</v>
      </c>
      <c r="H2221" s="1">
        <v>14.719750479846448</v>
      </c>
      <c r="I2221" s="33">
        <f>Table3[[#This Row],[Dollars]]/Table3[[#This Row],[Transactions]]</f>
        <v>14.719750479846448</v>
      </c>
      <c r="J2221"/>
    </row>
  </sheetData>
  <sortState xmlns:xlrd2="http://schemas.microsoft.com/office/spreadsheetml/2017/richdata2" ref="A2:H1969">
    <sortCondition ref="A2:A1969"/>
    <sortCondition ref="B2:B1969"/>
    <sortCondition ref="C2:C1969"/>
    <sortCondition ref="D2:D1969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22"/>
  <sheetViews>
    <sheetView workbookViewId="0">
      <selection activeCell="F10" sqref="F10"/>
    </sheetView>
  </sheetViews>
  <sheetFormatPr defaultColWidth="9.1796875" defaultRowHeight="14.5" x14ac:dyDescent="0.35"/>
  <cols>
    <col min="1" max="1" width="18.453125" style="22" bestFit="1" customWidth="1"/>
    <col min="2" max="2" width="15.26953125" style="22" bestFit="1" customWidth="1"/>
    <col min="3" max="16384" width="9.1796875" style="22"/>
  </cols>
  <sheetData>
    <row r="1" spans="1:2" x14ac:dyDescent="0.35">
      <c r="A1" s="22" t="s">
        <v>2</v>
      </c>
      <c r="B1" s="22" t="s">
        <v>49</v>
      </c>
    </row>
    <row r="2" spans="1:2" x14ac:dyDescent="0.35">
      <c r="A2" s="22" t="s">
        <v>57</v>
      </c>
      <c r="B2" s="28">
        <v>318924513</v>
      </c>
    </row>
    <row r="3" spans="1:2" x14ac:dyDescent="0.35">
      <c r="A3" s="22" t="s">
        <v>27</v>
      </c>
      <c r="B3" s="28">
        <v>8405837</v>
      </c>
    </row>
    <row r="4" spans="1:2" x14ac:dyDescent="0.35">
      <c r="A4" s="22" t="s">
        <v>26</v>
      </c>
      <c r="B4" s="28">
        <v>1955130</v>
      </c>
    </row>
    <row r="5" spans="1:2" x14ac:dyDescent="0.35">
      <c r="A5" s="22" t="s">
        <v>5</v>
      </c>
      <c r="B5" s="28">
        <v>1595037</v>
      </c>
    </row>
    <row r="6" spans="1:2" x14ac:dyDescent="0.35">
      <c r="A6" s="22" t="s">
        <v>41</v>
      </c>
      <c r="B6" s="28">
        <v>1339155</v>
      </c>
    </row>
    <row r="7" spans="1:2" x14ac:dyDescent="0.35">
      <c r="A7" s="22" t="s">
        <v>48</v>
      </c>
      <c r="B7" s="28">
        <v>1177609</v>
      </c>
    </row>
    <row r="8" spans="1:2" x14ac:dyDescent="0.35">
      <c r="A8" s="22" t="s">
        <v>47</v>
      </c>
      <c r="B8" s="28">
        <v>1030185</v>
      </c>
    </row>
    <row r="9" spans="1:2" x14ac:dyDescent="0.35">
      <c r="A9" s="22" t="s">
        <v>6</v>
      </c>
      <c r="B9" s="28">
        <v>959307</v>
      </c>
    </row>
    <row r="10" spans="1:2" x14ac:dyDescent="0.35">
      <c r="A10" s="22" t="s">
        <v>37</v>
      </c>
      <c r="B10" s="28">
        <v>943999</v>
      </c>
    </row>
    <row r="11" spans="1:2" x14ac:dyDescent="0.35">
      <c r="A11" s="22" t="s">
        <v>46</v>
      </c>
      <c r="B11" s="28">
        <v>942908</v>
      </c>
    </row>
    <row r="12" spans="1:2" x14ac:dyDescent="0.35">
      <c r="A12" s="22" t="s">
        <v>13</v>
      </c>
      <c r="B12" s="28">
        <v>814885</v>
      </c>
    </row>
    <row r="13" spans="1:2" x14ac:dyDescent="0.35">
      <c r="A13" s="22" t="s">
        <v>9</v>
      </c>
      <c r="B13" s="28">
        <v>754233</v>
      </c>
    </row>
    <row r="14" spans="1:2" x14ac:dyDescent="0.35">
      <c r="A14" s="22" t="s">
        <v>45</v>
      </c>
      <c r="B14" s="28">
        <v>698371</v>
      </c>
    </row>
    <row r="15" spans="1:2" x14ac:dyDescent="0.35">
      <c r="A15" s="22" t="s">
        <v>19</v>
      </c>
      <c r="B15" s="28">
        <v>671238</v>
      </c>
    </row>
    <row r="16" spans="1:2" x14ac:dyDescent="0.35">
      <c r="A16" s="22" t="s">
        <v>38</v>
      </c>
      <c r="B16" s="28">
        <v>631442</v>
      </c>
    </row>
    <row r="17" spans="1:2" x14ac:dyDescent="0.35">
      <c r="A17" s="22" t="s">
        <v>7</v>
      </c>
      <c r="B17" s="28">
        <v>629591</v>
      </c>
    </row>
    <row r="18" spans="1:2" x14ac:dyDescent="0.35">
      <c r="A18" s="22" t="s">
        <v>39</v>
      </c>
      <c r="B18" s="28">
        <v>545776</v>
      </c>
    </row>
    <row r="19" spans="1:2" x14ac:dyDescent="0.35">
      <c r="A19" s="22" t="s">
        <v>43</v>
      </c>
      <c r="B19" s="28">
        <v>542085</v>
      </c>
    </row>
    <row r="20" spans="1:2" x14ac:dyDescent="0.35">
      <c r="A20" s="22" t="s">
        <v>11</v>
      </c>
      <c r="B20" s="28">
        <v>418859</v>
      </c>
    </row>
    <row r="21" spans="1:2" x14ac:dyDescent="0.35">
      <c r="A21" s="22" t="s">
        <v>17</v>
      </c>
      <c r="B21" s="28">
        <v>327225</v>
      </c>
    </row>
    <row r="22" spans="1:2" x14ac:dyDescent="0.35">
      <c r="A22" s="22" t="s">
        <v>15</v>
      </c>
      <c r="B22" s="28">
        <v>248968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3763-587C-4556-BBA4-07055EF7D8EC}">
  <sheetPr codeName="Sheet1"/>
  <dimension ref="A2:R135"/>
  <sheetViews>
    <sheetView zoomScale="76" zoomScaleNormal="76" workbookViewId="0">
      <selection activeCell="J24" sqref="J24"/>
    </sheetView>
  </sheetViews>
  <sheetFormatPr defaultRowHeight="14.5" x14ac:dyDescent="0.35"/>
  <cols>
    <col min="1" max="1" width="15" customWidth="1"/>
    <col min="2" max="2" width="17.26953125" bestFit="1" customWidth="1"/>
    <col min="3" max="3" width="13.26953125" bestFit="1" customWidth="1"/>
    <col min="4" max="4" width="11.81640625" bestFit="1" customWidth="1"/>
    <col min="5" max="5" width="13.6328125" bestFit="1" customWidth="1"/>
    <col min="6" max="6" width="13.81640625" bestFit="1" customWidth="1"/>
    <col min="7" max="8" width="11.90625" customWidth="1"/>
    <col min="10" max="10" width="17.26953125" customWidth="1"/>
    <col min="13" max="13" width="12.1796875" customWidth="1"/>
    <col min="14" max="14" width="13.26953125" customWidth="1"/>
  </cols>
  <sheetData>
    <row r="2" spans="1:18" ht="21" x14ac:dyDescent="0.5">
      <c r="J2" s="62" t="s">
        <v>110</v>
      </c>
    </row>
    <row r="3" spans="1:18" ht="18.5" x14ac:dyDescent="0.45">
      <c r="A3" s="17" t="s">
        <v>34</v>
      </c>
      <c r="B3" s="17" t="s">
        <v>95</v>
      </c>
      <c r="L3" s="27" t="str">
        <f>Select_company &amp; " total sales"</f>
        <v>Yellow Cab total sales</v>
      </c>
      <c r="M3" s="27"/>
    </row>
    <row r="4" spans="1:18" x14ac:dyDescent="0.35">
      <c r="A4" s="17" t="s">
        <v>80</v>
      </c>
      <c r="B4" s="22" t="s">
        <v>55</v>
      </c>
      <c r="C4" s="22" t="s">
        <v>56</v>
      </c>
      <c r="E4" s="38"/>
      <c r="F4" s="38"/>
      <c r="G4" s="38"/>
      <c r="J4" s="26" t="s">
        <v>79</v>
      </c>
      <c r="L4" t="s">
        <v>97</v>
      </c>
      <c r="M4" t="s">
        <v>98</v>
      </c>
      <c r="N4" t="s">
        <v>99</v>
      </c>
    </row>
    <row r="5" spans="1:18" x14ac:dyDescent="0.35">
      <c r="A5" s="36" t="s">
        <v>83</v>
      </c>
      <c r="B5" s="35"/>
      <c r="C5" s="35"/>
      <c r="E5" s="40"/>
      <c r="F5" s="41"/>
      <c r="G5" s="41"/>
      <c r="J5" s="26" t="s">
        <v>55</v>
      </c>
      <c r="L5" s="37">
        <v>41609</v>
      </c>
      <c r="M5" t="s">
        <v>55</v>
      </c>
      <c r="N5" s="22">
        <v>282111</v>
      </c>
      <c r="P5" s="37">
        <v>41609</v>
      </c>
      <c r="Q5">
        <f t="shared" ref="Q5:Q17" si="0">SUMIFS(Total_Dollars,Cab_Color,Select_company,Date,$P5)</f>
        <v>1208329.68</v>
      </c>
    </row>
    <row r="6" spans="1:18" x14ac:dyDescent="0.35">
      <c r="A6" s="39" t="s">
        <v>78</v>
      </c>
      <c r="B6" s="35">
        <v>282111</v>
      </c>
      <c r="C6" s="35">
        <v>1208329.68</v>
      </c>
      <c r="E6" s="39"/>
      <c r="F6" s="35"/>
      <c r="G6" s="35"/>
      <c r="J6" s="26" t="s">
        <v>56</v>
      </c>
      <c r="L6" s="37">
        <v>41640</v>
      </c>
      <c r="M6" s="22" t="s">
        <v>55</v>
      </c>
      <c r="N6" s="22">
        <v>921204</v>
      </c>
      <c r="P6" s="37">
        <v>41640</v>
      </c>
      <c r="Q6" s="22">
        <f t="shared" si="0"/>
        <v>4402062.1400000006</v>
      </c>
    </row>
    <row r="7" spans="1:18" x14ac:dyDescent="0.35">
      <c r="A7" s="36" t="s">
        <v>87</v>
      </c>
      <c r="B7" s="35"/>
      <c r="C7" s="35"/>
      <c r="E7" s="40"/>
      <c r="F7" s="41"/>
      <c r="G7" s="41"/>
      <c r="L7" s="37">
        <v>41671</v>
      </c>
      <c r="M7" s="22" t="s">
        <v>55</v>
      </c>
      <c r="N7" s="22">
        <v>1131942</v>
      </c>
      <c r="P7" s="37">
        <v>41671</v>
      </c>
      <c r="Q7" s="22">
        <f t="shared" si="0"/>
        <v>5339440.1000000015</v>
      </c>
      <c r="R7" s="22"/>
    </row>
    <row r="8" spans="1:18" x14ac:dyDescent="0.35">
      <c r="A8" s="39" t="s">
        <v>67</v>
      </c>
      <c r="B8" s="35">
        <v>921204</v>
      </c>
      <c r="C8" s="35">
        <v>4402062.1400000006</v>
      </c>
      <c r="E8" s="39"/>
      <c r="F8" s="35"/>
      <c r="G8" s="35"/>
      <c r="L8" s="37">
        <v>41699</v>
      </c>
      <c r="M8" s="22" t="s">
        <v>55</v>
      </c>
      <c r="N8" s="22">
        <v>1568412</v>
      </c>
      <c r="P8" s="37">
        <v>41699</v>
      </c>
      <c r="Q8" s="22">
        <f t="shared" si="0"/>
        <v>6995854.0400000047</v>
      </c>
      <c r="R8" s="22"/>
    </row>
    <row r="9" spans="1:18" x14ac:dyDescent="0.35">
      <c r="A9" s="39" t="s">
        <v>68</v>
      </c>
      <c r="B9" s="35">
        <v>1131942</v>
      </c>
      <c r="C9" s="35">
        <v>5339440.1000000015</v>
      </c>
      <c r="E9" s="39"/>
      <c r="F9" s="35"/>
      <c r="G9" s="35"/>
      <c r="L9" s="37">
        <v>41730</v>
      </c>
      <c r="M9" s="22" t="s">
        <v>55</v>
      </c>
      <c r="N9" s="22">
        <v>1174572</v>
      </c>
      <c r="P9" s="37">
        <v>41730</v>
      </c>
      <c r="Q9" s="22">
        <f t="shared" si="0"/>
        <v>6007250.8100000005</v>
      </c>
      <c r="R9" s="22"/>
    </row>
    <row r="10" spans="1:18" x14ac:dyDescent="0.35">
      <c r="A10" s="39" t="s">
        <v>69</v>
      </c>
      <c r="B10" s="35">
        <v>1568412</v>
      </c>
      <c r="C10" s="35">
        <v>6995854.0400000047</v>
      </c>
      <c r="E10" s="39"/>
      <c r="F10" s="35"/>
      <c r="G10" s="35"/>
      <c r="L10" s="37">
        <v>41760</v>
      </c>
      <c r="M10" s="22" t="s">
        <v>55</v>
      </c>
      <c r="N10" s="22">
        <v>1370355</v>
      </c>
      <c r="P10" s="37">
        <v>41760</v>
      </c>
      <c r="Q10" s="22">
        <f t="shared" si="0"/>
        <v>6541019.0800000001</v>
      </c>
      <c r="R10" s="22"/>
    </row>
    <row r="11" spans="1:18" x14ac:dyDescent="0.35">
      <c r="A11" s="39" t="s">
        <v>70</v>
      </c>
      <c r="B11" s="35">
        <v>1174572</v>
      </c>
      <c r="C11" s="35">
        <v>6007250.8100000005</v>
      </c>
      <c r="E11" s="39"/>
      <c r="F11" s="35"/>
      <c r="G11" s="35"/>
      <c r="L11" s="37">
        <v>41791</v>
      </c>
      <c r="M11" s="22" t="s">
        <v>55</v>
      </c>
      <c r="N11" s="22">
        <v>1949298</v>
      </c>
      <c r="P11" s="37">
        <v>41791</v>
      </c>
      <c r="Q11" s="22">
        <f t="shared" si="0"/>
        <v>7834885.2618055549</v>
      </c>
      <c r="R11" s="22"/>
    </row>
    <row r="12" spans="1:18" x14ac:dyDescent="0.35">
      <c r="A12" s="39" t="s">
        <v>71</v>
      </c>
      <c r="B12" s="35">
        <v>1370355</v>
      </c>
      <c r="C12" s="35">
        <v>6541019.0800000001</v>
      </c>
      <c r="E12" s="39"/>
      <c r="F12" s="35"/>
      <c r="G12" s="35"/>
      <c r="L12" s="37">
        <v>41821</v>
      </c>
      <c r="M12" s="22" t="s">
        <v>55</v>
      </c>
      <c r="N12" s="22">
        <v>1814274</v>
      </c>
      <c r="P12" s="37">
        <v>41821</v>
      </c>
      <c r="Q12" s="22">
        <f t="shared" si="0"/>
        <v>6616873.6703009233</v>
      </c>
      <c r="R12" s="22"/>
    </row>
    <row r="13" spans="1:18" x14ac:dyDescent="0.35">
      <c r="A13" s="39" t="s">
        <v>72</v>
      </c>
      <c r="B13" s="35">
        <v>1949298</v>
      </c>
      <c r="C13" s="35">
        <v>7834885.2618055549</v>
      </c>
      <c r="E13" s="39"/>
      <c r="F13" s="35"/>
      <c r="G13" s="35"/>
      <c r="L13" s="37">
        <v>41852</v>
      </c>
      <c r="M13" s="22" t="s">
        <v>55</v>
      </c>
      <c r="N13" s="22">
        <v>2137152</v>
      </c>
      <c r="P13" s="37">
        <v>41852</v>
      </c>
      <c r="Q13" s="22">
        <f t="shared" si="0"/>
        <v>7270198.4800000004</v>
      </c>
      <c r="R13" s="22"/>
    </row>
    <row r="14" spans="1:18" x14ac:dyDescent="0.35">
      <c r="A14" s="39" t="s">
        <v>73</v>
      </c>
      <c r="B14" s="35">
        <v>1814274</v>
      </c>
      <c r="C14" s="35">
        <v>6616873.6703009233</v>
      </c>
      <c r="E14" s="39"/>
      <c r="F14" s="35"/>
      <c r="G14" s="35"/>
      <c r="L14" s="37">
        <v>41883</v>
      </c>
      <c r="M14" s="22" t="s">
        <v>55</v>
      </c>
      <c r="N14" s="22">
        <v>3179966.4</v>
      </c>
      <c r="P14" s="37">
        <v>41883</v>
      </c>
      <c r="Q14" s="22">
        <f t="shared" si="0"/>
        <v>11031340.790000005</v>
      </c>
      <c r="R14" s="22"/>
    </row>
    <row r="15" spans="1:18" x14ac:dyDescent="0.35">
      <c r="A15" s="39" t="s">
        <v>74</v>
      </c>
      <c r="B15" s="35">
        <v>2137152</v>
      </c>
      <c r="C15" s="35">
        <v>7270198.4800000004</v>
      </c>
      <c r="E15" s="39"/>
      <c r="F15" s="35"/>
      <c r="G15" s="35"/>
      <c r="L15" s="37">
        <v>41913</v>
      </c>
      <c r="M15" s="22" t="s">
        <v>55</v>
      </c>
      <c r="N15" s="22">
        <v>2978574</v>
      </c>
      <c r="P15" s="37">
        <v>41913</v>
      </c>
      <c r="Q15" s="22">
        <f t="shared" si="0"/>
        <v>9825658.8699999973</v>
      </c>
      <c r="R15" s="22"/>
    </row>
    <row r="16" spans="1:18" x14ac:dyDescent="0.35">
      <c r="A16" s="39" t="s">
        <v>75</v>
      </c>
      <c r="B16" s="35">
        <v>3179966.4</v>
      </c>
      <c r="C16" s="35">
        <v>11031340.790000005</v>
      </c>
      <c r="E16" s="39"/>
      <c r="F16" s="35"/>
      <c r="G16" s="35"/>
      <c r="L16" s="37">
        <v>41944</v>
      </c>
      <c r="M16" s="22" t="s">
        <v>55</v>
      </c>
      <c r="N16" s="22">
        <v>3124213.2</v>
      </c>
      <c r="P16" s="37">
        <v>41944</v>
      </c>
      <c r="Q16" s="22">
        <f t="shared" si="0"/>
        <v>10059521.300000001</v>
      </c>
      <c r="R16" s="22"/>
    </row>
    <row r="17" spans="1:18" x14ac:dyDescent="0.35">
      <c r="A17" s="39" t="s">
        <v>76</v>
      </c>
      <c r="B17" s="35">
        <v>2978574</v>
      </c>
      <c r="C17" s="35">
        <v>9825658.8699999973</v>
      </c>
      <c r="E17" s="39"/>
      <c r="F17" s="35"/>
      <c r="G17" s="35"/>
      <c r="L17" s="37">
        <v>41974</v>
      </c>
      <c r="M17" s="22" t="s">
        <v>55</v>
      </c>
      <c r="N17" s="22">
        <v>4038659.4299999988</v>
      </c>
      <c r="P17" s="37">
        <v>41974</v>
      </c>
      <c r="Q17" s="22">
        <f t="shared" si="0"/>
        <v>13335715.24</v>
      </c>
      <c r="R17" s="22"/>
    </row>
    <row r="18" spans="1:18" x14ac:dyDescent="0.35">
      <c r="A18" s="39" t="s">
        <v>77</v>
      </c>
      <c r="B18" s="35">
        <v>3124213.2</v>
      </c>
      <c r="C18" s="35">
        <v>10059521.300000001</v>
      </c>
      <c r="E18" s="39"/>
      <c r="F18" s="35"/>
      <c r="G18" s="35"/>
      <c r="L18" s="37">
        <v>41609</v>
      </c>
      <c r="M18" t="s">
        <v>56</v>
      </c>
      <c r="N18" s="22">
        <v>1208329.68</v>
      </c>
    </row>
    <row r="19" spans="1:18" x14ac:dyDescent="0.35">
      <c r="A19" s="39" t="s">
        <v>78</v>
      </c>
      <c r="B19" s="35">
        <v>4038659.4299999988</v>
      </c>
      <c r="C19" s="35">
        <v>13335715.24</v>
      </c>
      <c r="E19" s="39"/>
      <c r="F19" s="35"/>
      <c r="G19" s="35"/>
      <c r="L19" s="37">
        <v>41640</v>
      </c>
      <c r="M19" s="22" t="s">
        <v>56</v>
      </c>
      <c r="N19" s="22">
        <v>4402062.1400000006</v>
      </c>
    </row>
    <row r="20" spans="1:18" x14ac:dyDescent="0.35">
      <c r="L20" s="37">
        <v>41671</v>
      </c>
      <c r="M20" s="22" t="s">
        <v>56</v>
      </c>
      <c r="N20" s="22">
        <v>5339440.1000000015</v>
      </c>
    </row>
    <row r="21" spans="1:18" x14ac:dyDescent="0.35">
      <c r="A21" s="3" t="s">
        <v>80</v>
      </c>
      <c r="B21" s="3" t="s">
        <v>55</v>
      </c>
      <c r="L21" s="37">
        <v>41699</v>
      </c>
      <c r="M21" s="22" t="s">
        <v>56</v>
      </c>
      <c r="N21" s="22">
        <v>6995854.0400000047</v>
      </c>
    </row>
    <row r="22" spans="1:18" x14ac:dyDescent="0.35">
      <c r="A22" t="s">
        <v>78</v>
      </c>
      <c r="B22">
        <v>282111</v>
      </c>
      <c r="L22" s="37">
        <v>41730</v>
      </c>
      <c r="M22" s="22" t="s">
        <v>56</v>
      </c>
      <c r="N22" s="22">
        <v>6007250.8100000005</v>
      </c>
    </row>
    <row r="23" spans="1:18" x14ac:dyDescent="0.35">
      <c r="A23" t="s">
        <v>67</v>
      </c>
      <c r="B23">
        <v>921204</v>
      </c>
      <c r="L23" s="37">
        <v>41760</v>
      </c>
      <c r="M23" s="22" t="s">
        <v>56</v>
      </c>
      <c r="N23" s="22">
        <v>6541019.0800000001</v>
      </c>
    </row>
    <row r="24" spans="1:18" x14ac:dyDescent="0.35">
      <c r="A24" t="s">
        <v>68</v>
      </c>
      <c r="B24">
        <v>1131942</v>
      </c>
      <c r="L24" s="37">
        <v>41791</v>
      </c>
      <c r="M24" s="22" t="s">
        <v>56</v>
      </c>
      <c r="N24" s="22">
        <v>7834885.2618055549</v>
      </c>
    </row>
    <row r="25" spans="1:18" x14ac:dyDescent="0.35">
      <c r="A25" t="s">
        <v>69</v>
      </c>
      <c r="B25">
        <v>1568412</v>
      </c>
      <c r="L25" s="37">
        <v>41821</v>
      </c>
      <c r="M25" s="22" t="s">
        <v>56</v>
      </c>
      <c r="N25" s="22">
        <v>6616873.6703009233</v>
      </c>
    </row>
    <row r="26" spans="1:18" x14ac:dyDescent="0.35">
      <c r="A26" t="s">
        <v>70</v>
      </c>
      <c r="B26">
        <v>1174572</v>
      </c>
      <c r="L26" s="37">
        <v>41852</v>
      </c>
      <c r="M26" s="22" t="s">
        <v>56</v>
      </c>
      <c r="N26" s="22">
        <v>7270198.4800000004</v>
      </c>
    </row>
    <row r="27" spans="1:18" x14ac:dyDescent="0.35">
      <c r="A27" t="s">
        <v>71</v>
      </c>
      <c r="B27">
        <v>1370355</v>
      </c>
      <c r="L27" s="37">
        <v>41883</v>
      </c>
      <c r="M27" s="22" t="s">
        <v>56</v>
      </c>
      <c r="N27" s="22">
        <v>11031340.790000005</v>
      </c>
    </row>
    <row r="28" spans="1:18" x14ac:dyDescent="0.35">
      <c r="A28" t="s">
        <v>72</v>
      </c>
      <c r="B28">
        <v>1949298</v>
      </c>
      <c r="L28" s="37">
        <v>41913</v>
      </c>
      <c r="M28" s="22" t="s">
        <v>56</v>
      </c>
      <c r="N28" s="22">
        <v>9825658.8699999973</v>
      </c>
    </row>
    <row r="29" spans="1:18" x14ac:dyDescent="0.35">
      <c r="A29" t="s">
        <v>73</v>
      </c>
      <c r="B29">
        <v>1814274</v>
      </c>
      <c r="L29" s="37">
        <v>41944</v>
      </c>
      <c r="M29" s="22" t="s">
        <v>56</v>
      </c>
      <c r="N29" s="22">
        <v>10059521.300000001</v>
      </c>
    </row>
    <row r="30" spans="1:18" x14ac:dyDescent="0.35">
      <c r="A30" t="s">
        <v>74</v>
      </c>
      <c r="B30">
        <v>2137152</v>
      </c>
      <c r="F30" s="22"/>
      <c r="G30" s="22"/>
      <c r="H30" s="22"/>
      <c r="L30" s="37">
        <v>41974</v>
      </c>
      <c r="M30" s="22" t="s">
        <v>56</v>
      </c>
      <c r="N30" s="22">
        <v>13335715.24</v>
      </c>
    </row>
    <row r="31" spans="1:18" x14ac:dyDescent="0.35">
      <c r="A31" t="s">
        <v>75</v>
      </c>
      <c r="B31">
        <v>3179966.4</v>
      </c>
      <c r="F31" s="22"/>
      <c r="G31" s="22"/>
      <c r="H31" s="22"/>
    </row>
    <row r="32" spans="1:18" x14ac:dyDescent="0.35">
      <c r="A32" t="s">
        <v>76</v>
      </c>
      <c r="B32">
        <v>2978574</v>
      </c>
      <c r="F32" s="22"/>
      <c r="G32" s="22"/>
      <c r="H32" s="22"/>
    </row>
    <row r="33" spans="1:8" x14ac:dyDescent="0.35">
      <c r="A33" t="s">
        <v>77</v>
      </c>
      <c r="B33">
        <v>3124213.2</v>
      </c>
      <c r="F33" s="22"/>
      <c r="G33" s="22"/>
      <c r="H33" s="22"/>
    </row>
    <row r="34" spans="1:8" x14ac:dyDescent="0.35">
      <c r="A34" t="s">
        <v>78</v>
      </c>
      <c r="B34">
        <v>4038659.4299999988</v>
      </c>
      <c r="F34" s="22"/>
      <c r="G34" s="22"/>
      <c r="H34" s="22"/>
    </row>
    <row r="35" spans="1:8" x14ac:dyDescent="0.35">
      <c r="F35" s="22"/>
      <c r="G35" s="22"/>
      <c r="H35" s="22"/>
    </row>
    <row r="36" spans="1:8" x14ac:dyDescent="0.35">
      <c r="F36" s="22"/>
      <c r="G36" s="22"/>
      <c r="H36" s="22"/>
    </row>
    <row r="37" spans="1:8" x14ac:dyDescent="0.35">
      <c r="F37" s="22"/>
      <c r="G37" s="22"/>
      <c r="H37" s="22"/>
    </row>
    <row r="38" spans="1:8" x14ac:dyDescent="0.35">
      <c r="A38" s="3" t="s">
        <v>80</v>
      </c>
      <c r="B38" s="3" t="s">
        <v>56</v>
      </c>
      <c r="F38" s="22"/>
      <c r="G38" s="22"/>
      <c r="H38" s="22"/>
    </row>
    <row r="39" spans="1:8" x14ac:dyDescent="0.35">
      <c r="A39" s="22" t="s">
        <v>78</v>
      </c>
      <c r="B39">
        <v>1208329.68</v>
      </c>
      <c r="F39" s="22"/>
      <c r="G39" s="22"/>
      <c r="H39" s="22"/>
    </row>
    <row r="40" spans="1:8" x14ac:dyDescent="0.35">
      <c r="A40" s="22" t="s">
        <v>67</v>
      </c>
      <c r="B40">
        <v>4402062.1400000006</v>
      </c>
      <c r="F40" s="22"/>
      <c r="G40" s="22"/>
      <c r="H40" s="22"/>
    </row>
    <row r="41" spans="1:8" x14ac:dyDescent="0.35">
      <c r="A41" s="22" t="s">
        <v>68</v>
      </c>
      <c r="B41">
        <v>5339440.1000000015</v>
      </c>
      <c r="F41" s="22"/>
      <c r="G41" s="22"/>
      <c r="H41" s="22"/>
    </row>
    <row r="42" spans="1:8" x14ac:dyDescent="0.35">
      <c r="A42" s="22" t="s">
        <v>69</v>
      </c>
      <c r="B42">
        <v>6995854.0400000047</v>
      </c>
      <c r="F42" s="22"/>
      <c r="G42" s="22"/>
      <c r="H42" s="22"/>
    </row>
    <row r="43" spans="1:8" x14ac:dyDescent="0.35">
      <c r="A43" s="22" t="s">
        <v>70</v>
      </c>
      <c r="B43">
        <v>6007250.8100000005</v>
      </c>
    </row>
    <row r="44" spans="1:8" x14ac:dyDescent="0.35">
      <c r="A44" s="22" t="s">
        <v>71</v>
      </c>
      <c r="B44">
        <v>6541019.0800000001</v>
      </c>
      <c r="H44" s="22"/>
    </row>
    <row r="45" spans="1:8" x14ac:dyDescent="0.35">
      <c r="A45" s="22" t="s">
        <v>72</v>
      </c>
      <c r="B45">
        <v>7834885.2618055549</v>
      </c>
    </row>
    <row r="46" spans="1:8" x14ac:dyDescent="0.35">
      <c r="A46" s="22" t="s">
        <v>73</v>
      </c>
      <c r="B46">
        <v>6616873.6703009233</v>
      </c>
    </row>
    <row r="47" spans="1:8" x14ac:dyDescent="0.35">
      <c r="A47" s="22" t="s">
        <v>74</v>
      </c>
      <c r="B47">
        <v>7270198.4800000004</v>
      </c>
    </row>
    <row r="48" spans="1:8" x14ac:dyDescent="0.35">
      <c r="A48" s="22" t="s">
        <v>75</v>
      </c>
      <c r="B48">
        <v>11031340.790000005</v>
      </c>
    </row>
    <row r="49" spans="1:3" x14ac:dyDescent="0.35">
      <c r="A49" s="22" t="s">
        <v>76</v>
      </c>
      <c r="B49">
        <v>9825658.8699999973</v>
      </c>
    </row>
    <row r="50" spans="1:3" x14ac:dyDescent="0.35">
      <c r="A50" s="22" t="s">
        <v>77</v>
      </c>
      <c r="B50">
        <v>10059521.300000001</v>
      </c>
    </row>
    <row r="51" spans="1:3" x14ac:dyDescent="0.35">
      <c r="A51" s="22" t="s">
        <v>78</v>
      </c>
      <c r="B51">
        <v>13335715.24</v>
      </c>
    </row>
    <row r="53" spans="1:3" ht="18.5" x14ac:dyDescent="0.45">
      <c r="A53" s="63" t="s">
        <v>111</v>
      </c>
      <c r="B53" s="58" t="str">
        <f xml:space="preserve"> Select_company &amp; " City Wise Users"</f>
        <v>Yellow Cab City Wise Users</v>
      </c>
      <c r="C53" s="59"/>
    </row>
    <row r="54" spans="1:3" ht="15.5" x14ac:dyDescent="0.35">
      <c r="B54" s="57" t="s">
        <v>2</v>
      </c>
      <c r="C54" s="57" t="s">
        <v>3</v>
      </c>
    </row>
    <row r="55" spans="1:3" x14ac:dyDescent="0.35">
      <c r="B55" s="43" t="s">
        <v>57</v>
      </c>
      <c r="C55">
        <f t="shared" ref="C55:C75" si="1">SUMIFS(Users,Company,Select_company,City,$B55)</f>
        <v>1394817</v>
      </c>
    </row>
    <row r="56" spans="1:3" x14ac:dyDescent="0.35">
      <c r="B56" s="43" t="s">
        <v>27</v>
      </c>
      <c r="C56" s="22">
        <f t="shared" si="1"/>
        <v>254014</v>
      </c>
    </row>
    <row r="57" spans="1:3" x14ac:dyDescent="0.35">
      <c r="B57" s="43" t="s">
        <v>26</v>
      </c>
      <c r="C57" s="22">
        <f t="shared" si="1"/>
        <v>133673</v>
      </c>
    </row>
    <row r="58" spans="1:3" x14ac:dyDescent="0.35">
      <c r="B58" s="43" t="s">
        <v>5</v>
      </c>
      <c r="C58" s="22">
        <f t="shared" si="1"/>
        <v>79605</v>
      </c>
    </row>
    <row r="59" spans="1:3" x14ac:dyDescent="0.35">
      <c r="B59" s="43" t="s">
        <v>41</v>
      </c>
      <c r="C59" s="22">
        <f t="shared" si="1"/>
        <v>12380</v>
      </c>
    </row>
    <row r="60" spans="1:3" x14ac:dyDescent="0.35">
      <c r="B60" s="43" t="s">
        <v>48</v>
      </c>
      <c r="C60" s="22">
        <f t="shared" si="1"/>
        <v>14599</v>
      </c>
    </row>
    <row r="61" spans="1:3" x14ac:dyDescent="0.35">
      <c r="B61" s="43" t="s">
        <v>47</v>
      </c>
      <c r="C61" s="22">
        <f t="shared" si="1"/>
        <v>7636</v>
      </c>
    </row>
    <row r="62" spans="1:3" x14ac:dyDescent="0.35">
      <c r="B62" s="43" t="s">
        <v>6</v>
      </c>
      <c r="C62" s="22">
        <f t="shared" si="1"/>
        <v>32237</v>
      </c>
    </row>
    <row r="63" spans="1:3" x14ac:dyDescent="0.35">
      <c r="B63" s="43" t="s">
        <v>37</v>
      </c>
      <c r="C63" s="22">
        <f t="shared" si="1"/>
        <v>3634</v>
      </c>
    </row>
    <row r="64" spans="1:3" x14ac:dyDescent="0.35">
      <c r="B64" s="43" t="s">
        <v>46</v>
      </c>
      <c r="C64" s="22">
        <f t="shared" si="1"/>
        <v>17747</v>
      </c>
    </row>
    <row r="65" spans="1:3" x14ac:dyDescent="0.35">
      <c r="B65" s="43" t="s">
        <v>13</v>
      </c>
      <c r="C65" s="22">
        <f t="shared" si="1"/>
        <v>18320</v>
      </c>
    </row>
    <row r="66" spans="1:3" x14ac:dyDescent="0.35">
      <c r="B66" s="43" t="s">
        <v>9</v>
      </c>
      <c r="C66" s="22">
        <f t="shared" si="1"/>
        <v>7810</v>
      </c>
    </row>
    <row r="67" spans="1:3" x14ac:dyDescent="0.35">
      <c r="B67" s="43" t="s">
        <v>45</v>
      </c>
      <c r="C67" s="22">
        <f t="shared" si="1"/>
        <v>8711</v>
      </c>
    </row>
    <row r="68" spans="1:3" x14ac:dyDescent="0.35">
      <c r="B68" s="43" t="s">
        <v>19</v>
      </c>
      <c r="C68" s="22">
        <f t="shared" si="1"/>
        <v>16114</v>
      </c>
    </row>
    <row r="69" spans="1:3" x14ac:dyDescent="0.35">
      <c r="B69" s="43" t="s">
        <v>38</v>
      </c>
      <c r="C69" s="22">
        <f t="shared" si="1"/>
        <v>3126</v>
      </c>
    </row>
    <row r="70" spans="1:3" x14ac:dyDescent="0.35">
      <c r="B70" s="43" t="s">
        <v>7</v>
      </c>
      <c r="C70" s="22">
        <f t="shared" si="1"/>
        <v>106542</v>
      </c>
    </row>
    <row r="71" spans="1:3" x14ac:dyDescent="0.35">
      <c r="B71" s="43" t="s">
        <v>39</v>
      </c>
      <c r="C71" s="22">
        <f t="shared" si="1"/>
        <v>2760</v>
      </c>
    </row>
    <row r="72" spans="1:3" x14ac:dyDescent="0.35">
      <c r="B72" s="43" t="s">
        <v>43</v>
      </c>
      <c r="C72" s="22">
        <f t="shared" si="1"/>
        <v>1654</v>
      </c>
    </row>
    <row r="73" spans="1:3" x14ac:dyDescent="0.35">
      <c r="B73" s="43" t="s">
        <v>11</v>
      </c>
      <c r="C73" s="22">
        <f t="shared" si="1"/>
        <v>113831</v>
      </c>
    </row>
    <row r="74" spans="1:3" x14ac:dyDescent="0.35">
      <c r="B74" s="43" t="s">
        <v>17</v>
      </c>
      <c r="C74" s="22">
        <f t="shared" si="1"/>
        <v>3354</v>
      </c>
    </row>
    <row r="75" spans="1:3" x14ac:dyDescent="0.35">
      <c r="B75" s="44" t="s">
        <v>15</v>
      </c>
      <c r="C75" s="22">
        <f t="shared" si="1"/>
        <v>63152</v>
      </c>
    </row>
    <row r="80" spans="1:3" ht="21" x14ac:dyDescent="0.5">
      <c r="A80" s="62" t="s">
        <v>112</v>
      </c>
      <c r="B80" s="55" t="str">
        <f xml:space="preserve"> Select_company &amp; " State wise ASP"</f>
        <v>Yellow Cab State wise ASP</v>
      </c>
      <c r="C80" s="56"/>
    </row>
    <row r="81" spans="2:4" ht="15.5" x14ac:dyDescent="0.35">
      <c r="B81" s="54" t="s">
        <v>1</v>
      </c>
      <c r="C81" s="54" t="s">
        <v>100</v>
      </c>
      <c r="D81" s="54"/>
    </row>
    <row r="82" spans="2:4" x14ac:dyDescent="0.35">
      <c r="B82" s="46" t="s">
        <v>44</v>
      </c>
      <c r="C82">
        <f t="shared" ref="C82:C95" si="2">SUMIFS(ASP,Company,Select_company,State,$B82)</f>
        <v>2078.7520861545759</v>
      </c>
    </row>
    <row r="83" spans="2:4" x14ac:dyDescent="0.35">
      <c r="B83" s="45" t="s">
        <v>14</v>
      </c>
      <c r="C83" s="22">
        <f t="shared" si="2"/>
        <v>773.10207730214711</v>
      </c>
    </row>
    <row r="84" spans="2:4" x14ac:dyDescent="0.35">
      <c r="B84" s="46" t="s">
        <v>25</v>
      </c>
      <c r="C84" s="22">
        <f t="shared" si="2"/>
        <v>784.80986652453657</v>
      </c>
    </row>
    <row r="85" spans="2:4" x14ac:dyDescent="0.35">
      <c r="B85" s="45" t="s">
        <v>44</v>
      </c>
      <c r="C85" s="22">
        <f t="shared" si="2"/>
        <v>2078.7520861545759</v>
      </c>
    </row>
    <row r="86" spans="2:4" x14ac:dyDescent="0.35">
      <c r="B86" s="46" t="s">
        <v>8</v>
      </c>
      <c r="C86" s="22">
        <f t="shared" si="2"/>
        <v>990.61690366629784</v>
      </c>
    </row>
    <row r="87" spans="2:4" x14ac:dyDescent="0.35">
      <c r="B87" s="45" t="s">
        <v>4</v>
      </c>
      <c r="C87" s="22">
        <f t="shared" si="2"/>
        <v>5600.7696614756233</v>
      </c>
    </row>
    <row r="88" spans="2:4" x14ac:dyDescent="0.35">
      <c r="B88" s="46" t="s">
        <v>40</v>
      </c>
      <c r="C88" s="22">
        <f t="shared" si="2"/>
        <v>1005.8998015961258</v>
      </c>
    </row>
    <row r="89" spans="2:4" x14ac:dyDescent="0.35">
      <c r="B89" s="45" t="s">
        <v>16</v>
      </c>
      <c r="C89" s="22">
        <f t="shared" si="2"/>
        <v>814.08911207901724</v>
      </c>
    </row>
    <row r="90" spans="2:4" x14ac:dyDescent="0.35">
      <c r="B90" s="46" t="s">
        <v>20</v>
      </c>
      <c r="C90" s="22">
        <f t="shared" si="2"/>
        <v>1355.6169541307281</v>
      </c>
    </row>
    <row r="91" spans="2:4" x14ac:dyDescent="0.35">
      <c r="B91" s="46" t="s">
        <v>36</v>
      </c>
      <c r="C91" s="22">
        <f t="shared" si="2"/>
        <v>1769.3383138492241</v>
      </c>
    </row>
    <row r="92" spans="2:4" x14ac:dyDescent="0.35">
      <c r="B92" s="45" t="s">
        <v>42</v>
      </c>
      <c r="C92" s="22">
        <f t="shared" si="2"/>
        <v>898.80506495098825</v>
      </c>
    </row>
    <row r="93" spans="2:4" x14ac:dyDescent="0.35">
      <c r="B93" s="45" t="s">
        <v>18</v>
      </c>
      <c r="C93" s="22">
        <f t="shared" si="2"/>
        <v>850.78993610215048</v>
      </c>
    </row>
    <row r="94" spans="2:4" x14ac:dyDescent="0.35">
      <c r="B94" s="45" t="s">
        <v>22</v>
      </c>
      <c r="C94" s="22">
        <f t="shared" si="2"/>
        <v>982.5938201001162</v>
      </c>
    </row>
    <row r="95" spans="2:4" x14ac:dyDescent="0.35">
      <c r="B95" s="47" t="s">
        <v>10</v>
      </c>
      <c r="C95" s="22">
        <f t="shared" si="2"/>
        <v>827.86292156977811</v>
      </c>
    </row>
    <row r="107" spans="1:8" ht="21" x14ac:dyDescent="0.5">
      <c r="E107" s="53" t="str">
        <f xml:space="preserve"> Select_company &amp; " State Wise top 5 Transaction"</f>
        <v>Yellow Cab State Wise top 5 Transaction</v>
      </c>
      <c r="F107" s="53"/>
      <c r="G107" s="53"/>
      <c r="H107" s="59"/>
    </row>
    <row r="108" spans="1:8" ht="18.5" x14ac:dyDescent="0.45">
      <c r="A108" s="63" t="s">
        <v>113</v>
      </c>
      <c r="B108" s="17" t="s">
        <v>1</v>
      </c>
      <c r="C108" t="s">
        <v>32</v>
      </c>
      <c r="E108" s="52" t="s">
        <v>1</v>
      </c>
      <c r="F108" s="61" t="s">
        <v>101</v>
      </c>
    </row>
    <row r="109" spans="1:8" x14ac:dyDescent="0.35">
      <c r="B109" s="36" t="s">
        <v>4</v>
      </c>
      <c r="C109" s="48">
        <v>0.1605428173124783</v>
      </c>
      <c r="E109" s="48" t="s">
        <v>22</v>
      </c>
      <c r="F109">
        <f>SUMIFS(Transactions,Company,Select_company,State,$E109)</f>
        <v>3170495</v>
      </c>
    </row>
    <row r="110" spans="1:8" x14ac:dyDescent="0.35">
      <c r="B110" s="36" t="s">
        <v>10</v>
      </c>
      <c r="C110" s="48">
        <v>4.3305329692084761E-2</v>
      </c>
      <c r="E110" s="48" t="s">
        <v>20</v>
      </c>
      <c r="F110" s="22">
        <f>SUMIFS(Transactions,Company,Select_company,State,$E110)</f>
        <v>573420</v>
      </c>
    </row>
    <row r="111" spans="1:8" x14ac:dyDescent="0.35">
      <c r="B111" s="36" t="s">
        <v>25</v>
      </c>
      <c r="C111" s="48">
        <v>5.5950482451784439E-2</v>
      </c>
      <c r="E111" s="48" t="s">
        <v>25</v>
      </c>
      <c r="F111" s="22">
        <f>SUMIFS(Transactions,Company,Select_company,State,$E111)</f>
        <v>319741</v>
      </c>
    </row>
    <row r="112" spans="1:8" x14ac:dyDescent="0.35">
      <c r="B112" s="36" t="s">
        <v>20</v>
      </c>
      <c r="C112" s="48">
        <v>9.7571264189102322E-2</v>
      </c>
      <c r="E112" s="48" t="s">
        <v>10</v>
      </c>
      <c r="F112" s="22">
        <f>SUMIFS(Transactions,Company,Select_company,State,$E112)</f>
        <v>272084</v>
      </c>
    </row>
    <row r="113" spans="1:6" x14ac:dyDescent="0.35">
      <c r="B113" s="36" t="s">
        <v>22</v>
      </c>
      <c r="C113" s="48">
        <v>0.6426301063545502</v>
      </c>
      <c r="E113" s="48" t="s">
        <v>4</v>
      </c>
      <c r="F113" s="22">
        <f>SUMIFS(Transactions,Company,Select_company,State,$E113)</f>
        <v>603321</v>
      </c>
    </row>
    <row r="114" spans="1:6" x14ac:dyDescent="0.35">
      <c r="B114" s="36" t="s">
        <v>23</v>
      </c>
      <c r="C114" s="48">
        <v>1</v>
      </c>
    </row>
    <row r="126" spans="1:6" ht="18.5" x14ac:dyDescent="0.45">
      <c r="A126" s="63" t="s">
        <v>114</v>
      </c>
      <c r="B126" s="58" t="s">
        <v>102</v>
      </c>
      <c r="C126" s="58"/>
      <c r="D126" s="59"/>
    </row>
    <row r="129" spans="2:7" ht="18.5" x14ac:dyDescent="0.45">
      <c r="E129" s="55" t="str">
        <f>Select_company &amp; "Top 5 City Wise Dollars Spend"</f>
        <v>Yellow CabTop 5 City Wise Dollars Spend</v>
      </c>
      <c r="F129" s="55"/>
      <c r="G129" s="55"/>
    </row>
    <row r="130" spans="2:7" ht="15.5" x14ac:dyDescent="0.35">
      <c r="B130" s="17" t="s">
        <v>103</v>
      </c>
      <c r="C130" t="s">
        <v>34</v>
      </c>
      <c r="E130" s="51" t="s">
        <v>103</v>
      </c>
      <c r="F130" s="51" t="s">
        <v>34</v>
      </c>
    </row>
    <row r="131" spans="2:7" x14ac:dyDescent="0.35">
      <c r="B131" s="36" t="s">
        <v>26</v>
      </c>
      <c r="C131" s="35">
        <v>5413171.1586000007</v>
      </c>
      <c r="E131" t="s">
        <v>26</v>
      </c>
      <c r="F131">
        <v>5413171.1586000007</v>
      </c>
    </row>
    <row r="132" spans="2:7" x14ac:dyDescent="0.35">
      <c r="B132" s="36" t="s">
        <v>5</v>
      </c>
      <c r="C132" s="35">
        <v>4841889.4529000008</v>
      </c>
      <c r="E132" t="s">
        <v>5</v>
      </c>
      <c r="F132">
        <v>4841889.4529000008</v>
      </c>
    </row>
    <row r="133" spans="2:7" x14ac:dyDescent="0.35">
      <c r="B133" s="36" t="s">
        <v>27</v>
      </c>
      <c r="C133" s="35">
        <v>15555143.023499997</v>
      </c>
      <c r="E133" t="s">
        <v>27</v>
      </c>
      <c r="F133">
        <v>15555143.023499997</v>
      </c>
    </row>
    <row r="134" spans="2:7" x14ac:dyDescent="0.35">
      <c r="B134" s="36" t="s">
        <v>7</v>
      </c>
      <c r="C134" s="35">
        <v>7657234.0483000008</v>
      </c>
      <c r="E134" t="s">
        <v>7</v>
      </c>
      <c r="F134">
        <v>7657234.0483000008</v>
      </c>
    </row>
    <row r="135" spans="2:7" x14ac:dyDescent="0.35">
      <c r="B135" s="36" t="s">
        <v>22</v>
      </c>
      <c r="C135" s="35">
        <v>73279967.612106457</v>
      </c>
      <c r="E135" t="s">
        <v>22</v>
      </c>
      <c r="F135">
        <v>73279967.612106457</v>
      </c>
    </row>
  </sheetData>
  <sortState xmlns:xlrd2="http://schemas.microsoft.com/office/spreadsheetml/2017/richdata2" ref="D109:E113">
    <sortCondition descending="1" ref="D109"/>
  </sortState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13</vt:i4>
      </vt:variant>
    </vt:vector>
  </HeadingPairs>
  <TitlesOfParts>
    <vt:vector size="23" baseType="lpstr">
      <vt:lpstr>Title</vt:lpstr>
      <vt:lpstr>Instructions</vt:lpstr>
      <vt:lpstr>Dollars</vt:lpstr>
      <vt:lpstr>Transactions</vt:lpstr>
      <vt:lpstr>Users</vt:lpstr>
      <vt:lpstr>Average Selling Price (ASP)</vt:lpstr>
      <vt:lpstr>Consumer Panel Data</vt:lpstr>
      <vt:lpstr>Appendix A-Population</vt:lpstr>
      <vt:lpstr>solution</vt:lpstr>
      <vt:lpstr>Dashboard</vt:lpstr>
      <vt:lpstr>ASP</vt:lpstr>
      <vt:lpstr>Cab_Color</vt:lpstr>
      <vt:lpstr>City</vt:lpstr>
      <vt:lpstr>Column1</vt:lpstr>
      <vt:lpstr>Company</vt:lpstr>
      <vt:lpstr>Date</vt:lpstr>
      <vt:lpstr>'Consumer Panel Data'!Dollars</vt:lpstr>
      <vt:lpstr>Select_company</vt:lpstr>
      <vt:lpstr>State</vt:lpstr>
      <vt:lpstr>Total_Dollars</vt:lpstr>
      <vt:lpstr>Transactions</vt:lpstr>
      <vt:lpstr>Users</vt:lpstr>
      <vt:lpstr>Week_Starting</vt:lpstr>
    </vt:vector>
  </TitlesOfParts>
  <Company>ITG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Chapados</dc:creator>
  <cp:lastModifiedBy>anushka singh</cp:lastModifiedBy>
  <dcterms:created xsi:type="dcterms:W3CDTF">2014-09-26T22:02:48Z</dcterms:created>
  <dcterms:modified xsi:type="dcterms:W3CDTF">2020-04-02T06:56:16Z</dcterms:modified>
</cp:coreProperties>
</file>