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Ex1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NUSHKA\Desktop\Financial Analyst\"/>
    </mc:Choice>
  </mc:AlternateContent>
  <xr:revisionPtr revIDLastSave="0" documentId="13_ncr:1_{0444B409-02BE-44C4-A770-0FB062C5D5D4}" xr6:coauthVersionLast="47" xr6:coauthVersionMax="47" xr10:uidLastSave="{00000000-0000-0000-0000-000000000000}"/>
  <bookViews>
    <workbookView xWindow="-120" yWindow="-120" windowWidth="20730" windowHeight="11040" tabRatio="913" firstSheet="1" activeTab="1" xr2:uid="{00000000-000D-0000-FFFF-FFFF00000000}"/>
  </bookViews>
  <sheets>
    <sheet name="Quarters" sheetId="3" r:id="rId1"/>
    <sheet name="Company Profile" sheetId="7" r:id="rId2"/>
    <sheet name="Data Sheet" sheetId="6" r:id="rId3"/>
    <sheet name="Profit &amp; Loss" sheetId="1" r:id="rId4"/>
    <sheet name="Balance Sheet" sheetId="2" r:id="rId5"/>
    <sheet name="Cash Flow" sheetId="4" r:id="rId6"/>
    <sheet name="Sheet3" sheetId="9" r:id="rId7"/>
    <sheet name="share price" sheetId="10" r:id="rId8"/>
    <sheet name="Volume" sheetId="11" r:id="rId9"/>
  </sheets>
  <definedNames>
    <definedName name="_xlnm._FilterDatabase" localSheetId="7" hidden="1">'share price'!$A$3:$B$3</definedName>
    <definedName name="_xlchart.v2.0" hidden="1">Volume!$A$4:$A$1238</definedName>
    <definedName name="_xlchart.v2.1" hidden="1">Volume!$B$3</definedName>
    <definedName name="_xlchart.v2.2" hidden="1">Volume!$B$4:$B$1238</definedName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45" i="7" l="1"/>
  <c r="K44" i="7"/>
  <c r="K42" i="7"/>
  <c r="K41" i="7"/>
  <c r="B35" i="7"/>
  <c r="B36" i="7"/>
  <c r="B37" i="7"/>
  <c r="B29" i="7"/>
  <c r="B30" i="7"/>
  <c r="B31" i="7"/>
  <c r="B32" i="7"/>
  <c r="B33" i="7"/>
  <c r="B34" i="7"/>
  <c r="B28" i="7"/>
  <c r="E33" i="7"/>
  <c r="E37" i="7"/>
  <c r="D29" i="7"/>
  <c r="D30" i="7"/>
  <c r="D31" i="7"/>
  <c r="D32" i="7"/>
  <c r="D33" i="7"/>
  <c r="D34" i="7"/>
  <c r="D35" i="7"/>
  <c r="D36" i="7"/>
  <c r="D37" i="7"/>
  <c r="D28" i="7"/>
  <c r="C29" i="7"/>
  <c r="C30" i="7"/>
  <c r="C31" i="7"/>
  <c r="C32" i="7"/>
  <c r="C33" i="7"/>
  <c r="C34" i="7"/>
  <c r="C35" i="7"/>
  <c r="C36" i="7"/>
  <c r="C37" i="7"/>
  <c r="C28" i="7"/>
  <c r="D26" i="7"/>
  <c r="E26" i="7"/>
  <c r="C26" i="7"/>
  <c r="E8" i="9"/>
  <c r="E29" i="7" s="1"/>
  <c r="E9" i="9"/>
  <c r="E30" i="7" s="1"/>
  <c r="E10" i="9"/>
  <c r="E31" i="7" s="1"/>
  <c r="E11" i="9"/>
  <c r="E32" i="7" s="1"/>
  <c r="E12" i="9"/>
  <c r="E13" i="9"/>
  <c r="E34" i="7" s="1"/>
  <c r="E14" i="9"/>
  <c r="E35" i="7" s="1"/>
  <c r="E15" i="9"/>
  <c r="E36" i="7" s="1"/>
  <c r="E16" i="9"/>
  <c r="E7" i="9"/>
  <c r="E28" i="7" s="1"/>
  <c r="C24" i="7"/>
  <c r="D24" i="7"/>
  <c r="E24" i="7"/>
  <c r="F24" i="7"/>
  <c r="G24" i="7"/>
  <c r="D23" i="7"/>
  <c r="E23" i="7"/>
  <c r="F23" i="7"/>
  <c r="G23" i="7"/>
  <c r="C23" i="7"/>
  <c r="D21" i="7"/>
  <c r="E21" i="7"/>
  <c r="F21" i="7"/>
  <c r="G21" i="7"/>
  <c r="D22" i="7"/>
  <c r="E22" i="7"/>
  <c r="F22" i="7"/>
  <c r="G22" i="7"/>
  <c r="C22" i="7"/>
  <c r="C21" i="7"/>
  <c r="D20" i="7"/>
  <c r="E20" i="7"/>
  <c r="F20" i="7"/>
  <c r="G20" i="7"/>
  <c r="C20" i="7"/>
  <c r="D19" i="7"/>
  <c r="E19" i="7"/>
  <c r="F19" i="7"/>
  <c r="G19" i="7"/>
  <c r="C19" i="7"/>
  <c r="J26" i="2"/>
  <c r="K26" i="2"/>
  <c r="K45" i="1" s="1"/>
  <c r="C45" i="1"/>
  <c r="D45" i="1"/>
  <c r="E45" i="1"/>
  <c r="F45" i="1"/>
  <c r="G45" i="1"/>
  <c r="H45" i="1"/>
  <c r="I45" i="1"/>
  <c r="J45" i="1"/>
  <c r="B45" i="1"/>
  <c r="C40" i="1"/>
  <c r="D40" i="1"/>
  <c r="E40" i="1"/>
  <c r="B40" i="1"/>
  <c r="B38" i="1" s="1"/>
  <c r="E26" i="2"/>
  <c r="C26" i="2"/>
  <c r="D26" i="2"/>
  <c r="B26" i="2"/>
  <c r="F26" i="2"/>
  <c r="G26" i="2"/>
  <c r="H26" i="2"/>
  <c r="I26" i="2"/>
  <c r="F44" i="1"/>
  <c r="G44" i="1"/>
  <c r="H44" i="1"/>
  <c r="I44" i="1"/>
  <c r="J44" i="1"/>
  <c r="K44" i="1"/>
  <c r="E43" i="1"/>
  <c r="F43" i="1"/>
  <c r="G43" i="1"/>
  <c r="H43" i="1"/>
  <c r="I43" i="1"/>
  <c r="J43" i="1"/>
  <c r="K43" i="1"/>
  <c r="C38" i="1"/>
  <c r="C44" i="1" s="1"/>
  <c r="D38" i="1"/>
  <c r="D44" i="1" s="1"/>
  <c r="E38" i="1"/>
  <c r="E44" i="1" s="1"/>
  <c r="F38" i="1"/>
  <c r="G38" i="1"/>
  <c r="H38" i="1"/>
  <c r="I38" i="1"/>
  <c r="J38" i="1"/>
  <c r="K38" i="1"/>
  <c r="C41" i="1"/>
  <c r="D41" i="1"/>
  <c r="E41" i="1"/>
  <c r="F41" i="1"/>
  <c r="G41" i="1"/>
  <c r="H41" i="1"/>
  <c r="I41" i="1"/>
  <c r="J41" i="1"/>
  <c r="K41" i="1"/>
  <c r="B41" i="1"/>
  <c r="F40" i="1"/>
  <c r="G40" i="1"/>
  <c r="H40" i="1"/>
  <c r="I40" i="1"/>
  <c r="J40" i="1"/>
  <c r="K40" i="1"/>
  <c r="C39" i="1"/>
  <c r="D39" i="1"/>
  <c r="E39" i="1"/>
  <c r="F39" i="1"/>
  <c r="G39" i="1"/>
  <c r="H39" i="1"/>
  <c r="I39" i="1"/>
  <c r="J39" i="1"/>
  <c r="K39" i="1"/>
  <c r="B39" i="1"/>
  <c r="D35" i="1"/>
  <c r="E35" i="1"/>
  <c r="F35" i="1"/>
  <c r="G35" i="1"/>
  <c r="H35" i="1"/>
  <c r="I35" i="1"/>
  <c r="J35" i="1"/>
  <c r="K35" i="1"/>
  <c r="C35" i="1"/>
  <c r="C34" i="1"/>
  <c r="D34" i="1"/>
  <c r="E34" i="1"/>
  <c r="F34" i="1"/>
  <c r="G34" i="1"/>
  <c r="H34" i="1"/>
  <c r="I34" i="1"/>
  <c r="J34" i="1"/>
  <c r="K34" i="1"/>
  <c r="B34" i="1"/>
  <c r="D15" i="7"/>
  <c r="E15" i="7"/>
  <c r="F15" i="7"/>
  <c r="G15" i="7"/>
  <c r="C15" i="7"/>
  <c r="D33" i="1"/>
  <c r="E33" i="1"/>
  <c r="F33" i="1"/>
  <c r="G33" i="1"/>
  <c r="H33" i="1"/>
  <c r="I33" i="1"/>
  <c r="J33" i="1"/>
  <c r="K33" i="1"/>
  <c r="C33" i="1"/>
  <c r="D14" i="7"/>
  <c r="E14" i="7"/>
  <c r="F14" i="7"/>
  <c r="G14" i="7"/>
  <c r="C14" i="7"/>
  <c r="D13" i="7"/>
  <c r="E13" i="7"/>
  <c r="F13" i="7"/>
  <c r="G13" i="7"/>
  <c r="C13" i="7"/>
  <c r="C32" i="1"/>
  <c r="D32" i="1"/>
  <c r="E32" i="1"/>
  <c r="F32" i="1"/>
  <c r="G32" i="1"/>
  <c r="H32" i="1"/>
  <c r="I32" i="1"/>
  <c r="J32" i="1"/>
  <c r="K32" i="1"/>
  <c r="B32" i="1"/>
  <c r="D12" i="7"/>
  <c r="E12" i="7"/>
  <c r="F12" i="7"/>
  <c r="G12" i="7"/>
  <c r="C12" i="7"/>
  <c r="C31" i="1"/>
  <c r="D31" i="1"/>
  <c r="E31" i="1"/>
  <c r="F31" i="1"/>
  <c r="G31" i="1"/>
  <c r="H31" i="1"/>
  <c r="I31" i="1"/>
  <c r="J31" i="1"/>
  <c r="K31" i="1"/>
  <c r="B31" i="1"/>
  <c r="D11" i="7"/>
  <c r="E11" i="7"/>
  <c r="F11" i="7"/>
  <c r="G11" i="7"/>
  <c r="C11" i="7"/>
  <c r="C30" i="1"/>
  <c r="D30" i="1"/>
  <c r="E30" i="1"/>
  <c r="F30" i="1"/>
  <c r="G30" i="1"/>
  <c r="H30" i="1"/>
  <c r="I30" i="1"/>
  <c r="J30" i="1"/>
  <c r="K30" i="1"/>
  <c r="B30" i="1"/>
  <c r="D10" i="7"/>
  <c r="E10" i="7"/>
  <c r="F10" i="7"/>
  <c r="G10" i="7"/>
  <c r="C10" i="7"/>
  <c r="C29" i="1"/>
  <c r="D29" i="1"/>
  <c r="E29" i="1"/>
  <c r="F29" i="1"/>
  <c r="G29" i="1"/>
  <c r="H29" i="1"/>
  <c r="I29" i="1"/>
  <c r="J29" i="1"/>
  <c r="K29" i="1"/>
  <c r="B29" i="1"/>
  <c r="C28" i="1"/>
  <c r="D28" i="1"/>
  <c r="E28" i="1"/>
  <c r="F28" i="1"/>
  <c r="G28" i="1"/>
  <c r="H28" i="1"/>
  <c r="I28" i="1"/>
  <c r="J28" i="1"/>
  <c r="K28" i="1"/>
  <c r="B28" i="1"/>
  <c r="D9" i="7"/>
  <c r="E9" i="7"/>
  <c r="F9" i="7"/>
  <c r="G9" i="7"/>
  <c r="C9" i="7"/>
  <c r="E27" i="1"/>
  <c r="F27" i="1"/>
  <c r="G27" i="1"/>
  <c r="H27" i="1"/>
  <c r="I27" i="1"/>
  <c r="J27" i="1"/>
  <c r="K27" i="1"/>
  <c r="L27" i="1"/>
  <c r="M27" i="1"/>
  <c r="N27" i="1"/>
  <c r="D27" i="1"/>
  <c r="D8" i="7"/>
  <c r="E8" i="7"/>
  <c r="F8" i="7"/>
  <c r="G8" i="7"/>
  <c r="C8" i="7"/>
  <c r="D6" i="7"/>
  <c r="D17" i="7" s="1"/>
  <c r="E6" i="7"/>
  <c r="E17" i="7" s="1"/>
  <c r="F6" i="7"/>
  <c r="F17" i="7" s="1"/>
  <c r="G6" i="7"/>
  <c r="G17" i="7" s="1"/>
  <c r="C6" i="7"/>
  <c r="C17" i="7" s="1"/>
  <c r="C4" i="7"/>
  <c r="B2" i="7"/>
  <c r="C76" i="6"/>
  <c r="D76" i="6"/>
  <c r="E76" i="6"/>
  <c r="F76" i="6"/>
  <c r="G76" i="6"/>
  <c r="H76" i="6"/>
  <c r="I76" i="6"/>
  <c r="J76" i="6"/>
  <c r="K76" i="6"/>
  <c r="B76" i="6"/>
  <c r="D34" i="6"/>
  <c r="E34" i="6"/>
  <c r="F34" i="6"/>
  <c r="G34" i="6"/>
  <c r="H34" i="6"/>
  <c r="I34" i="6"/>
  <c r="J34" i="6"/>
  <c r="K34" i="6"/>
  <c r="C34" i="6"/>
  <c r="K43" i="7" l="1"/>
  <c r="K46" i="7" s="1"/>
  <c r="D43" i="1"/>
  <c r="C43" i="1"/>
  <c r="B44" i="1"/>
  <c r="B43" i="1"/>
  <c r="C6" i="3"/>
  <c r="D6" i="3"/>
  <c r="E6" i="3"/>
  <c r="E14" i="3" s="1"/>
  <c r="F6" i="3"/>
  <c r="F14" i="3" s="1"/>
  <c r="G6" i="3"/>
  <c r="H6" i="3"/>
  <c r="I6" i="3"/>
  <c r="I14" i="3" s="1"/>
  <c r="J6" i="3"/>
  <c r="K6" i="3"/>
  <c r="B6" i="3"/>
  <c r="C5" i="1"/>
  <c r="D5" i="1"/>
  <c r="E5" i="1"/>
  <c r="F5" i="1"/>
  <c r="G5" i="1"/>
  <c r="H5" i="1"/>
  <c r="I5" i="1"/>
  <c r="J5" i="1"/>
  <c r="K5" i="1"/>
  <c r="K6" i="1" s="1"/>
  <c r="K19" i="1" s="1"/>
  <c r="B5" i="1"/>
  <c r="B6" i="6"/>
  <c r="C17" i="2"/>
  <c r="D17" i="2"/>
  <c r="E17" i="2"/>
  <c r="F17" i="2"/>
  <c r="G17" i="2"/>
  <c r="H17" i="2"/>
  <c r="I17" i="2"/>
  <c r="J17" i="2"/>
  <c r="K17" i="2"/>
  <c r="C18" i="2"/>
  <c r="C21" i="2" s="1"/>
  <c r="D18" i="2"/>
  <c r="E18" i="2"/>
  <c r="F18" i="2"/>
  <c r="G18" i="2"/>
  <c r="G21" i="2" s="1"/>
  <c r="H18" i="2"/>
  <c r="I18" i="2"/>
  <c r="J18" i="2"/>
  <c r="K18" i="2"/>
  <c r="B17" i="2"/>
  <c r="C4" i="2"/>
  <c r="D4" i="2"/>
  <c r="E4" i="2"/>
  <c r="E23" i="2" s="1"/>
  <c r="E5" i="2"/>
  <c r="F4" i="2"/>
  <c r="G4" i="2"/>
  <c r="H4" i="2"/>
  <c r="H23" i="2" s="1"/>
  <c r="I4" i="2"/>
  <c r="I5" i="2"/>
  <c r="J4" i="2"/>
  <c r="J5" i="2"/>
  <c r="J23" i="2" s="1"/>
  <c r="K4" i="2"/>
  <c r="C5" i="2"/>
  <c r="D5" i="2"/>
  <c r="D23" i="2" s="1"/>
  <c r="F5" i="2"/>
  <c r="F23" i="2" s="1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F16" i="2" s="1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D16" i="2" s="1"/>
  <c r="E13" i="2"/>
  <c r="E16" i="2" s="1"/>
  <c r="F13" i="2"/>
  <c r="G13" i="2"/>
  <c r="H13" i="2"/>
  <c r="H16" i="2" s="1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H14" i="3" s="1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L10" i="1" s="1"/>
  <c r="K10" i="3"/>
  <c r="C11" i="3"/>
  <c r="D11" i="3"/>
  <c r="E11" i="3"/>
  <c r="F11" i="3"/>
  <c r="G11" i="3"/>
  <c r="H11" i="3"/>
  <c r="I11" i="3"/>
  <c r="J11" i="3"/>
  <c r="L11" i="1" s="1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E6" i="1" s="1"/>
  <c r="E19" i="1" s="1"/>
  <c r="F4" i="1"/>
  <c r="F20" i="2" s="1"/>
  <c r="G4" i="1"/>
  <c r="H4" i="1"/>
  <c r="I4" i="1"/>
  <c r="I21" i="2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C13" i="1" s="1"/>
  <c r="C14" i="1" s="1"/>
  <c r="D12" i="1"/>
  <c r="E12" i="1"/>
  <c r="F12" i="1"/>
  <c r="F13" i="1" s="1"/>
  <c r="G12" i="1"/>
  <c r="G23" i="2" s="1"/>
  <c r="H12" i="1"/>
  <c r="I12" i="1"/>
  <c r="J12" i="1"/>
  <c r="J13" i="1" s="1"/>
  <c r="K12" i="1"/>
  <c r="K13" i="1" s="1"/>
  <c r="K14" i="1" s="1"/>
  <c r="C15" i="1"/>
  <c r="D15" i="1"/>
  <c r="E15" i="1"/>
  <c r="F15" i="1"/>
  <c r="G15" i="1"/>
  <c r="H15" i="1"/>
  <c r="I15" i="1"/>
  <c r="J15" i="1"/>
  <c r="K15" i="1"/>
  <c r="B15" i="1"/>
  <c r="H13" i="1"/>
  <c r="I13" i="1"/>
  <c r="B7" i="1"/>
  <c r="B4" i="1"/>
  <c r="A1" i="1"/>
  <c r="E1" i="6"/>
  <c r="H1" i="1" s="1"/>
  <c r="K16" i="2"/>
  <c r="C16" i="2"/>
  <c r="J6" i="1"/>
  <c r="J19" i="1" s="1"/>
  <c r="G6" i="1"/>
  <c r="G19" i="1" s="1"/>
  <c r="C6" i="1"/>
  <c r="C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F21" i="2"/>
  <c r="E21" i="2"/>
  <c r="B18" i="2"/>
  <c r="B21" i="2"/>
  <c r="B13" i="2"/>
  <c r="B16" i="2" s="1"/>
  <c r="B12" i="2"/>
  <c r="B11" i="2"/>
  <c r="B10" i="2"/>
  <c r="B8" i="2"/>
  <c r="B7" i="2"/>
  <c r="B6" i="2"/>
  <c r="B3" i="2"/>
  <c r="J14" i="3"/>
  <c r="B12" i="3"/>
  <c r="B11" i="3"/>
  <c r="B10" i="3"/>
  <c r="B9" i="3"/>
  <c r="B8" i="3"/>
  <c r="B7" i="3"/>
  <c r="B4" i="3"/>
  <c r="B14" i="3" s="1"/>
  <c r="B3" i="3"/>
  <c r="L15" i="1"/>
  <c r="B12" i="1"/>
  <c r="B13" i="1" s="1"/>
  <c r="B11" i="1"/>
  <c r="B10" i="1"/>
  <c r="B9" i="1"/>
  <c r="B8" i="1"/>
  <c r="B3" i="1"/>
  <c r="G14" i="3"/>
  <c r="G20" i="2"/>
  <c r="K20" i="2"/>
  <c r="J20" i="2"/>
  <c r="C20" i="2"/>
  <c r="A1" i="2"/>
  <c r="A1" i="4" s="1"/>
  <c r="H23" i="1"/>
  <c r="J23" i="1"/>
  <c r="C23" i="2" l="1"/>
  <c r="J14" i="1"/>
  <c r="D6" i="1"/>
  <c r="D19" i="1" s="1"/>
  <c r="L12" i="1"/>
  <c r="L13" i="1" s="1"/>
  <c r="L14" i="1" s="1"/>
  <c r="L25" i="1" s="1"/>
  <c r="L6" i="1"/>
  <c r="B20" i="2"/>
  <c r="A1" i="3"/>
  <c r="F14" i="1"/>
  <c r="H21" i="2"/>
  <c r="L5" i="1"/>
  <c r="K23" i="2"/>
  <c r="D20" i="2"/>
  <c r="I23" i="1"/>
  <c r="B6" i="1"/>
  <c r="B19" i="1" s="1"/>
  <c r="E1" i="3"/>
  <c r="E20" i="2"/>
  <c r="D21" i="2"/>
  <c r="B23" i="2"/>
  <c r="H14" i="1"/>
  <c r="J16" i="2"/>
  <c r="G16" i="2"/>
  <c r="G24" i="2"/>
  <c r="E24" i="2"/>
  <c r="G13" i="1"/>
  <c r="G14" i="1" s="1"/>
  <c r="D13" i="1"/>
  <c r="E13" i="1" s="1"/>
  <c r="K24" i="1"/>
  <c r="J24" i="2"/>
  <c r="D24" i="2"/>
  <c r="N11" i="1"/>
  <c r="E14" i="1"/>
  <c r="I25" i="1" s="1"/>
  <c r="M11" i="1"/>
  <c r="I24" i="2"/>
  <c r="B14" i="1"/>
  <c r="H25" i="1" s="1"/>
  <c r="D14" i="1"/>
  <c r="I16" i="2"/>
  <c r="K24" i="2"/>
  <c r="L4" i="1"/>
  <c r="L23" i="1" s="1"/>
  <c r="I6" i="1"/>
  <c r="I19" i="1" s="1"/>
  <c r="E1" i="2"/>
  <c r="I14" i="1"/>
  <c r="K25" i="1" s="1"/>
  <c r="M25" i="1" s="1"/>
  <c r="M14" i="1" s="1"/>
  <c r="C24" i="2"/>
  <c r="I23" i="2"/>
  <c r="H24" i="2"/>
  <c r="F24" i="2"/>
  <c r="J25" i="1"/>
  <c r="M9" i="1"/>
  <c r="N9" i="1"/>
  <c r="N8" i="1"/>
  <c r="M8" i="1"/>
  <c r="I20" i="2"/>
  <c r="J24" i="1"/>
  <c r="H20" i="2"/>
  <c r="K23" i="1"/>
  <c r="H6" i="1"/>
  <c r="H19" i="1" s="1"/>
  <c r="F6" i="1"/>
  <c r="F19" i="1" s="1"/>
  <c r="I24" i="1" s="1"/>
  <c r="E1" i="4"/>
  <c r="H24" i="1" l="1"/>
  <c r="M23" i="1"/>
  <c r="M4" i="1" s="1"/>
  <c r="N25" i="1"/>
  <c r="N14" i="1" s="1"/>
  <c r="N24" i="1"/>
  <c r="N23" i="1"/>
  <c r="N4" i="1" s="1"/>
  <c r="L19" i="1"/>
  <c r="L24" i="1" s="1"/>
  <c r="M24" i="1" s="1"/>
  <c r="M6" i="1" s="1"/>
  <c r="M10" i="1" s="1"/>
  <c r="M12" i="1" s="1"/>
  <c r="M13" i="1" s="1"/>
  <c r="M15" i="1" s="1"/>
  <c r="N6" i="1" l="1"/>
  <c r="N10" i="1" s="1"/>
  <c r="N12" i="1" s="1"/>
  <c r="N13" i="1" s="1"/>
  <c r="N5" i="1"/>
  <c r="N15" i="1"/>
  <c r="M5" i="1"/>
</calcChain>
</file>

<file path=xl/sharedStrings.xml><?xml version="1.0" encoding="utf-8"?>
<sst xmlns="http://schemas.openxmlformats.org/spreadsheetml/2006/main" count="226" uniqueCount="168">
  <si>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</si>
  <si>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</si>
  <si>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</si>
  <si>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</si>
  <si>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</si>
  <si>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</si>
  <si>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</si>
  <si>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</si>
  <si>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</si>
  <si>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</si>
  <si>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</si>
  <si>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</si>
  <si>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</si>
  <si>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</si>
  <si>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</si>
  <si>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</si>
  <si>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</si>
  <si>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</si>
  <si>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</si>
  <si>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</si>
  <si>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</si>
  <si>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</si>
  <si>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</si>
  <si>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</si>
  <si>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</si>
  <si>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</si>
  <si>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</si>
  <si>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</si>
  <si>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</si>
  <si>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</si>
  <si>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</si>
  <si>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</si>
  <si>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</si>
  <si>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</si>
  <si>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</si>
  <si>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</si>
  <si>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</si>
  <si>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</si>
  <si>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</si>
  <si>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</si>
  <si>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</si>
  <si>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</si>
  <si>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</si>
  <si>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</si>
  <si>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</si>
  <si>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</si>
  <si>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</si>
  <si>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</si>
  <si>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EPS</t>
  </si>
  <si>
    <t>Price</t>
  </si>
  <si>
    <t>Return on Equity</t>
  </si>
  <si>
    <t>Return on Capital Emp</t>
  </si>
  <si>
    <t>LATEST VERSION</t>
  </si>
  <si>
    <t>CURRENT VERSION</t>
  </si>
  <si>
    <t>TATA MOTORS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</si>
  <si>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</si>
  <si>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</si>
  <si>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</si>
  <si>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</si>
  <si>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</si>
  <si>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</si>
  <si>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</si>
  <si>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</si>
  <si>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</si>
  <si>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</si>
  <si>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</si>
  <si>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</si>
  <si>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</si>
  <si>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</si>
  <si>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</si>
  <si>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</si>
  <si>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</si>
  <si>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</si>
  <si>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</si>
  <si>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</si>
  <si>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</si>
  <si>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</si>
  <si>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</si>
  <si>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</si>
  <si>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</si>
  <si>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</si>
  <si>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EBITDA</t>
  </si>
  <si>
    <t>Total Asset</t>
  </si>
  <si>
    <t>Tata Motors Group is a leading global automobile manufacturer. Part of the illustrious multi-national conglomerate, the Tata group, it offers a wide and diverse portfolio of cars, sports utility vehicles, trucks, buses and defence vehicles to the world.</t>
  </si>
  <si>
    <t>Company Details</t>
  </si>
  <si>
    <t>Key Financial Metrics</t>
  </si>
  <si>
    <t>Total Sales</t>
  </si>
  <si>
    <t>INR(Crs)</t>
  </si>
  <si>
    <t>Sales Growth (y-o-y)</t>
  </si>
  <si>
    <t>Sales growth</t>
  </si>
  <si>
    <t>Gross profit</t>
  </si>
  <si>
    <t>Margin</t>
  </si>
  <si>
    <t>Gross Profit Margins</t>
  </si>
  <si>
    <t>EBITDA Margin %</t>
  </si>
  <si>
    <t>EBITDA MARGIN</t>
  </si>
  <si>
    <t>EBIT Margin</t>
  </si>
  <si>
    <t>EBIT Margin%</t>
  </si>
  <si>
    <t>Net Margin</t>
  </si>
  <si>
    <t>Net Profit Margin</t>
  </si>
  <si>
    <t>Earning Per Share(in rs)</t>
  </si>
  <si>
    <t>EPS GROWTH (y-o-y)</t>
  </si>
  <si>
    <t>EPS GROWTH</t>
  </si>
  <si>
    <t>Divident per share</t>
  </si>
  <si>
    <t>Divident growth</t>
  </si>
  <si>
    <t>Date</t>
  </si>
  <si>
    <t>Adj Close</t>
  </si>
  <si>
    <t>Share Price - 5Y</t>
  </si>
  <si>
    <t>ENTERPRISE VALUE</t>
  </si>
  <si>
    <t>MARKET CAPITALIZATION</t>
  </si>
  <si>
    <t>DEBT</t>
  </si>
  <si>
    <t>CASH</t>
  </si>
  <si>
    <t>EV/EBITDA</t>
  </si>
  <si>
    <t>EV/SALES</t>
  </si>
  <si>
    <t>BOOK VALUE</t>
  </si>
  <si>
    <t>PRICE / BOOK VALUE</t>
  </si>
  <si>
    <t>Key Financial Ratios</t>
  </si>
  <si>
    <t>Price to Earnings</t>
  </si>
  <si>
    <t>Return on Equity %</t>
  </si>
  <si>
    <t>Return on Capital Employed%</t>
  </si>
  <si>
    <t>Volume - 5Y</t>
  </si>
  <si>
    <t>Volume</t>
  </si>
  <si>
    <t>Shareholder's name</t>
  </si>
  <si>
    <t>Shareholding (%)</t>
  </si>
  <si>
    <t>Tata Sons Private Limited</t>
  </si>
  <si>
    <t>Life Insurance Corporation Of India</t>
  </si>
  <si>
    <t>Sbi Long Term Equity Fund</t>
  </si>
  <si>
    <t>Tata Industries Limited</t>
  </si>
  <si>
    <t>Rekha Rakesh Jhunjhunwala</t>
  </si>
  <si>
    <t>Axis Mutual Fund Trustee Limited A/C Axis Mutual Fund A/C Axis Bluechip Fund</t>
  </si>
  <si>
    <t>UTI Large Cap Fund</t>
  </si>
  <si>
    <t>Tata Investment Corporation Limited</t>
  </si>
  <si>
    <t>Investor Education and Protection Fund (IEPF)</t>
  </si>
  <si>
    <t>Ewart Investments Limited</t>
  </si>
  <si>
    <t>Top 10 Shareholders</t>
  </si>
  <si>
    <t>Total Shares Held (Crs)</t>
  </si>
  <si>
    <t>MARKET VALUE(Crs)</t>
  </si>
  <si>
    <t>FII</t>
  </si>
  <si>
    <t>DII</t>
  </si>
  <si>
    <t>Public</t>
  </si>
  <si>
    <t>Promotor</t>
  </si>
  <si>
    <t xml:space="preserve">                    Shareholders Patern</t>
  </si>
  <si>
    <t>Capital Structure</t>
  </si>
  <si>
    <t>Share Price as on xxx</t>
  </si>
  <si>
    <t>No. of Shares o/s</t>
  </si>
  <si>
    <t>Less: Cash &amp; Equivalent</t>
  </si>
  <si>
    <t>Add: Total Debt</t>
  </si>
  <si>
    <t>Enterprise Value</t>
  </si>
  <si>
    <t>Recent Updates</t>
  </si>
  <si>
    <t>PV industry growth likely to moderate to less than 5% in FY25: Tata Motors, PV(Domestic Passenger Vechile )</t>
  </si>
  <si>
    <t>Shareholder Pattern</t>
  </si>
  <si>
    <t>Managerial Remuneration</t>
  </si>
  <si>
    <t>Designation</t>
  </si>
  <si>
    <t>Mr N Chandrasekaran</t>
  </si>
  <si>
    <t>Chairman- Non-Executive Director</t>
  </si>
  <si>
    <t>Remuneration (in Lakhs)</t>
  </si>
  <si>
    <t>Executive Director</t>
  </si>
  <si>
    <t>Group Chief Financial Officer</t>
  </si>
  <si>
    <t>Company Secretary</t>
  </si>
  <si>
    <t>Mr Girish Wagh</t>
  </si>
  <si>
    <t>Mr P B Balaji</t>
  </si>
  <si>
    <t>Mr Maloy Kumar Gupta</t>
  </si>
  <si>
    <t>Notes:  As a Policy, Mr N Chandrasekaran has obtained from receiving commission / remuneration from the company.</t>
  </si>
  <si>
    <t>Tata Group announced single number unified solution for whatsApp Business.</t>
  </si>
  <si>
    <t>The Nexon has received a 5-star rating from Global NCAP</t>
  </si>
  <si>
    <t>Tata Motor and Ola continue to lead the market in the electric two-wheeler and passenger vechile segments.</t>
  </si>
  <si>
    <t>Tata Group Market cap has surpassed 30-lakh crore.</t>
  </si>
  <si>
    <t>Q3 FY24 results: The topline increased by 24.96% &amp; the profit increased by 137.52%YoY.</t>
  </si>
  <si>
    <t>Sources: Screener.in, finance.yahoo.com, Equitymaster.com, Tata Motor's FY 23 Annual Reports, The Hindu Business.com, Wikipedia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</si>
</sst>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4" formatCode="_ &quot;₹&quot;\ * #,##0.00_ ;_ &quot;₹&quot;\ * \-#,##0.00_ ;_ &quot;₹&quot;\ * &quot;-&quot;??_ ;_ @_ "/>
    <numFmt numFmtId="43" formatCode="_ * #,##0.00_ ;_ * \-#,##0.00_ ;_ * &quot;-&quot;??_ ;_ @_ "/>
    <numFmt numFmtId="164" formatCode="_(* #,##0.00_);_(* \(#,##0.00\);_(* &quot;-&quot;??_);_(@_)"/>
    <numFmt numFmtId="165" formatCode="[$-409]mmm\-yy;@"/>
    <numFmt numFmtId="166" formatCode="\-"/>
    <numFmt numFmtId="167" formatCode="0.0"/>
    <numFmt numFmtId="168" formatCode="0.00&quot;X&quot;"/>
    <numFmt numFmtId="169" formatCode="0.0000"/>
    <numFmt numFmtId="170" formatCode="_ * #,##0_ ;_ * \-#,##0_ ;_ * &quot;-&quot;??_ ;_ @_ "/>
    <numFmt numFmtId="171" formatCode="0.0%"/>
    <numFmt numFmtId="172" formatCode="0.0000000"/>
  </numFmts>
  <fonts count="2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606F7B"/>
      <name val="Arial"/>
      <family val="2"/>
    </font>
    <font>
      <b/>
      <sz val="14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000000"/>
      <name val="Inherit"/>
    </font>
    <font>
      <sz val="11"/>
      <color rgb="FF000000"/>
      <name val="Arial"/>
      <family val="2"/>
    </font>
    <font>
      <sz val="11"/>
      <color rgb="FF22222F"/>
      <name val="Arial"/>
      <family val="2"/>
    </font>
    <font>
      <i/>
      <sz val="9"/>
      <color theme="1"/>
      <name val="Calibri"/>
      <family val="2"/>
      <scheme val="minor"/>
    </font>
    <font>
      <b/>
      <sz val="11"/>
      <color rgb="FF0D0D0D"/>
      <name val="Calibri"/>
      <family val="2"/>
      <scheme val="minor"/>
    </font>
    <font>
      <b/>
      <sz val="8"/>
      <color theme="1"/>
      <name val="Poppins"/>
    </font>
  </fonts>
  <fills count="1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rgb="FFF7F6E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-0.499984740745262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hair">
        <color rgb="FF00B0F0"/>
      </bottom>
      <diagonal/>
    </border>
    <border>
      <left/>
      <right style="thin">
        <color indexed="64"/>
      </right>
      <top/>
      <bottom/>
      <diagonal/>
    </border>
    <border>
      <left style="medium">
        <color rgb="FFDDDDDD"/>
      </left>
      <right/>
      <top/>
      <bottom style="medium">
        <color rgb="FFDDDDDD"/>
      </bottom>
      <diagonal/>
    </border>
    <border>
      <left style="medium">
        <color rgb="FFDDDDDD"/>
      </left>
      <right/>
      <top style="thick">
        <color rgb="FFDDDDDD"/>
      </top>
      <bottom style="medium">
        <color rgb="FFDDDDDD"/>
      </bottom>
      <diagonal/>
    </border>
    <border>
      <left/>
      <right/>
      <top style="hair">
        <color theme="4" tint="0.79998168889431442"/>
      </top>
      <bottom style="hair">
        <color theme="4" tint="0.79998168889431442"/>
      </bottom>
      <diagonal/>
    </border>
    <border>
      <left/>
      <right/>
      <top style="hair">
        <color theme="1" tint="0.14996795556505021"/>
      </top>
      <bottom style="hair">
        <color theme="1" tint="0.14996795556505021"/>
      </bottom>
      <diagonal/>
    </border>
    <border>
      <left/>
      <right/>
      <top style="hair">
        <color auto="1"/>
      </top>
      <bottom style="hair">
        <color auto="1"/>
      </bottom>
      <diagonal/>
    </border>
  </borders>
  <cellStyleXfs count="8">
    <xf numFmtId="0" fontId="0" fillId="0" borderId="0"/>
    <xf numFmtId="43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104">
    <xf numFmtId="0" fontId="0" fillId="0" borderId="0" xfId="0"/>
    <xf numFmtId="43" fontId="1" fillId="0" borderId="0" xfId="1" applyFont="1" applyBorder="1"/>
    <xf numFmtId="0" fontId="1" fillId="0" borderId="0" xfId="0" applyFont="1"/>
    <xf numFmtId="0" fontId="6" fillId="0" borderId="0" xfId="0" applyFont="1"/>
    <xf numFmtId="43" fontId="0" fillId="0" borderId="0" xfId="1" applyFont="1" applyBorder="1"/>
    <xf numFmtId="10" fontId="0" fillId="0" borderId="0" xfId="0" applyNumberFormat="1"/>
    <xf numFmtId="43" fontId="3" fillId="0" borderId="0" xfId="1" applyFont="1" applyBorder="1"/>
    <xf numFmtId="9" fontId="3" fillId="0" borderId="0" xfId="1" applyNumberFormat="1" applyFont="1" applyBorder="1"/>
    <xf numFmtId="43" fontId="2" fillId="2" borderId="0" xfId="3" applyNumberFormat="1" applyFont="1" applyBorder="1"/>
    <xf numFmtId="43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/>
    <xf numFmtId="165" fontId="2" fillId="5" borderId="0" xfId="0" applyNumberFormat="1" applyFont="1" applyFill="1" applyAlignment="1">
      <alignment horizontal="center"/>
    </xf>
    <xf numFmtId="0" fontId="2" fillId="5" borderId="0" xfId="0" applyFont="1" applyFill="1" applyAlignment="1">
      <alignment horizontal="center"/>
    </xf>
    <xf numFmtId="43" fontId="0" fillId="0" borderId="0" xfId="1" applyFont="1" applyBorder="1" applyAlignment="1">
      <alignment horizontal="center"/>
    </xf>
    <xf numFmtId="43" fontId="1" fillId="0" borderId="0" xfId="1" applyFont="1" applyBorder="1" applyAlignment="1">
      <alignment horizontal="center"/>
    </xf>
    <xf numFmtId="10" fontId="1" fillId="0" borderId="0" xfId="0" applyNumberFormat="1" applyFont="1"/>
    <xf numFmtId="165" fontId="2" fillId="5" borderId="0" xfId="1" applyNumberFormat="1" applyFont="1" applyFill="1" applyBorder="1"/>
    <xf numFmtId="165" fontId="7" fillId="0" borderId="0" xfId="1" applyNumberFormat="1" applyFont="1" applyFill="1" applyBorder="1"/>
    <xf numFmtId="0" fontId="7" fillId="0" borderId="0" xfId="0" applyFont="1"/>
    <xf numFmtId="164" fontId="0" fillId="0" borderId="0" xfId="1" applyNumberFormat="1" applyFont="1" applyBorder="1"/>
    <xf numFmtId="0" fontId="0" fillId="0" borderId="0" xfId="0" applyAlignment="1">
      <alignment wrapText="1"/>
    </xf>
    <xf numFmtId="0" fontId="0" fillId="0" borderId="0" xfId="0" applyAlignment="1">
      <alignment vertical="top"/>
    </xf>
    <xf numFmtId="0" fontId="11" fillId="0" borderId="0" xfId="0" applyFont="1" applyAlignment="1">
      <alignment vertical="top" wrapText="1"/>
    </xf>
    <xf numFmtId="43" fontId="10" fillId="7" borderId="0" xfId="0" applyNumberFormat="1" applyFont="1" applyFill="1" applyAlignment="1">
      <alignment horizontal="center"/>
    </xf>
    <xf numFmtId="0" fontId="0" fillId="0" borderId="1" xfId="0" applyBorder="1"/>
    <xf numFmtId="0" fontId="10" fillId="6" borderId="0" xfId="0" applyFont="1" applyFill="1"/>
    <xf numFmtId="43" fontId="0" fillId="0" borderId="2" xfId="1" applyFont="1" applyBorder="1"/>
    <xf numFmtId="165" fontId="8" fillId="5" borderId="0" xfId="0" applyNumberFormat="1" applyFont="1" applyFill="1" applyAlignment="1">
      <alignment horizontal="center"/>
    </xf>
    <xf numFmtId="165" fontId="2" fillId="5" borderId="2" xfId="0" applyNumberFormat="1" applyFont="1" applyFill="1" applyBorder="1" applyAlignment="1">
      <alignment horizontal="center"/>
    </xf>
    <xf numFmtId="0" fontId="9" fillId="0" borderId="0" xfId="0" applyFont="1"/>
    <xf numFmtId="0" fontId="0" fillId="0" borderId="2" xfId="0" applyBorder="1"/>
    <xf numFmtId="43" fontId="3" fillId="0" borderId="2" xfId="1" applyFont="1" applyBorder="1"/>
    <xf numFmtId="43" fontId="1" fillId="0" borderId="2" xfId="1" applyFont="1" applyBorder="1"/>
    <xf numFmtId="164" fontId="0" fillId="0" borderId="2" xfId="1" applyNumberFormat="1" applyFont="1" applyBorder="1"/>
    <xf numFmtId="10" fontId="0" fillId="0" borderId="0" xfId="6" applyNumberFormat="1" applyFont="1"/>
    <xf numFmtId="43" fontId="0" fillId="0" borderId="0" xfId="0" applyNumberFormat="1"/>
    <xf numFmtId="0" fontId="0" fillId="8" borderId="0" xfId="0" applyFill="1"/>
    <xf numFmtId="10" fontId="0" fillId="8" borderId="0" xfId="6" applyNumberFormat="1" applyFont="1" applyFill="1"/>
    <xf numFmtId="10" fontId="0" fillId="7" borderId="0" xfId="6" applyNumberFormat="1" applyFont="1" applyFill="1"/>
    <xf numFmtId="0" fontId="0" fillId="7" borderId="0" xfId="0" applyFill="1"/>
    <xf numFmtId="43" fontId="0" fillId="8" borderId="0" xfId="0" applyNumberFormat="1" applyFill="1"/>
    <xf numFmtId="166" fontId="0" fillId="0" borderId="0" xfId="0" applyNumberFormat="1"/>
    <xf numFmtId="14" fontId="0" fillId="0" borderId="0" xfId="0" applyNumberFormat="1"/>
    <xf numFmtId="167" fontId="0" fillId="0" borderId="0" xfId="0" applyNumberFormat="1"/>
    <xf numFmtId="17" fontId="10" fillId="6" borderId="0" xfId="0" applyNumberFormat="1" applyFont="1" applyFill="1"/>
    <xf numFmtId="0" fontId="14" fillId="0" borderId="0" xfId="0" applyFont="1"/>
    <xf numFmtId="0" fontId="0" fillId="9" borderId="0" xfId="0" applyFill="1"/>
    <xf numFmtId="1" fontId="0" fillId="0" borderId="0" xfId="0" applyNumberFormat="1"/>
    <xf numFmtId="0" fontId="16" fillId="10" borderId="3" xfId="0" applyFont="1" applyFill="1" applyBorder="1" applyAlignment="1">
      <alignment horizontal="left" vertical="center" wrapText="1" indent="1"/>
    </xf>
    <xf numFmtId="0" fontId="16" fillId="12" borderId="3" xfId="0" applyFont="1" applyFill="1" applyBorder="1" applyAlignment="1">
      <alignment horizontal="left" vertical="center" wrapText="1" indent="1"/>
    </xf>
    <xf numFmtId="0" fontId="15" fillId="11" borderId="4" xfId="0" applyFont="1" applyFill="1" applyBorder="1" applyAlignment="1">
      <alignment horizontal="left" vertical="center" wrapText="1" indent="1"/>
    </xf>
    <xf numFmtId="0" fontId="15" fillId="11" borderId="4" xfId="0" applyFont="1" applyFill="1" applyBorder="1" applyAlignment="1">
      <alignment horizontal="right" vertical="center" wrapText="1" indent="1"/>
    </xf>
    <xf numFmtId="0" fontId="0" fillId="13" borderId="0" xfId="0" applyFill="1"/>
    <xf numFmtId="0" fontId="2" fillId="14" borderId="0" xfId="0" applyFont="1" applyFill="1" applyAlignment="1">
      <alignment horizontal="right" wrapText="1"/>
    </xf>
    <xf numFmtId="0" fontId="10" fillId="14" borderId="0" xfId="0" applyFont="1" applyFill="1" applyAlignment="1">
      <alignment vertical="top"/>
    </xf>
    <xf numFmtId="0" fontId="16" fillId="10" borderId="0" xfId="0" applyFont="1" applyFill="1" applyAlignment="1">
      <alignment horizontal="left" vertical="center" wrapText="1" indent="1"/>
    </xf>
    <xf numFmtId="10" fontId="17" fillId="0" borderId="0" xfId="0" applyNumberFormat="1" applyFont="1"/>
    <xf numFmtId="0" fontId="0" fillId="6" borderId="0" xfId="0" applyFill="1"/>
    <xf numFmtId="0" fontId="10" fillId="7" borderId="0" xfId="0" applyFont="1" applyFill="1" applyAlignment="1">
      <alignment vertical="center"/>
    </xf>
    <xf numFmtId="172" fontId="0" fillId="13" borderId="0" xfId="0" applyNumberFormat="1" applyFill="1"/>
    <xf numFmtId="0" fontId="2" fillId="6" borderId="0" xfId="0" applyFont="1" applyFill="1"/>
    <xf numFmtId="0" fontId="19" fillId="0" borderId="5" xfId="0" applyFont="1" applyBorder="1" applyAlignment="1">
      <alignment horizontal="left" vertical="center" wrapText="1"/>
    </xf>
    <xf numFmtId="0" fontId="0" fillId="0" borderId="6" xfId="0" applyBorder="1"/>
    <xf numFmtId="3" fontId="0" fillId="0" borderId="6" xfId="0" applyNumberFormat="1" applyBorder="1"/>
    <xf numFmtId="0" fontId="13" fillId="0" borderId="6" xfId="0" applyFont="1" applyBorder="1"/>
    <xf numFmtId="10" fontId="13" fillId="0" borderId="6" xfId="0" applyNumberFormat="1" applyFont="1" applyBorder="1"/>
    <xf numFmtId="10" fontId="0" fillId="0" borderId="6" xfId="0" applyNumberFormat="1" applyBorder="1"/>
    <xf numFmtId="43" fontId="0" fillId="0" borderId="6" xfId="0" applyNumberFormat="1" applyBorder="1"/>
    <xf numFmtId="168" fontId="0" fillId="0" borderId="6" xfId="0" applyNumberFormat="1" applyBorder="1"/>
    <xf numFmtId="2" fontId="0" fillId="0" borderId="6" xfId="0" applyNumberFormat="1" applyBorder="1"/>
    <xf numFmtId="171" fontId="0" fillId="0" borderId="6" xfId="6" applyNumberFormat="1" applyFont="1" applyBorder="1"/>
    <xf numFmtId="0" fontId="0" fillId="0" borderId="6" xfId="0" applyBorder="1" applyAlignment="1">
      <alignment wrapText="1"/>
    </xf>
    <xf numFmtId="2" fontId="0" fillId="0" borderId="6" xfId="0" applyNumberFormat="1" applyBorder="1" applyAlignment="1">
      <alignment vertical="center"/>
    </xf>
    <xf numFmtId="171" fontId="0" fillId="0" borderId="6" xfId="6" applyNumberFormat="1" applyFont="1" applyBorder="1" applyAlignment="1">
      <alignment vertical="center"/>
    </xf>
    <xf numFmtId="170" fontId="0" fillId="0" borderId="6" xfId="0" applyNumberFormat="1" applyBorder="1"/>
    <xf numFmtId="0" fontId="1" fillId="0" borderId="6" xfId="0" applyFont="1" applyBorder="1"/>
    <xf numFmtId="170" fontId="1" fillId="0" borderId="6" xfId="0" applyNumberFormat="1" applyFont="1" applyBorder="1"/>
    <xf numFmtId="0" fontId="5" fillId="7" borderId="0" xfId="0" applyFont="1" applyFill="1"/>
    <xf numFmtId="0" fontId="19" fillId="0" borderId="5" xfId="0" applyFont="1" applyBorder="1" applyAlignment="1">
      <alignment horizontal="left" vertical="center"/>
    </xf>
    <xf numFmtId="0" fontId="2" fillId="15" borderId="0" xfId="0" applyFont="1" applyFill="1" applyAlignment="1">
      <alignment horizontal="center" wrapText="1"/>
    </xf>
    <xf numFmtId="0" fontId="0" fillId="0" borderId="6" xfId="0" applyBorder="1" applyAlignment="1">
      <alignment horizontal="left"/>
    </xf>
    <xf numFmtId="0" fontId="18" fillId="0" borderId="0" xfId="0" applyFont="1" applyAlignment="1">
      <alignment horizontal="left"/>
    </xf>
    <xf numFmtId="43" fontId="12" fillId="6" borderId="0" xfId="0" applyNumberFormat="1" applyFont="1" applyFill="1" applyAlignment="1">
      <alignment horizontal="center" vertical="center"/>
    </xf>
    <xf numFmtId="0" fontId="10" fillId="6" borderId="0" xfId="0" applyFont="1" applyFill="1" applyAlignment="1">
      <alignment horizontal="center"/>
    </xf>
    <xf numFmtId="44" fontId="2" fillId="6" borderId="0" xfId="7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left"/>
    </xf>
    <xf numFmtId="0" fontId="0" fillId="6" borderId="0" xfId="0" applyFill="1" applyAlignment="1">
      <alignment horizontal="left"/>
    </xf>
    <xf numFmtId="0" fontId="0" fillId="0" borderId="0" xfId="0" applyAlignment="1">
      <alignment horizontal="left"/>
    </xf>
    <xf numFmtId="0" fontId="18" fillId="0" borderId="0" xfId="0" applyFont="1" applyAlignment="1">
      <alignment horizontal="center"/>
    </xf>
    <xf numFmtId="0" fontId="10" fillId="6" borderId="0" xfId="0" applyFont="1" applyFill="1" applyAlignment="1">
      <alignment vertical="center"/>
    </xf>
    <xf numFmtId="0" fontId="19" fillId="0" borderId="5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top"/>
    </xf>
    <xf numFmtId="0" fontId="1" fillId="0" borderId="5" xfId="0" applyFont="1" applyBorder="1" applyAlignment="1">
      <alignment horizontal="left"/>
    </xf>
    <xf numFmtId="0" fontId="0" fillId="0" borderId="6" xfId="0" applyBorder="1" applyAlignment="1">
      <alignment horizontal="center"/>
    </xf>
    <xf numFmtId="0" fontId="0" fillId="0" borderId="0" xfId="0" applyAlignment="1">
      <alignment horizontal="center"/>
    </xf>
    <xf numFmtId="43" fontId="4" fillId="0" borderId="0" xfId="2" applyNumberFormat="1" applyBorder="1" applyAlignment="1" applyProtection="1">
      <alignment horizontal="center"/>
    </xf>
    <xf numFmtId="43" fontId="2" fillId="4" borderId="0" xfId="5" applyNumberFormat="1" applyFont="1" applyBorder="1" applyAlignment="1">
      <alignment horizontal="center"/>
    </xf>
    <xf numFmtId="169" fontId="0" fillId="0" borderId="7" xfId="0" applyNumberFormat="1" applyBorder="1" applyAlignment="1">
      <alignment horizontal="center"/>
    </xf>
    <xf numFmtId="169" fontId="0" fillId="0" borderId="7" xfId="0" applyNumberFormat="1" applyBorder="1" applyAlignment="1">
      <alignment horizontal="center" vertical="center"/>
    </xf>
    <xf numFmtId="0" fontId="20" fillId="0" borderId="0" xfId="0" applyFont="1"/>
    <xf numFmtId="44" fontId="14" fillId="0" borderId="1" xfId="0" applyNumberFormat="1" applyFont="1" applyBorder="1" applyAlignment="1">
      <alignment horizontal="left" vertical="center" wrapText="1"/>
    </xf>
  </cellXfs>
  <cellStyles count="8">
    <cellStyle name="60% - Accent1" xfId="3" builtinId="32"/>
    <cellStyle name="60% - Accent3" xfId="4" builtinId="40"/>
    <cellStyle name="Accent6" xfId="5" builtinId="49"/>
    <cellStyle name="Comma" xfId="1" builtinId="3"/>
    <cellStyle name="Currency" xfId="7" builtinId="4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  <color rgb="FF33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62056537191224"/>
          <c:y val="9.9163335966568678E-2"/>
          <c:w val="0.718930503252311"/>
          <c:h val="0.54672573336583274"/>
        </c:manualLayout>
      </c:layout>
      <c:lineChart>
        <c:grouping val="standard"/>
        <c:varyColors val="0"/>
        <c:ser>
          <c:idx val="0"/>
          <c:order val="0"/>
          <c:tx>
            <c:strRef>
              <c:f>'share price'!$B$3</c:f>
              <c:strCache>
                <c:ptCount val="1"/>
                <c:pt idx="0">
                  <c:v>Adj Close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Pt>
            <c:idx val="80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0-C1DD-44E1-93F0-4972E4A7FF72}"/>
              </c:ext>
            </c:extLst>
          </c:dPt>
          <c:dPt>
            <c:idx val="803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1-C1DD-44E1-93F0-4972E4A7FF72}"/>
              </c:ext>
            </c:extLst>
          </c:dPt>
          <c:cat>
            <c:numRef>
              <c:f>'share price'!$A$4:$A$1238</c:f>
              <c:numCache>
                <c:formatCode>m/d/yyyy</c:formatCode>
                <c:ptCount val="1235"/>
                <c:pt idx="0">
                  <c:v>45345</c:v>
                </c:pt>
                <c:pt idx="1">
                  <c:v>45344</c:v>
                </c:pt>
                <c:pt idx="2">
                  <c:v>45343</c:v>
                </c:pt>
                <c:pt idx="3">
                  <c:v>45342</c:v>
                </c:pt>
                <c:pt idx="4">
                  <c:v>45341</c:v>
                </c:pt>
                <c:pt idx="5">
                  <c:v>45338</c:v>
                </c:pt>
                <c:pt idx="6">
                  <c:v>45337</c:v>
                </c:pt>
                <c:pt idx="7">
                  <c:v>45336</c:v>
                </c:pt>
                <c:pt idx="8">
                  <c:v>45335</c:v>
                </c:pt>
                <c:pt idx="9">
                  <c:v>45334</c:v>
                </c:pt>
                <c:pt idx="10">
                  <c:v>45331</c:v>
                </c:pt>
                <c:pt idx="11">
                  <c:v>45330</c:v>
                </c:pt>
                <c:pt idx="12">
                  <c:v>45329</c:v>
                </c:pt>
                <c:pt idx="13">
                  <c:v>45328</c:v>
                </c:pt>
                <c:pt idx="14">
                  <c:v>45327</c:v>
                </c:pt>
                <c:pt idx="15">
                  <c:v>45324</c:v>
                </c:pt>
                <c:pt idx="16">
                  <c:v>45323</c:v>
                </c:pt>
                <c:pt idx="17">
                  <c:v>45322</c:v>
                </c:pt>
                <c:pt idx="18">
                  <c:v>45321</c:v>
                </c:pt>
                <c:pt idx="19">
                  <c:v>45320</c:v>
                </c:pt>
                <c:pt idx="20">
                  <c:v>45316</c:v>
                </c:pt>
                <c:pt idx="21">
                  <c:v>45315</c:v>
                </c:pt>
                <c:pt idx="22">
                  <c:v>45314</c:v>
                </c:pt>
                <c:pt idx="23">
                  <c:v>45310</c:v>
                </c:pt>
                <c:pt idx="24">
                  <c:v>45309</c:v>
                </c:pt>
                <c:pt idx="25">
                  <c:v>45308</c:v>
                </c:pt>
                <c:pt idx="26">
                  <c:v>45307</c:v>
                </c:pt>
                <c:pt idx="27">
                  <c:v>45306</c:v>
                </c:pt>
                <c:pt idx="28">
                  <c:v>45303</c:v>
                </c:pt>
                <c:pt idx="29">
                  <c:v>45302</c:v>
                </c:pt>
                <c:pt idx="30">
                  <c:v>45301</c:v>
                </c:pt>
                <c:pt idx="31">
                  <c:v>45300</c:v>
                </c:pt>
                <c:pt idx="32">
                  <c:v>45299</c:v>
                </c:pt>
                <c:pt idx="33">
                  <c:v>45296</c:v>
                </c:pt>
                <c:pt idx="34">
                  <c:v>45295</c:v>
                </c:pt>
                <c:pt idx="35">
                  <c:v>45294</c:v>
                </c:pt>
                <c:pt idx="36">
                  <c:v>45293</c:v>
                </c:pt>
                <c:pt idx="37">
                  <c:v>45292</c:v>
                </c:pt>
                <c:pt idx="38">
                  <c:v>45289</c:v>
                </c:pt>
                <c:pt idx="39">
                  <c:v>45288</c:v>
                </c:pt>
                <c:pt idx="40">
                  <c:v>45287</c:v>
                </c:pt>
                <c:pt idx="41">
                  <c:v>45286</c:v>
                </c:pt>
                <c:pt idx="42">
                  <c:v>45282</c:v>
                </c:pt>
                <c:pt idx="43">
                  <c:v>45281</c:v>
                </c:pt>
                <c:pt idx="44">
                  <c:v>45280</c:v>
                </c:pt>
                <c:pt idx="45">
                  <c:v>45279</c:v>
                </c:pt>
                <c:pt idx="46">
                  <c:v>45278</c:v>
                </c:pt>
                <c:pt idx="47">
                  <c:v>45275</c:v>
                </c:pt>
                <c:pt idx="48">
                  <c:v>45274</c:v>
                </c:pt>
                <c:pt idx="49">
                  <c:v>45273</c:v>
                </c:pt>
                <c:pt idx="50">
                  <c:v>45272</c:v>
                </c:pt>
                <c:pt idx="51">
                  <c:v>45271</c:v>
                </c:pt>
                <c:pt idx="52">
                  <c:v>45268</c:v>
                </c:pt>
                <c:pt idx="53">
                  <c:v>45267</c:v>
                </c:pt>
                <c:pt idx="54">
                  <c:v>45266</c:v>
                </c:pt>
                <c:pt idx="55">
                  <c:v>45265</c:v>
                </c:pt>
                <c:pt idx="56">
                  <c:v>45264</c:v>
                </c:pt>
                <c:pt idx="57">
                  <c:v>45261</c:v>
                </c:pt>
                <c:pt idx="58">
                  <c:v>45260</c:v>
                </c:pt>
                <c:pt idx="59">
                  <c:v>45259</c:v>
                </c:pt>
                <c:pt idx="60">
                  <c:v>45258</c:v>
                </c:pt>
                <c:pt idx="61">
                  <c:v>45254</c:v>
                </c:pt>
                <c:pt idx="62">
                  <c:v>45253</c:v>
                </c:pt>
                <c:pt idx="63">
                  <c:v>45252</c:v>
                </c:pt>
                <c:pt idx="64">
                  <c:v>45251</c:v>
                </c:pt>
                <c:pt idx="65">
                  <c:v>45250</c:v>
                </c:pt>
                <c:pt idx="66">
                  <c:v>45247</c:v>
                </c:pt>
                <c:pt idx="67">
                  <c:v>45246</c:v>
                </c:pt>
                <c:pt idx="68">
                  <c:v>45245</c:v>
                </c:pt>
                <c:pt idx="69">
                  <c:v>45243</c:v>
                </c:pt>
                <c:pt idx="70">
                  <c:v>45240</c:v>
                </c:pt>
                <c:pt idx="71">
                  <c:v>45239</c:v>
                </c:pt>
                <c:pt idx="72">
                  <c:v>45238</c:v>
                </c:pt>
                <c:pt idx="73">
                  <c:v>45237</c:v>
                </c:pt>
                <c:pt idx="74">
                  <c:v>45236</c:v>
                </c:pt>
                <c:pt idx="75">
                  <c:v>45233</c:v>
                </c:pt>
                <c:pt idx="76">
                  <c:v>45232</c:v>
                </c:pt>
                <c:pt idx="77">
                  <c:v>45231</c:v>
                </c:pt>
                <c:pt idx="78">
                  <c:v>45230</c:v>
                </c:pt>
                <c:pt idx="79">
                  <c:v>45229</c:v>
                </c:pt>
                <c:pt idx="80">
                  <c:v>45226</c:v>
                </c:pt>
                <c:pt idx="81">
                  <c:v>45225</c:v>
                </c:pt>
                <c:pt idx="82">
                  <c:v>45224</c:v>
                </c:pt>
                <c:pt idx="83">
                  <c:v>45222</c:v>
                </c:pt>
                <c:pt idx="84">
                  <c:v>45219</c:v>
                </c:pt>
                <c:pt idx="85">
                  <c:v>45218</c:v>
                </c:pt>
                <c:pt idx="86">
                  <c:v>45217</c:v>
                </c:pt>
                <c:pt idx="87">
                  <c:v>45216</c:v>
                </c:pt>
                <c:pt idx="88">
                  <c:v>45215</c:v>
                </c:pt>
                <c:pt idx="89">
                  <c:v>45212</c:v>
                </c:pt>
                <c:pt idx="90">
                  <c:v>45211</c:v>
                </c:pt>
                <c:pt idx="91">
                  <c:v>45210</c:v>
                </c:pt>
                <c:pt idx="92">
                  <c:v>45209</c:v>
                </c:pt>
                <c:pt idx="93">
                  <c:v>45208</c:v>
                </c:pt>
                <c:pt idx="94">
                  <c:v>45205</c:v>
                </c:pt>
                <c:pt idx="95">
                  <c:v>45204</c:v>
                </c:pt>
                <c:pt idx="96">
                  <c:v>45203</c:v>
                </c:pt>
                <c:pt idx="97">
                  <c:v>45202</c:v>
                </c:pt>
                <c:pt idx="98">
                  <c:v>45198</c:v>
                </c:pt>
                <c:pt idx="99">
                  <c:v>45197</c:v>
                </c:pt>
                <c:pt idx="100">
                  <c:v>45196</c:v>
                </c:pt>
                <c:pt idx="101">
                  <c:v>45195</c:v>
                </c:pt>
                <c:pt idx="102">
                  <c:v>45194</c:v>
                </c:pt>
                <c:pt idx="103">
                  <c:v>45191</c:v>
                </c:pt>
                <c:pt idx="104">
                  <c:v>45190</c:v>
                </c:pt>
                <c:pt idx="105">
                  <c:v>45189</c:v>
                </c:pt>
                <c:pt idx="106">
                  <c:v>45187</c:v>
                </c:pt>
                <c:pt idx="107">
                  <c:v>45184</c:v>
                </c:pt>
                <c:pt idx="108">
                  <c:v>45183</c:v>
                </c:pt>
                <c:pt idx="109">
                  <c:v>45182</c:v>
                </c:pt>
                <c:pt idx="110">
                  <c:v>45181</c:v>
                </c:pt>
                <c:pt idx="111">
                  <c:v>45180</c:v>
                </c:pt>
                <c:pt idx="112">
                  <c:v>45177</c:v>
                </c:pt>
                <c:pt idx="113">
                  <c:v>45176</c:v>
                </c:pt>
                <c:pt idx="114">
                  <c:v>45175</c:v>
                </c:pt>
                <c:pt idx="115">
                  <c:v>45174</c:v>
                </c:pt>
                <c:pt idx="116">
                  <c:v>45173</c:v>
                </c:pt>
                <c:pt idx="117">
                  <c:v>45170</c:v>
                </c:pt>
                <c:pt idx="118">
                  <c:v>45169</c:v>
                </c:pt>
                <c:pt idx="119">
                  <c:v>45168</c:v>
                </c:pt>
                <c:pt idx="120">
                  <c:v>45167</c:v>
                </c:pt>
                <c:pt idx="121">
                  <c:v>45166</c:v>
                </c:pt>
                <c:pt idx="122">
                  <c:v>45163</c:v>
                </c:pt>
                <c:pt idx="123">
                  <c:v>45162</c:v>
                </c:pt>
                <c:pt idx="124">
                  <c:v>45161</c:v>
                </c:pt>
                <c:pt idx="125">
                  <c:v>45160</c:v>
                </c:pt>
                <c:pt idx="126">
                  <c:v>45159</c:v>
                </c:pt>
                <c:pt idx="127">
                  <c:v>45156</c:v>
                </c:pt>
                <c:pt idx="128">
                  <c:v>45155</c:v>
                </c:pt>
                <c:pt idx="129">
                  <c:v>45154</c:v>
                </c:pt>
                <c:pt idx="130">
                  <c:v>45152</c:v>
                </c:pt>
                <c:pt idx="131">
                  <c:v>45149</c:v>
                </c:pt>
                <c:pt idx="132">
                  <c:v>45148</c:v>
                </c:pt>
                <c:pt idx="133">
                  <c:v>45147</c:v>
                </c:pt>
                <c:pt idx="134">
                  <c:v>45146</c:v>
                </c:pt>
                <c:pt idx="135">
                  <c:v>45145</c:v>
                </c:pt>
                <c:pt idx="136">
                  <c:v>45142</c:v>
                </c:pt>
                <c:pt idx="137">
                  <c:v>45141</c:v>
                </c:pt>
                <c:pt idx="138">
                  <c:v>45140</c:v>
                </c:pt>
                <c:pt idx="139">
                  <c:v>45139</c:v>
                </c:pt>
                <c:pt idx="140">
                  <c:v>45138</c:v>
                </c:pt>
                <c:pt idx="141">
                  <c:v>45135</c:v>
                </c:pt>
                <c:pt idx="142">
                  <c:v>45134</c:v>
                </c:pt>
                <c:pt idx="143">
                  <c:v>45133</c:v>
                </c:pt>
                <c:pt idx="144">
                  <c:v>45132</c:v>
                </c:pt>
                <c:pt idx="145">
                  <c:v>45131</c:v>
                </c:pt>
                <c:pt idx="146">
                  <c:v>45128</c:v>
                </c:pt>
                <c:pt idx="147">
                  <c:v>45127</c:v>
                </c:pt>
                <c:pt idx="148">
                  <c:v>45126</c:v>
                </c:pt>
                <c:pt idx="149">
                  <c:v>45125</c:v>
                </c:pt>
                <c:pt idx="150">
                  <c:v>45124</c:v>
                </c:pt>
                <c:pt idx="151">
                  <c:v>45121</c:v>
                </c:pt>
                <c:pt idx="152">
                  <c:v>45120</c:v>
                </c:pt>
                <c:pt idx="153">
                  <c:v>45119</c:v>
                </c:pt>
                <c:pt idx="154">
                  <c:v>45118</c:v>
                </c:pt>
                <c:pt idx="155">
                  <c:v>45117</c:v>
                </c:pt>
                <c:pt idx="156">
                  <c:v>45114</c:v>
                </c:pt>
                <c:pt idx="157">
                  <c:v>45113</c:v>
                </c:pt>
                <c:pt idx="158">
                  <c:v>45112</c:v>
                </c:pt>
                <c:pt idx="159">
                  <c:v>45111</c:v>
                </c:pt>
                <c:pt idx="160">
                  <c:v>45110</c:v>
                </c:pt>
                <c:pt idx="161">
                  <c:v>45107</c:v>
                </c:pt>
                <c:pt idx="162">
                  <c:v>45105</c:v>
                </c:pt>
                <c:pt idx="163">
                  <c:v>45104</c:v>
                </c:pt>
                <c:pt idx="164">
                  <c:v>45103</c:v>
                </c:pt>
                <c:pt idx="165">
                  <c:v>45100</c:v>
                </c:pt>
                <c:pt idx="166">
                  <c:v>45099</c:v>
                </c:pt>
                <c:pt idx="167">
                  <c:v>45098</c:v>
                </c:pt>
                <c:pt idx="168">
                  <c:v>45097</c:v>
                </c:pt>
                <c:pt idx="169">
                  <c:v>45096</c:v>
                </c:pt>
                <c:pt idx="170">
                  <c:v>45093</c:v>
                </c:pt>
                <c:pt idx="171">
                  <c:v>45092</c:v>
                </c:pt>
                <c:pt idx="172">
                  <c:v>45091</c:v>
                </c:pt>
                <c:pt idx="173">
                  <c:v>45090</c:v>
                </c:pt>
                <c:pt idx="174">
                  <c:v>45089</c:v>
                </c:pt>
                <c:pt idx="175">
                  <c:v>45086</c:v>
                </c:pt>
                <c:pt idx="176">
                  <c:v>45085</c:v>
                </c:pt>
                <c:pt idx="177">
                  <c:v>45084</c:v>
                </c:pt>
                <c:pt idx="178">
                  <c:v>45083</c:v>
                </c:pt>
                <c:pt idx="179">
                  <c:v>45082</c:v>
                </c:pt>
                <c:pt idx="180">
                  <c:v>45079</c:v>
                </c:pt>
                <c:pt idx="181">
                  <c:v>45078</c:v>
                </c:pt>
                <c:pt idx="182">
                  <c:v>45077</c:v>
                </c:pt>
                <c:pt idx="183">
                  <c:v>45076</c:v>
                </c:pt>
                <c:pt idx="184">
                  <c:v>45075</c:v>
                </c:pt>
                <c:pt idx="185">
                  <c:v>45072</c:v>
                </c:pt>
                <c:pt idx="186">
                  <c:v>45071</c:v>
                </c:pt>
                <c:pt idx="187">
                  <c:v>45070</c:v>
                </c:pt>
                <c:pt idx="188">
                  <c:v>45069</c:v>
                </c:pt>
                <c:pt idx="189">
                  <c:v>45068</c:v>
                </c:pt>
                <c:pt idx="190">
                  <c:v>45065</c:v>
                </c:pt>
                <c:pt idx="191">
                  <c:v>45064</c:v>
                </c:pt>
                <c:pt idx="192">
                  <c:v>45063</c:v>
                </c:pt>
                <c:pt idx="193">
                  <c:v>45062</c:v>
                </c:pt>
                <c:pt idx="194">
                  <c:v>45061</c:v>
                </c:pt>
                <c:pt idx="195">
                  <c:v>45058</c:v>
                </c:pt>
                <c:pt idx="196">
                  <c:v>45057</c:v>
                </c:pt>
                <c:pt idx="197">
                  <c:v>45056</c:v>
                </c:pt>
                <c:pt idx="198">
                  <c:v>45055</c:v>
                </c:pt>
                <c:pt idx="199">
                  <c:v>45054</c:v>
                </c:pt>
                <c:pt idx="200">
                  <c:v>45051</c:v>
                </c:pt>
                <c:pt idx="201">
                  <c:v>45050</c:v>
                </c:pt>
                <c:pt idx="202">
                  <c:v>45049</c:v>
                </c:pt>
                <c:pt idx="203">
                  <c:v>45048</c:v>
                </c:pt>
                <c:pt idx="204">
                  <c:v>45044</c:v>
                </c:pt>
                <c:pt idx="205">
                  <c:v>45043</c:v>
                </c:pt>
                <c:pt idx="206">
                  <c:v>45042</c:v>
                </c:pt>
                <c:pt idx="207">
                  <c:v>45041</c:v>
                </c:pt>
                <c:pt idx="208">
                  <c:v>45040</c:v>
                </c:pt>
                <c:pt idx="209">
                  <c:v>45037</c:v>
                </c:pt>
                <c:pt idx="210">
                  <c:v>45036</c:v>
                </c:pt>
                <c:pt idx="211">
                  <c:v>45035</c:v>
                </c:pt>
                <c:pt idx="212">
                  <c:v>45034</c:v>
                </c:pt>
                <c:pt idx="213">
                  <c:v>45033</c:v>
                </c:pt>
                <c:pt idx="214">
                  <c:v>45029</c:v>
                </c:pt>
                <c:pt idx="215">
                  <c:v>45028</c:v>
                </c:pt>
                <c:pt idx="216">
                  <c:v>45027</c:v>
                </c:pt>
                <c:pt idx="217">
                  <c:v>45026</c:v>
                </c:pt>
                <c:pt idx="218">
                  <c:v>45022</c:v>
                </c:pt>
                <c:pt idx="219">
                  <c:v>45021</c:v>
                </c:pt>
                <c:pt idx="220">
                  <c:v>45019</c:v>
                </c:pt>
                <c:pt idx="221">
                  <c:v>45016</c:v>
                </c:pt>
                <c:pt idx="222">
                  <c:v>45014</c:v>
                </c:pt>
                <c:pt idx="223">
                  <c:v>45013</c:v>
                </c:pt>
                <c:pt idx="224">
                  <c:v>45012</c:v>
                </c:pt>
                <c:pt idx="225">
                  <c:v>45009</c:v>
                </c:pt>
                <c:pt idx="226">
                  <c:v>45008</c:v>
                </c:pt>
                <c:pt idx="227">
                  <c:v>45007</c:v>
                </c:pt>
                <c:pt idx="228">
                  <c:v>45006</c:v>
                </c:pt>
                <c:pt idx="229">
                  <c:v>45005</c:v>
                </c:pt>
                <c:pt idx="230">
                  <c:v>45002</c:v>
                </c:pt>
                <c:pt idx="231">
                  <c:v>45001</c:v>
                </c:pt>
                <c:pt idx="232">
                  <c:v>45000</c:v>
                </c:pt>
                <c:pt idx="233">
                  <c:v>44999</c:v>
                </c:pt>
                <c:pt idx="234">
                  <c:v>44998</c:v>
                </c:pt>
                <c:pt idx="235">
                  <c:v>44995</c:v>
                </c:pt>
                <c:pt idx="236">
                  <c:v>44994</c:v>
                </c:pt>
                <c:pt idx="237">
                  <c:v>44993</c:v>
                </c:pt>
                <c:pt idx="238">
                  <c:v>44991</c:v>
                </c:pt>
                <c:pt idx="239">
                  <c:v>44988</c:v>
                </c:pt>
                <c:pt idx="240">
                  <c:v>44987</c:v>
                </c:pt>
                <c:pt idx="241">
                  <c:v>44986</c:v>
                </c:pt>
                <c:pt idx="242">
                  <c:v>44985</c:v>
                </c:pt>
                <c:pt idx="243">
                  <c:v>44984</c:v>
                </c:pt>
                <c:pt idx="244">
                  <c:v>44981</c:v>
                </c:pt>
                <c:pt idx="245">
                  <c:v>44980</c:v>
                </c:pt>
                <c:pt idx="246">
                  <c:v>44979</c:v>
                </c:pt>
                <c:pt idx="247">
                  <c:v>44978</c:v>
                </c:pt>
                <c:pt idx="248">
                  <c:v>44977</c:v>
                </c:pt>
                <c:pt idx="249">
                  <c:v>44974</c:v>
                </c:pt>
                <c:pt idx="250">
                  <c:v>44973</c:v>
                </c:pt>
                <c:pt idx="251">
                  <c:v>44972</c:v>
                </c:pt>
                <c:pt idx="252">
                  <c:v>44971</c:v>
                </c:pt>
                <c:pt idx="253">
                  <c:v>44970</c:v>
                </c:pt>
                <c:pt idx="254">
                  <c:v>44967</c:v>
                </c:pt>
                <c:pt idx="255">
                  <c:v>44966</c:v>
                </c:pt>
                <c:pt idx="256">
                  <c:v>44965</c:v>
                </c:pt>
                <c:pt idx="257">
                  <c:v>44964</c:v>
                </c:pt>
                <c:pt idx="258">
                  <c:v>44963</c:v>
                </c:pt>
                <c:pt idx="259">
                  <c:v>44960</c:v>
                </c:pt>
                <c:pt idx="260">
                  <c:v>44959</c:v>
                </c:pt>
                <c:pt idx="261">
                  <c:v>44958</c:v>
                </c:pt>
                <c:pt idx="262">
                  <c:v>44957</c:v>
                </c:pt>
                <c:pt idx="263">
                  <c:v>44956</c:v>
                </c:pt>
                <c:pt idx="264">
                  <c:v>44953</c:v>
                </c:pt>
                <c:pt idx="265">
                  <c:v>44951</c:v>
                </c:pt>
                <c:pt idx="266">
                  <c:v>44950</c:v>
                </c:pt>
                <c:pt idx="267">
                  <c:v>44949</c:v>
                </c:pt>
                <c:pt idx="268">
                  <c:v>44946</c:v>
                </c:pt>
                <c:pt idx="269">
                  <c:v>44945</c:v>
                </c:pt>
                <c:pt idx="270">
                  <c:v>44944</c:v>
                </c:pt>
                <c:pt idx="271">
                  <c:v>44943</c:v>
                </c:pt>
                <c:pt idx="272">
                  <c:v>44942</c:v>
                </c:pt>
                <c:pt idx="273">
                  <c:v>44939</c:v>
                </c:pt>
                <c:pt idx="274">
                  <c:v>44938</c:v>
                </c:pt>
                <c:pt idx="275">
                  <c:v>44937</c:v>
                </c:pt>
                <c:pt idx="276">
                  <c:v>44936</c:v>
                </c:pt>
                <c:pt idx="277">
                  <c:v>44935</c:v>
                </c:pt>
                <c:pt idx="278">
                  <c:v>44932</c:v>
                </c:pt>
                <c:pt idx="279">
                  <c:v>44931</c:v>
                </c:pt>
                <c:pt idx="280">
                  <c:v>44930</c:v>
                </c:pt>
                <c:pt idx="281">
                  <c:v>44929</c:v>
                </c:pt>
                <c:pt idx="282">
                  <c:v>44928</c:v>
                </c:pt>
                <c:pt idx="283">
                  <c:v>44925</c:v>
                </c:pt>
                <c:pt idx="284">
                  <c:v>44924</c:v>
                </c:pt>
                <c:pt idx="285">
                  <c:v>44923</c:v>
                </c:pt>
                <c:pt idx="286">
                  <c:v>44922</c:v>
                </c:pt>
                <c:pt idx="287">
                  <c:v>44921</c:v>
                </c:pt>
                <c:pt idx="288">
                  <c:v>44918</c:v>
                </c:pt>
                <c:pt idx="289">
                  <c:v>44917</c:v>
                </c:pt>
                <c:pt idx="290">
                  <c:v>44916</c:v>
                </c:pt>
                <c:pt idx="291">
                  <c:v>44915</c:v>
                </c:pt>
                <c:pt idx="292">
                  <c:v>44914</c:v>
                </c:pt>
                <c:pt idx="293">
                  <c:v>44911</c:v>
                </c:pt>
                <c:pt idx="294">
                  <c:v>44910</c:v>
                </c:pt>
                <c:pt idx="295">
                  <c:v>44909</c:v>
                </c:pt>
                <c:pt idx="296">
                  <c:v>44908</c:v>
                </c:pt>
                <c:pt idx="297">
                  <c:v>44907</c:v>
                </c:pt>
                <c:pt idx="298">
                  <c:v>44904</c:v>
                </c:pt>
                <c:pt idx="299">
                  <c:v>44903</c:v>
                </c:pt>
                <c:pt idx="300">
                  <c:v>44902</c:v>
                </c:pt>
                <c:pt idx="301">
                  <c:v>44901</c:v>
                </c:pt>
                <c:pt idx="302">
                  <c:v>44900</c:v>
                </c:pt>
                <c:pt idx="303">
                  <c:v>44897</c:v>
                </c:pt>
                <c:pt idx="304">
                  <c:v>44896</c:v>
                </c:pt>
                <c:pt idx="305">
                  <c:v>44895</c:v>
                </c:pt>
                <c:pt idx="306">
                  <c:v>44894</c:v>
                </c:pt>
                <c:pt idx="307">
                  <c:v>44893</c:v>
                </c:pt>
                <c:pt idx="308">
                  <c:v>44890</c:v>
                </c:pt>
                <c:pt idx="309">
                  <c:v>44889</c:v>
                </c:pt>
                <c:pt idx="310">
                  <c:v>44888</c:v>
                </c:pt>
                <c:pt idx="311">
                  <c:v>44887</c:v>
                </c:pt>
                <c:pt idx="312">
                  <c:v>44886</c:v>
                </c:pt>
                <c:pt idx="313">
                  <c:v>44883</c:v>
                </c:pt>
                <c:pt idx="314">
                  <c:v>44882</c:v>
                </c:pt>
                <c:pt idx="315">
                  <c:v>44881</c:v>
                </c:pt>
                <c:pt idx="316">
                  <c:v>44880</c:v>
                </c:pt>
                <c:pt idx="317">
                  <c:v>44879</c:v>
                </c:pt>
                <c:pt idx="318">
                  <c:v>44876</c:v>
                </c:pt>
                <c:pt idx="319">
                  <c:v>44875</c:v>
                </c:pt>
                <c:pt idx="320">
                  <c:v>44874</c:v>
                </c:pt>
                <c:pt idx="321">
                  <c:v>44872</c:v>
                </c:pt>
                <c:pt idx="322">
                  <c:v>44869</c:v>
                </c:pt>
                <c:pt idx="323">
                  <c:v>44868</c:v>
                </c:pt>
                <c:pt idx="324">
                  <c:v>44867</c:v>
                </c:pt>
                <c:pt idx="325">
                  <c:v>44866</c:v>
                </c:pt>
                <c:pt idx="326">
                  <c:v>44865</c:v>
                </c:pt>
                <c:pt idx="327">
                  <c:v>44862</c:v>
                </c:pt>
                <c:pt idx="328">
                  <c:v>44861</c:v>
                </c:pt>
                <c:pt idx="329">
                  <c:v>44859</c:v>
                </c:pt>
                <c:pt idx="330">
                  <c:v>44858</c:v>
                </c:pt>
                <c:pt idx="331">
                  <c:v>44855</c:v>
                </c:pt>
                <c:pt idx="332">
                  <c:v>44854</c:v>
                </c:pt>
                <c:pt idx="333">
                  <c:v>44853</c:v>
                </c:pt>
                <c:pt idx="334">
                  <c:v>44852</c:v>
                </c:pt>
                <c:pt idx="335">
                  <c:v>44851</c:v>
                </c:pt>
                <c:pt idx="336">
                  <c:v>44848</c:v>
                </c:pt>
                <c:pt idx="337">
                  <c:v>44847</c:v>
                </c:pt>
                <c:pt idx="338">
                  <c:v>44846</c:v>
                </c:pt>
                <c:pt idx="339">
                  <c:v>44845</c:v>
                </c:pt>
                <c:pt idx="340">
                  <c:v>44844</c:v>
                </c:pt>
                <c:pt idx="341">
                  <c:v>44841</c:v>
                </c:pt>
                <c:pt idx="342">
                  <c:v>44840</c:v>
                </c:pt>
                <c:pt idx="343">
                  <c:v>44838</c:v>
                </c:pt>
                <c:pt idx="344">
                  <c:v>44837</c:v>
                </c:pt>
                <c:pt idx="345">
                  <c:v>44834</c:v>
                </c:pt>
                <c:pt idx="346">
                  <c:v>44833</c:v>
                </c:pt>
                <c:pt idx="347">
                  <c:v>44832</c:v>
                </c:pt>
                <c:pt idx="348">
                  <c:v>44831</c:v>
                </c:pt>
                <c:pt idx="349">
                  <c:v>44830</c:v>
                </c:pt>
                <c:pt idx="350">
                  <c:v>44827</c:v>
                </c:pt>
                <c:pt idx="351">
                  <c:v>44826</c:v>
                </c:pt>
                <c:pt idx="352">
                  <c:v>44825</c:v>
                </c:pt>
                <c:pt idx="353">
                  <c:v>44824</c:v>
                </c:pt>
                <c:pt idx="354">
                  <c:v>44823</c:v>
                </c:pt>
                <c:pt idx="355">
                  <c:v>44820</c:v>
                </c:pt>
                <c:pt idx="356">
                  <c:v>44819</c:v>
                </c:pt>
                <c:pt idx="357">
                  <c:v>44818</c:v>
                </c:pt>
                <c:pt idx="358">
                  <c:v>44817</c:v>
                </c:pt>
                <c:pt idx="359">
                  <c:v>44816</c:v>
                </c:pt>
                <c:pt idx="360">
                  <c:v>44813</c:v>
                </c:pt>
                <c:pt idx="361">
                  <c:v>44812</c:v>
                </c:pt>
                <c:pt idx="362">
                  <c:v>44811</c:v>
                </c:pt>
                <c:pt idx="363">
                  <c:v>44810</c:v>
                </c:pt>
                <c:pt idx="364">
                  <c:v>44809</c:v>
                </c:pt>
                <c:pt idx="365">
                  <c:v>44806</c:v>
                </c:pt>
                <c:pt idx="366">
                  <c:v>44805</c:v>
                </c:pt>
                <c:pt idx="367">
                  <c:v>44803</c:v>
                </c:pt>
                <c:pt idx="368">
                  <c:v>44802</c:v>
                </c:pt>
                <c:pt idx="369">
                  <c:v>44799</c:v>
                </c:pt>
                <c:pt idx="370">
                  <c:v>44798</c:v>
                </c:pt>
                <c:pt idx="371">
                  <c:v>44797</c:v>
                </c:pt>
                <c:pt idx="372">
                  <c:v>44796</c:v>
                </c:pt>
                <c:pt idx="373">
                  <c:v>44795</c:v>
                </c:pt>
                <c:pt idx="374">
                  <c:v>44792</c:v>
                </c:pt>
                <c:pt idx="375">
                  <c:v>44791</c:v>
                </c:pt>
                <c:pt idx="376">
                  <c:v>44790</c:v>
                </c:pt>
                <c:pt idx="377">
                  <c:v>44789</c:v>
                </c:pt>
                <c:pt idx="378">
                  <c:v>44785</c:v>
                </c:pt>
                <c:pt idx="379">
                  <c:v>44784</c:v>
                </c:pt>
                <c:pt idx="380">
                  <c:v>44783</c:v>
                </c:pt>
                <c:pt idx="381">
                  <c:v>44781</c:v>
                </c:pt>
                <c:pt idx="382">
                  <c:v>44778</c:v>
                </c:pt>
                <c:pt idx="383">
                  <c:v>44777</c:v>
                </c:pt>
                <c:pt idx="384">
                  <c:v>44776</c:v>
                </c:pt>
                <c:pt idx="385">
                  <c:v>44775</c:v>
                </c:pt>
                <c:pt idx="386">
                  <c:v>44774</c:v>
                </c:pt>
                <c:pt idx="387">
                  <c:v>44771</c:v>
                </c:pt>
                <c:pt idx="388">
                  <c:v>44770</c:v>
                </c:pt>
                <c:pt idx="389">
                  <c:v>44769</c:v>
                </c:pt>
                <c:pt idx="390">
                  <c:v>44768</c:v>
                </c:pt>
                <c:pt idx="391">
                  <c:v>44767</c:v>
                </c:pt>
                <c:pt idx="392">
                  <c:v>44764</c:v>
                </c:pt>
                <c:pt idx="393">
                  <c:v>44763</c:v>
                </c:pt>
                <c:pt idx="394">
                  <c:v>44762</c:v>
                </c:pt>
                <c:pt idx="395">
                  <c:v>44761</c:v>
                </c:pt>
                <c:pt idx="396">
                  <c:v>44760</c:v>
                </c:pt>
                <c:pt idx="397">
                  <c:v>44757</c:v>
                </c:pt>
                <c:pt idx="398">
                  <c:v>44756</c:v>
                </c:pt>
                <c:pt idx="399">
                  <c:v>44755</c:v>
                </c:pt>
                <c:pt idx="400">
                  <c:v>44754</c:v>
                </c:pt>
                <c:pt idx="401">
                  <c:v>44753</c:v>
                </c:pt>
                <c:pt idx="402">
                  <c:v>44750</c:v>
                </c:pt>
                <c:pt idx="403">
                  <c:v>44749</c:v>
                </c:pt>
                <c:pt idx="404">
                  <c:v>44748</c:v>
                </c:pt>
                <c:pt idx="405">
                  <c:v>44747</c:v>
                </c:pt>
                <c:pt idx="406">
                  <c:v>44746</c:v>
                </c:pt>
                <c:pt idx="407">
                  <c:v>44743</c:v>
                </c:pt>
                <c:pt idx="408">
                  <c:v>44742</c:v>
                </c:pt>
                <c:pt idx="409">
                  <c:v>44741</c:v>
                </c:pt>
                <c:pt idx="410">
                  <c:v>44740</c:v>
                </c:pt>
                <c:pt idx="411">
                  <c:v>44739</c:v>
                </c:pt>
                <c:pt idx="412">
                  <c:v>44736</c:v>
                </c:pt>
                <c:pt idx="413">
                  <c:v>44735</c:v>
                </c:pt>
                <c:pt idx="414">
                  <c:v>44734</c:v>
                </c:pt>
                <c:pt idx="415">
                  <c:v>44733</c:v>
                </c:pt>
                <c:pt idx="416">
                  <c:v>44732</c:v>
                </c:pt>
                <c:pt idx="417">
                  <c:v>44729</c:v>
                </c:pt>
                <c:pt idx="418">
                  <c:v>44728</c:v>
                </c:pt>
                <c:pt idx="419">
                  <c:v>44727</c:v>
                </c:pt>
                <c:pt idx="420">
                  <c:v>44726</c:v>
                </c:pt>
                <c:pt idx="421">
                  <c:v>44725</c:v>
                </c:pt>
                <c:pt idx="422">
                  <c:v>44722</c:v>
                </c:pt>
                <c:pt idx="423">
                  <c:v>44721</c:v>
                </c:pt>
                <c:pt idx="424">
                  <c:v>44720</c:v>
                </c:pt>
                <c:pt idx="425">
                  <c:v>44719</c:v>
                </c:pt>
                <c:pt idx="426">
                  <c:v>44718</c:v>
                </c:pt>
                <c:pt idx="427">
                  <c:v>44715</c:v>
                </c:pt>
                <c:pt idx="428">
                  <c:v>44714</c:v>
                </c:pt>
                <c:pt idx="429">
                  <c:v>44713</c:v>
                </c:pt>
                <c:pt idx="430">
                  <c:v>44712</c:v>
                </c:pt>
                <c:pt idx="431">
                  <c:v>44711</c:v>
                </c:pt>
                <c:pt idx="432">
                  <c:v>44708</c:v>
                </c:pt>
                <c:pt idx="433">
                  <c:v>44707</c:v>
                </c:pt>
                <c:pt idx="434">
                  <c:v>44706</c:v>
                </c:pt>
                <c:pt idx="435">
                  <c:v>44705</c:v>
                </c:pt>
                <c:pt idx="436">
                  <c:v>44704</c:v>
                </c:pt>
                <c:pt idx="437">
                  <c:v>44701</c:v>
                </c:pt>
                <c:pt idx="438">
                  <c:v>44700</c:v>
                </c:pt>
                <c:pt idx="439">
                  <c:v>44699</c:v>
                </c:pt>
                <c:pt idx="440">
                  <c:v>44698</c:v>
                </c:pt>
                <c:pt idx="441">
                  <c:v>44697</c:v>
                </c:pt>
                <c:pt idx="442">
                  <c:v>44694</c:v>
                </c:pt>
                <c:pt idx="443">
                  <c:v>44693</c:v>
                </c:pt>
                <c:pt idx="444">
                  <c:v>44692</c:v>
                </c:pt>
                <c:pt idx="445">
                  <c:v>44691</c:v>
                </c:pt>
                <c:pt idx="446">
                  <c:v>44690</c:v>
                </c:pt>
                <c:pt idx="447">
                  <c:v>44687</c:v>
                </c:pt>
                <c:pt idx="448">
                  <c:v>44686</c:v>
                </c:pt>
                <c:pt idx="449">
                  <c:v>44685</c:v>
                </c:pt>
                <c:pt idx="450">
                  <c:v>44683</c:v>
                </c:pt>
                <c:pt idx="451">
                  <c:v>44680</c:v>
                </c:pt>
                <c:pt idx="452">
                  <c:v>44679</c:v>
                </c:pt>
                <c:pt idx="453">
                  <c:v>44678</c:v>
                </c:pt>
                <c:pt idx="454">
                  <c:v>44677</c:v>
                </c:pt>
                <c:pt idx="455">
                  <c:v>44676</c:v>
                </c:pt>
                <c:pt idx="456">
                  <c:v>44673</c:v>
                </c:pt>
                <c:pt idx="457">
                  <c:v>44672</c:v>
                </c:pt>
                <c:pt idx="458">
                  <c:v>44671</c:v>
                </c:pt>
                <c:pt idx="459">
                  <c:v>44670</c:v>
                </c:pt>
                <c:pt idx="460">
                  <c:v>44669</c:v>
                </c:pt>
                <c:pt idx="461">
                  <c:v>44664</c:v>
                </c:pt>
                <c:pt idx="462">
                  <c:v>44663</c:v>
                </c:pt>
                <c:pt idx="463">
                  <c:v>44662</c:v>
                </c:pt>
                <c:pt idx="464">
                  <c:v>44659</c:v>
                </c:pt>
                <c:pt idx="465">
                  <c:v>44658</c:v>
                </c:pt>
                <c:pt idx="466">
                  <c:v>44657</c:v>
                </c:pt>
                <c:pt idx="467">
                  <c:v>44656</c:v>
                </c:pt>
                <c:pt idx="468">
                  <c:v>44655</c:v>
                </c:pt>
                <c:pt idx="469">
                  <c:v>44652</c:v>
                </c:pt>
                <c:pt idx="470">
                  <c:v>44651</c:v>
                </c:pt>
                <c:pt idx="471">
                  <c:v>44650</c:v>
                </c:pt>
                <c:pt idx="472">
                  <c:v>44649</c:v>
                </c:pt>
                <c:pt idx="473">
                  <c:v>44648</c:v>
                </c:pt>
                <c:pt idx="474">
                  <c:v>44645</c:v>
                </c:pt>
                <c:pt idx="475">
                  <c:v>44644</c:v>
                </c:pt>
                <c:pt idx="476">
                  <c:v>44643</c:v>
                </c:pt>
                <c:pt idx="477">
                  <c:v>44642</c:v>
                </c:pt>
                <c:pt idx="478">
                  <c:v>44641</c:v>
                </c:pt>
                <c:pt idx="479">
                  <c:v>44637</c:v>
                </c:pt>
                <c:pt idx="480">
                  <c:v>44636</c:v>
                </c:pt>
                <c:pt idx="481">
                  <c:v>44635</c:v>
                </c:pt>
                <c:pt idx="482">
                  <c:v>44634</c:v>
                </c:pt>
                <c:pt idx="483">
                  <c:v>44631</c:v>
                </c:pt>
                <c:pt idx="484">
                  <c:v>44630</c:v>
                </c:pt>
                <c:pt idx="485">
                  <c:v>44629</c:v>
                </c:pt>
                <c:pt idx="486">
                  <c:v>44628</c:v>
                </c:pt>
                <c:pt idx="487">
                  <c:v>44627</c:v>
                </c:pt>
                <c:pt idx="488">
                  <c:v>44624</c:v>
                </c:pt>
                <c:pt idx="489">
                  <c:v>44623</c:v>
                </c:pt>
                <c:pt idx="490">
                  <c:v>44622</c:v>
                </c:pt>
                <c:pt idx="491">
                  <c:v>44620</c:v>
                </c:pt>
                <c:pt idx="492">
                  <c:v>44617</c:v>
                </c:pt>
                <c:pt idx="493">
                  <c:v>44616</c:v>
                </c:pt>
                <c:pt idx="494">
                  <c:v>44615</c:v>
                </c:pt>
                <c:pt idx="495">
                  <c:v>44614</c:v>
                </c:pt>
                <c:pt idx="496">
                  <c:v>44613</c:v>
                </c:pt>
                <c:pt idx="497">
                  <c:v>44610</c:v>
                </c:pt>
                <c:pt idx="498">
                  <c:v>44609</c:v>
                </c:pt>
                <c:pt idx="499">
                  <c:v>44608</c:v>
                </c:pt>
                <c:pt idx="500">
                  <c:v>44607</c:v>
                </c:pt>
                <c:pt idx="501">
                  <c:v>44606</c:v>
                </c:pt>
                <c:pt idx="502">
                  <c:v>44603</c:v>
                </c:pt>
                <c:pt idx="503">
                  <c:v>44602</c:v>
                </c:pt>
                <c:pt idx="504">
                  <c:v>44601</c:v>
                </c:pt>
                <c:pt idx="505">
                  <c:v>44600</c:v>
                </c:pt>
                <c:pt idx="506">
                  <c:v>44599</c:v>
                </c:pt>
                <c:pt idx="507">
                  <c:v>44596</c:v>
                </c:pt>
                <c:pt idx="508">
                  <c:v>44595</c:v>
                </c:pt>
                <c:pt idx="509">
                  <c:v>44594</c:v>
                </c:pt>
                <c:pt idx="510">
                  <c:v>44593</c:v>
                </c:pt>
                <c:pt idx="511">
                  <c:v>44592</c:v>
                </c:pt>
                <c:pt idx="512">
                  <c:v>44589</c:v>
                </c:pt>
                <c:pt idx="513">
                  <c:v>44588</c:v>
                </c:pt>
                <c:pt idx="514">
                  <c:v>44586</c:v>
                </c:pt>
                <c:pt idx="515">
                  <c:v>44585</c:v>
                </c:pt>
                <c:pt idx="516">
                  <c:v>44582</c:v>
                </c:pt>
                <c:pt idx="517">
                  <c:v>44581</c:v>
                </c:pt>
                <c:pt idx="518">
                  <c:v>44580</c:v>
                </c:pt>
                <c:pt idx="519">
                  <c:v>44579</c:v>
                </c:pt>
                <c:pt idx="520">
                  <c:v>44578</c:v>
                </c:pt>
                <c:pt idx="521">
                  <c:v>44575</c:v>
                </c:pt>
                <c:pt idx="522">
                  <c:v>44574</c:v>
                </c:pt>
                <c:pt idx="523">
                  <c:v>44573</c:v>
                </c:pt>
                <c:pt idx="524">
                  <c:v>44572</c:v>
                </c:pt>
                <c:pt idx="525">
                  <c:v>44571</c:v>
                </c:pt>
                <c:pt idx="526">
                  <c:v>44568</c:v>
                </c:pt>
                <c:pt idx="527">
                  <c:v>44567</c:v>
                </c:pt>
                <c:pt idx="528">
                  <c:v>44566</c:v>
                </c:pt>
                <c:pt idx="529">
                  <c:v>44565</c:v>
                </c:pt>
                <c:pt idx="530">
                  <c:v>44564</c:v>
                </c:pt>
                <c:pt idx="531">
                  <c:v>44561</c:v>
                </c:pt>
                <c:pt idx="532">
                  <c:v>44560</c:v>
                </c:pt>
                <c:pt idx="533">
                  <c:v>44559</c:v>
                </c:pt>
                <c:pt idx="534">
                  <c:v>44558</c:v>
                </c:pt>
                <c:pt idx="535">
                  <c:v>44557</c:v>
                </c:pt>
                <c:pt idx="536">
                  <c:v>44554</c:v>
                </c:pt>
                <c:pt idx="537">
                  <c:v>44553</c:v>
                </c:pt>
                <c:pt idx="538">
                  <c:v>44552</c:v>
                </c:pt>
                <c:pt idx="539">
                  <c:v>44551</c:v>
                </c:pt>
                <c:pt idx="540">
                  <c:v>44550</c:v>
                </c:pt>
                <c:pt idx="541">
                  <c:v>44547</c:v>
                </c:pt>
                <c:pt idx="542">
                  <c:v>44546</c:v>
                </c:pt>
                <c:pt idx="543">
                  <c:v>44545</c:v>
                </c:pt>
                <c:pt idx="544">
                  <c:v>44544</c:v>
                </c:pt>
                <c:pt idx="545">
                  <c:v>44543</c:v>
                </c:pt>
                <c:pt idx="546">
                  <c:v>44540</c:v>
                </c:pt>
                <c:pt idx="547">
                  <c:v>44539</c:v>
                </c:pt>
                <c:pt idx="548">
                  <c:v>44538</c:v>
                </c:pt>
                <c:pt idx="549">
                  <c:v>44537</c:v>
                </c:pt>
                <c:pt idx="550">
                  <c:v>44536</c:v>
                </c:pt>
                <c:pt idx="551">
                  <c:v>44533</c:v>
                </c:pt>
                <c:pt idx="552">
                  <c:v>44532</c:v>
                </c:pt>
                <c:pt idx="553">
                  <c:v>44531</c:v>
                </c:pt>
                <c:pt idx="554">
                  <c:v>44530</c:v>
                </c:pt>
                <c:pt idx="555">
                  <c:v>44529</c:v>
                </c:pt>
                <c:pt idx="556">
                  <c:v>44526</c:v>
                </c:pt>
                <c:pt idx="557">
                  <c:v>44525</c:v>
                </c:pt>
                <c:pt idx="558">
                  <c:v>44524</c:v>
                </c:pt>
                <c:pt idx="559">
                  <c:v>44523</c:v>
                </c:pt>
                <c:pt idx="560">
                  <c:v>44522</c:v>
                </c:pt>
                <c:pt idx="561">
                  <c:v>44518</c:v>
                </c:pt>
                <c:pt idx="562">
                  <c:v>44517</c:v>
                </c:pt>
                <c:pt idx="563">
                  <c:v>44516</c:v>
                </c:pt>
                <c:pt idx="564">
                  <c:v>44515</c:v>
                </c:pt>
                <c:pt idx="565">
                  <c:v>44512</c:v>
                </c:pt>
                <c:pt idx="566">
                  <c:v>44511</c:v>
                </c:pt>
                <c:pt idx="567">
                  <c:v>44510</c:v>
                </c:pt>
                <c:pt idx="568">
                  <c:v>44509</c:v>
                </c:pt>
                <c:pt idx="569">
                  <c:v>44508</c:v>
                </c:pt>
                <c:pt idx="570">
                  <c:v>44504</c:v>
                </c:pt>
                <c:pt idx="571">
                  <c:v>44503</c:v>
                </c:pt>
                <c:pt idx="572">
                  <c:v>44502</c:v>
                </c:pt>
                <c:pt idx="573">
                  <c:v>44501</c:v>
                </c:pt>
                <c:pt idx="574">
                  <c:v>44498</c:v>
                </c:pt>
                <c:pt idx="575">
                  <c:v>44497</c:v>
                </c:pt>
                <c:pt idx="576">
                  <c:v>44496</c:v>
                </c:pt>
                <c:pt idx="577">
                  <c:v>44495</c:v>
                </c:pt>
                <c:pt idx="578">
                  <c:v>44494</c:v>
                </c:pt>
                <c:pt idx="579">
                  <c:v>44491</c:v>
                </c:pt>
                <c:pt idx="580">
                  <c:v>44490</c:v>
                </c:pt>
                <c:pt idx="581">
                  <c:v>44489</c:v>
                </c:pt>
                <c:pt idx="582">
                  <c:v>44488</c:v>
                </c:pt>
                <c:pt idx="583">
                  <c:v>44487</c:v>
                </c:pt>
                <c:pt idx="584">
                  <c:v>44483</c:v>
                </c:pt>
                <c:pt idx="585">
                  <c:v>44482</c:v>
                </c:pt>
                <c:pt idx="586">
                  <c:v>44481</c:v>
                </c:pt>
                <c:pt idx="587">
                  <c:v>44480</c:v>
                </c:pt>
                <c:pt idx="588">
                  <c:v>44477</c:v>
                </c:pt>
                <c:pt idx="589">
                  <c:v>44476</c:v>
                </c:pt>
                <c:pt idx="590">
                  <c:v>44475</c:v>
                </c:pt>
                <c:pt idx="591">
                  <c:v>44474</c:v>
                </c:pt>
                <c:pt idx="592">
                  <c:v>44473</c:v>
                </c:pt>
                <c:pt idx="593">
                  <c:v>44470</c:v>
                </c:pt>
                <c:pt idx="594">
                  <c:v>44469</c:v>
                </c:pt>
                <c:pt idx="595">
                  <c:v>44468</c:v>
                </c:pt>
                <c:pt idx="596">
                  <c:v>44467</c:v>
                </c:pt>
                <c:pt idx="597">
                  <c:v>44466</c:v>
                </c:pt>
                <c:pt idx="598">
                  <c:v>44463</c:v>
                </c:pt>
                <c:pt idx="599">
                  <c:v>44462</c:v>
                </c:pt>
                <c:pt idx="600">
                  <c:v>44461</c:v>
                </c:pt>
                <c:pt idx="601">
                  <c:v>44460</c:v>
                </c:pt>
                <c:pt idx="602">
                  <c:v>44459</c:v>
                </c:pt>
                <c:pt idx="603">
                  <c:v>44456</c:v>
                </c:pt>
                <c:pt idx="604">
                  <c:v>44455</c:v>
                </c:pt>
                <c:pt idx="605">
                  <c:v>44454</c:v>
                </c:pt>
                <c:pt idx="606">
                  <c:v>44453</c:v>
                </c:pt>
                <c:pt idx="607">
                  <c:v>44452</c:v>
                </c:pt>
                <c:pt idx="608">
                  <c:v>44448</c:v>
                </c:pt>
                <c:pt idx="609">
                  <c:v>44447</c:v>
                </c:pt>
                <c:pt idx="610">
                  <c:v>44446</c:v>
                </c:pt>
                <c:pt idx="611">
                  <c:v>44445</c:v>
                </c:pt>
                <c:pt idx="612">
                  <c:v>44442</c:v>
                </c:pt>
                <c:pt idx="613">
                  <c:v>44441</c:v>
                </c:pt>
                <c:pt idx="614">
                  <c:v>44440</c:v>
                </c:pt>
                <c:pt idx="615">
                  <c:v>44439</c:v>
                </c:pt>
                <c:pt idx="616">
                  <c:v>44438</c:v>
                </c:pt>
                <c:pt idx="617">
                  <c:v>44435</c:v>
                </c:pt>
                <c:pt idx="618">
                  <c:v>44434</c:v>
                </c:pt>
                <c:pt idx="619">
                  <c:v>44433</c:v>
                </c:pt>
                <c:pt idx="620">
                  <c:v>44432</c:v>
                </c:pt>
                <c:pt idx="621">
                  <c:v>44431</c:v>
                </c:pt>
                <c:pt idx="622">
                  <c:v>44428</c:v>
                </c:pt>
                <c:pt idx="623">
                  <c:v>44426</c:v>
                </c:pt>
                <c:pt idx="624">
                  <c:v>44425</c:v>
                </c:pt>
                <c:pt idx="625">
                  <c:v>44424</c:v>
                </c:pt>
                <c:pt idx="626">
                  <c:v>44421</c:v>
                </c:pt>
                <c:pt idx="627">
                  <c:v>44420</c:v>
                </c:pt>
                <c:pt idx="628">
                  <c:v>44419</c:v>
                </c:pt>
                <c:pt idx="629">
                  <c:v>44418</c:v>
                </c:pt>
                <c:pt idx="630">
                  <c:v>44417</c:v>
                </c:pt>
                <c:pt idx="631">
                  <c:v>44414</c:v>
                </c:pt>
                <c:pt idx="632">
                  <c:v>44413</c:v>
                </c:pt>
                <c:pt idx="633">
                  <c:v>44412</c:v>
                </c:pt>
                <c:pt idx="634">
                  <c:v>44411</c:v>
                </c:pt>
                <c:pt idx="635">
                  <c:v>44410</c:v>
                </c:pt>
                <c:pt idx="636">
                  <c:v>44407</c:v>
                </c:pt>
                <c:pt idx="637">
                  <c:v>44406</c:v>
                </c:pt>
                <c:pt idx="638">
                  <c:v>44405</c:v>
                </c:pt>
                <c:pt idx="639">
                  <c:v>44404</c:v>
                </c:pt>
                <c:pt idx="640">
                  <c:v>44403</c:v>
                </c:pt>
                <c:pt idx="641">
                  <c:v>44400</c:v>
                </c:pt>
                <c:pt idx="642">
                  <c:v>44399</c:v>
                </c:pt>
                <c:pt idx="643">
                  <c:v>44397</c:v>
                </c:pt>
                <c:pt idx="644">
                  <c:v>44396</c:v>
                </c:pt>
                <c:pt idx="645">
                  <c:v>44393</c:v>
                </c:pt>
                <c:pt idx="646">
                  <c:v>44392</c:v>
                </c:pt>
                <c:pt idx="647">
                  <c:v>44391</c:v>
                </c:pt>
                <c:pt idx="648">
                  <c:v>44390</c:v>
                </c:pt>
                <c:pt idx="649">
                  <c:v>44389</c:v>
                </c:pt>
                <c:pt idx="650">
                  <c:v>44386</c:v>
                </c:pt>
                <c:pt idx="651">
                  <c:v>44385</c:v>
                </c:pt>
                <c:pt idx="652">
                  <c:v>44384</c:v>
                </c:pt>
                <c:pt idx="653">
                  <c:v>44383</c:v>
                </c:pt>
                <c:pt idx="654">
                  <c:v>44382</c:v>
                </c:pt>
                <c:pt idx="655">
                  <c:v>44379</c:v>
                </c:pt>
                <c:pt idx="656">
                  <c:v>44378</c:v>
                </c:pt>
                <c:pt idx="657">
                  <c:v>44377</c:v>
                </c:pt>
                <c:pt idx="658">
                  <c:v>44376</c:v>
                </c:pt>
                <c:pt idx="659">
                  <c:v>44375</c:v>
                </c:pt>
                <c:pt idx="660">
                  <c:v>44372</c:v>
                </c:pt>
                <c:pt idx="661">
                  <c:v>44371</c:v>
                </c:pt>
                <c:pt idx="662">
                  <c:v>44370</c:v>
                </c:pt>
                <c:pt idx="663">
                  <c:v>44369</c:v>
                </c:pt>
                <c:pt idx="664">
                  <c:v>44368</c:v>
                </c:pt>
                <c:pt idx="665">
                  <c:v>44365</c:v>
                </c:pt>
                <c:pt idx="666">
                  <c:v>44364</c:v>
                </c:pt>
                <c:pt idx="667">
                  <c:v>44363</c:v>
                </c:pt>
                <c:pt idx="668">
                  <c:v>44362</c:v>
                </c:pt>
                <c:pt idx="669">
                  <c:v>44361</c:v>
                </c:pt>
                <c:pt idx="670">
                  <c:v>44358</c:v>
                </c:pt>
                <c:pt idx="671">
                  <c:v>44357</c:v>
                </c:pt>
                <c:pt idx="672">
                  <c:v>44356</c:v>
                </c:pt>
                <c:pt idx="673">
                  <c:v>44355</c:v>
                </c:pt>
                <c:pt idx="674">
                  <c:v>44354</c:v>
                </c:pt>
                <c:pt idx="675">
                  <c:v>44351</c:v>
                </c:pt>
                <c:pt idx="676">
                  <c:v>44350</c:v>
                </c:pt>
                <c:pt idx="677">
                  <c:v>44349</c:v>
                </c:pt>
                <c:pt idx="678">
                  <c:v>44348</c:v>
                </c:pt>
                <c:pt idx="679">
                  <c:v>44347</c:v>
                </c:pt>
                <c:pt idx="680">
                  <c:v>44344</c:v>
                </c:pt>
                <c:pt idx="681">
                  <c:v>44343</c:v>
                </c:pt>
                <c:pt idx="682">
                  <c:v>44342</c:v>
                </c:pt>
                <c:pt idx="683">
                  <c:v>44341</c:v>
                </c:pt>
                <c:pt idx="684">
                  <c:v>44340</c:v>
                </c:pt>
                <c:pt idx="685">
                  <c:v>44337</c:v>
                </c:pt>
                <c:pt idx="686">
                  <c:v>44336</c:v>
                </c:pt>
                <c:pt idx="687">
                  <c:v>44335</c:v>
                </c:pt>
                <c:pt idx="688">
                  <c:v>44334</c:v>
                </c:pt>
                <c:pt idx="689">
                  <c:v>44333</c:v>
                </c:pt>
                <c:pt idx="690">
                  <c:v>44330</c:v>
                </c:pt>
                <c:pt idx="691">
                  <c:v>44328</c:v>
                </c:pt>
                <c:pt idx="692">
                  <c:v>44327</c:v>
                </c:pt>
                <c:pt idx="693">
                  <c:v>44326</c:v>
                </c:pt>
                <c:pt idx="694">
                  <c:v>44323</c:v>
                </c:pt>
                <c:pt idx="695">
                  <c:v>44322</c:v>
                </c:pt>
                <c:pt idx="696">
                  <c:v>44321</c:v>
                </c:pt>
                <c:pt idx="697">
                  <c:v>44320</c:v>
                </c:pt>
                <c:pt idx="698">
                  <c:v>44319</c:v>
                </c:pt>
                <c:pt idx="699">
                  <c:v>44316</c:v>
                </c:pt>
                <c:pt idx="700">
                  <c:v>44315</c:v>
                </c:pt>
                <c:pt idx="701">
                  <c:v>44314</c:v>
                </c:pt>
                <c:pt idx="702">
                  <c:v>44313</c:v>
                </c:pt>
                <c:pt idx="703">
                  <c:v>44312</c:v>
                </c:pt>
                <c:pt idx="704">
                  <c:v>44309</c:v>
                </c:pt>
                <c:pt idx="705">
                  <c:v>44308</c:v>
                </c:pt>
                <c:pt idx="706">
                  <c:v>44306</c:v>
                </c:pt>
                <c:pt idx="707">
                  <c:v>44305</c:v>
                </c:pt>
                <c:pt idx="708">
                  <c:v>44302</c:v>
                </c:pt>
                <c:pt idx="709">
                  <c:v>44301</c:v>
                </c:pt>
                <c:pt idx="710">
                  <c:v>44299</c:v>
                </c:pt>
                <c:pt idx="711">
                  <c:v>44298</c:v>
                </c:pt>
                <c:pt idx="712">
                  <c:v>44295</c:v>
                </c:pt>
                <c:pt idx="713">
                  <c:v>44294</c:v>
                </c:pt>
                <c:pt idx="714">
                  <c:v>44293</c:v>
                </c:pt>
                <c:pt idx="715">
                  <c:v>44292</c:v>
                </c:pt>
                <c:pt idx="716">
                  <c:v>44291</c:v>
                </c:pt>
                <c:pt idx="717">
                  <c:v>44287</c:v>
                </c:pt>
                <c:pt idx="718">
                  <c:v>44286</c:v>
                </c:pt>
                <c:pt idx="719">
                  <c:v>44285</c:v>
                </c:pt>
                <c:pt idx="720">
                  <c:v>44281</c:v>
                </c:pt>
                <c:pt idx="721">
                  <c:v>44280</c:v>
                </c:pt>
                <c:pt idx="722">
                  <c:v>44279</c:v>
                </c:pt>
                <c:pt idx="723">
                  <c:v>44278</c:v>
                </c:pt>
                <c:pt idx="724">
                  <c:v>44277</c:v>
                </c:pt>
                <c:pt idx="725">
                  <c:v>44274</c:v>
                </c:pt>
                <c:pt idx="726">
                  <c:v>44273</c:v>
                </c:pt>
                <c:pt idx="727">
                  <c:v>44272</c:v>
                </c:pt>
                <c:pt idx="728">
                  <c:v>44271</c:v>
                </c:pt>
                <c:pt idx="729">
                  <c:v>44270</c:v>
                </c:pt>
                <c:pt idx="730">
                  <c:v>44267</c:v>
                </c:pt>
                <c:pt idx="731">
                  <c:v>44265</c:v>
                </c:pt>
                <c:pt idx="732">
                  <c:v>44264</c:v>
                </c:pt>
                <c:pt idx="733">
                  <c:v>44263</c:v>
                </c:pt>
                <c:pt idx="734">
                  <c:v>44260</c:v>
                </c:pt>
                <c:pt idx="735">
                  <c:v>44259</c:v>
                </c:pt>
                <c:pt idx="736">
                  <c:v>44258</c:v>
                </c:pt>
                <c:pt idx="737">
                  <c:v>44257</c:v>
                </c:pt>
                <c:pt idx="738">
                  <c:v>44256</c:v>
                </c:pt>
                <c:pt idx="739">
                  <c:v>44253</c:v>
                </c:pt>
                <c:pt idx="740">
                  <c:v>44252</c:v>
                </c:pt>
                <c:pt idx="741">
                  <c:v>44251</c:v>
                </c:pt>
                <c:pt idx="742">
                  <c:v>44250</c:v>
                </c:pt>
                <c:pt idx="743">
                  <c:v>44249</c:v>
                </c:pt>
                <c:pt idx="744">
                  <c:v>44246</c:v>
                </c:pt>
                <c:pt idx="745">
                  <c:v>44245</c:v>
                </c:pt>
                <c:pt idx="746">
                  <c:v>44244</c:v>
                </c:pt>
                <c:pt idx="747">
                  <c:v>44243</c:v>
                </c:pt>
                <c:pt idx="748">
                  <c:v>44242</c:v>
                </c:pt>
                <c:pt idx="749">
                  <c:v>44239</c:v>
                </c:pt>
                <c:pt idx="750">
                  <c:v>44238</c:v>
                </c:pt>
                <c:pt idx="751">
                  <c:v>44237</c:v>
                </c:pt>
                <c:pt idx="752">
                  <c:v>44236</c:v>
                </c:pt>
                <c:pt idx="753">
                  <c:v>44235</c:v>
                </c:pt>
                <c:pt idx="754">
                  <c:v>44232</c:v>
                </c:pt>
                <c:pt idx="755">
                  <c:v>44231</c:v>
                </c:pt>
                <c:pt idx="756">
                  <c:v>44230</c:v>
                </c:pt>
                <c:pt idx="757">
                  <c:v>44229</c:v>
                </c:pt>
                <c:pt idx="758">
                  <c:v>44228</c:v>
                </c:pt>
                <c:pt idx="759">
                  <c:v>44225</c:v>
                </c:pt>
                <c:pt idx="760">
                  <c:v>44224</c:v>
                </c:pt>
                <c:pt idx="761">
                  <c:v>44223</c:v>
                </c:pt>
                <c:pt idx="762">
                  <c:v>44221</c:v>
                </c:pt>
                <c:pt idx="763">
                  <c:v>44218</c:v>
                </c:pt>
                <c:pt idx="764">
                  <c:v>44217</c:v>
                </c:pt>
                <c:pt idx="765">
                  <c:v>44216</c:v>
                </c:pt>
                <c:pt idx="766">
                  <c:v>44215</c:v>
                </c:pt>
                <c:pt idx="767">
                  <c:v>44214</c:v>
                </c:pt>
                <c:pt idx="768">
                  <c:v>44211</c:v>
                </c:pt>
                <c:pt idx="769">
                  <c:v>44210</c:v>
                </c:pt>
                <c:pt idx="770">
                  <c:v>44209</c:v>
                </c:pt>
                <c:pt idx="771">
                  <c:v>44208</c:v>
                </c:pt>
                <c:pt idx="772">
                  <c:v>44207</c:v>
                </c:pt>
                <c:pt idx="773">
                  <c:v>44204</c:v>
                </c:pt>
                <c:pt idx="774">
                  <c:v>44203</c:v>
                </c:pt>
                <c:pt idx="775">
                  <c:v>44202</c:v>
                </c:pt>
                <c:pt idx="776">
                  <c:v>44201</c:v>
                </c:pt>
                <c:pt idx="777">
                  <c:v>44200</c:v>
                </c:pt>
                <c:pt idx="778">
                  <c:v>44197</c:v>
                </c:pt>
                <c:pt idx="779">
                  <c:v>44196</c:v>
                </c:pt>
                <c:pt idx="780">
                  <c:v>44195</c:v>
                </c:pt>
                <c:pt idx="781">
                  <c:v>44194</c:v>
                </c:pt>
                <c:pt idx="782">
                  <c:v>44193</c:v>
                </c:pt>
                <c:pt idx="783">
                  <c:v>44189</c:v>
                </c:pt>
                <c:pt idx="784">
                  <c:v>44188</c:v>
                </c:pt>
                <c:pt idx="785">
                  <c:v>44187</c:v>
                </c:pt>
                <c:pt idx="786">
                  <c:v>44186</c:v>
                </c:pt>
                <c:pt idx="787">
                  <c:v>44183</c:v>
                </c:pt>
                <c:pt idx="788">
                  <c:v>44182</c:v>
                </c:pt>
                <c:pt idx="789">
                  <c:v>44181</c:v>
                </c:pt>
                <c:pt idx="790">
                  <c:v>44180</c:v>
                </c:pt>
                <c:pt idx="791">
                  <c:v>44179</c:v>
                </c:pt>
                <c:pt idx="792">
                  <c:v>44176</c:v>
                </c:pt>
                <c:pt idx="793">
                  <c:v>44175</c:v>
                </c:pt>
                <c:pt idx="794">
                  <c:v>44174</c:v>
                </c:pt>
                <c:pt idx="795">
                  <c:v>44173</c:v>
                </c:pt>
                <c:pt idx="796">
                  <c:v>44172</c:v>
                </c:pt>
                <c:pt idx="797">
                  <c:v>44169</c:v>
                </c:pt>
                <c:pt idx="798">
                  <c:v>44168</c:v>
                </c:pt>
                <c:pt idx="799">
                  <c:v>44167</c:v>
                </c:pt>
                <c:pt idx="800">
                  <c:v>44166</c:v>
                </c:pt>
                <c:pt idx="801">
                  <c:v>44162</c:v>
                </c:pt>
                <c:pt idx="802">
                  <c:v>44161</c:v>
                </c:pt>
                <c:pt idx="803">
                  <c:v>44160</c:v>
                </c:pt>
                <c:pt idx="804">
                  <c:v>44159</c:v>
                </c:pt>
                <c:pt idx="805">
                  <c:v>44158</c:v>
                </c:pt>
                <c:pt idx="806">
                  <c:v>44155</c:v>
                </c:pt>
                <c:pt idx="807">
                  <c:v>44154</c:v>
                </c:pt>
                <c:pt idx="808">
                  <c:v>44153</c:v>
                </c:pt>
                <c:pt idx="809">
                  <c:v>44152</c:v>
                </c:pt>
                <c:pt idx="810">
                  <c:v>44149</c:v>
                </c:pt>
                <c:pt idx="811">
                  <c:v>44148</c:v>
                </c:pt>
                <c:pt idx="812">
                  <c:v>44147</c:v>
                </c:pt>
                <c:pt idx="813">
                  <c:v>44146</c:v>
                </c:pt>
                <c:pt idx="814">
                  <c:v>44145</c:v>
                </c:pt>
                <c:pt idx="815">
                  <c:v>44144</c:v>
                </c:pt>
                <c:pt idx="816">
                  <c:v>44141</c:v>
                </c:pt>
                <c:pt idx="817">
                  <c:v>44140</c:v>
                </c:pt>
                <c:pt idx="818">
                  <c:v>44139</c:v>
                </c:pt>
                <c:pt idx="819">
                  <c:v>44138</c:v>
                </c:pt>
                <c:pt idx="820">
                  <c:v>44137</c:v>
                </c:pt>
                <c:pt idx="821">
                  <c:v>44134</c:v>
                </c:pt>
                <c:pt idx="822">
                  <c:v>44133</c:v>
                </c:pt>
                <c:pt idx="823">
                  <c:v>44132</c:v>
                </c:pt>
                <c:pt idx="824">
                  <c:v>44131</c:v>
                </c:pt>
                <c:pt idx="825">
                  <c:v>44130</c:v>
                </c:pt>
                <c:pt idx="826">
                  <c:v>44127</c:v>
                </c:pt>
                <c:pt idx="827">
                  <c:v>44126</c:v>
                </c:pt>
                <c:pt idx="828">
                  <c:v>44125</c:v>
                </c:pt>
                <c:pt idx="829">
                  <c:v>44124</c:v>
                </c:pt>
                <c:pt idx="830">
                  <c:v>44123</c:v>
                </c:pt>
                <c:pt idx="831">
                  <c:v>44120</c:v>
                </c:pt>
                <c:pt idx="832">
                  <c:v>44119</c:v>
                </c:pt>
                <c:pt idx="833">
                  <c:v>44118</c:v>
                </c:pt>
                <c:pt idx="834">
                  <c:v>44117</c:v>
                </c:pt>
                <c:pt idx="835">
                  <c:v>44116</c:v>
                </c:pt>
                <c:pt idx="836">
                  <c:v>44113</c:v>
                </c:pt>
                <c:pt idx="837">
                  <c:v>44112</c:v>
                </c:pt>
                <c:pt idx="838">
                  <c:v>44111</c:v>
                </c:pt>
                <c:pt idx="839">
                  <c:v>44110</c:v>
                </c:pt>
                <c:pt idx="840">
                  <c:v>44109</c:v>
                </c:pt>
                <c:pt idx="841">
                  <c:v>44105</c:v>
                </c:pt>
                <c:pt idx="842">
                  <c:v>44104</c:v>
                </c:pt>
                <c:pt idx="843">
                  <c:v>44103</c:v>
                </c:pt>
                <c:pt idx="844">
                  <c:v>44102</c:v>
                </c:pt>
                <c:pt idx="845">
                  <c:v>44099</c:v>
                </c:pt>
                <c:pt idx="846">
                  <c:v>44098</c:v>
                </c:pt>
                <c:pt idx="847">
                  <c:v>44097</c:v>
                </c:pt>
                <c:pt idx="848">
                  <c:v>44096</c:v>
                </c:pt>
                <c:pt idx="849">
                  <c:v>44095</c:v>
                </c:pt>
                <c:pt idx="850">
                  <c:v>44092</c:v>
                </c:pt>
                <c:pt idx="851">
                  <c:v>44091</c:v>
                </c:pt>
                <c:pt idx="852">
                  <c:v>44090</c:v>
                </c:pt>
                <c:pt idx="853">
                  <c:v>44089</c:v>
                </c:pt>
                <c:pt idx="854">
                  <c:v>44088</c:v>
                </c:pt>
                <c:pt idx="855">
                  <c:v>44085</c:v>
                </c:pt>
                <c:pt idx="856">
                  <c:v>44084</c:v>
                </c:pt>
                <c:pt idx="857">
                  <c:v>44083</c:v>
                </c:pt>
                <c:pt idx="858">
                  <c:v>44082</c:v>
                </c:pt>
                <c:pt idx="859">
                  <c:v>44081</c:v>
                </c:pt>
                <c:pt idx="860">
                  <c:v>44078</c:v>
                </c:pt>
                <c:pt idx="861">
                  <c:v>44077</c:v>
                </c:pt>
                <c:pt idx="862">
                  <c:v>44076</c:v>
                </c:pt>
                <c:pt idx="863">
                  <c:v>44075</c:v>
                </c:pt>
                <c:pt idx="864">
                  <c:v>44074</c:v>
                </c:pt>
                <c:pt idx="865">
                  <c:v>44071</c:v>
                </c:pt>
                <c:pt idx="866">
                  <c:v>44070</c:v>
                </c:pt>
                <c:pt idx="867">
                  <c:v>44069</c:v>
                </c:pt>
                <c:pt idx="868">
                  <c:v>44068</c:v>
                </c:pt>
                <c:pt idx="869">
                  <c:v>44067</c:v>
                </c:pt>
                <c:pt idx="870">
                  <c:v>44064</c:v>
                </c:pt>
                <c:pt idx="871">
                  <c:v>44063</c:v>
                </c:pt>
                <c:pt idx="872">
                  <c:v>44062</c:v>
                </c:pt>
                <c:pt idx="873">
                  <c:v>44061</c:v>
                </c:pt>
                <c:pt idx="874">
                  <c:v>44060</c:v>
                </c:pt>
                <c:pt idx="875">
                  <c:v>44057</c:v>
                </c:pt>
                <c:pt idx="876">
                  <c:v>44056</c:v>
                </c:pt>
                <c:pt idx="877">
                  <c:v>44055</c:v>
                </c:pt>
                <c:pt idx="878">
                  <c:v>44054</c:v>
                </c:pt>
                <c:pt idx="879">
                  <c:v>44053</c:v>
                </c:pt>
                <c:pt idx="880">
                  <c:v>44050</c:v>
                </c:pt>
                <c:pt idx="881">
                  <c:v>44049</c:v>
                </c:pt>
                <c:pt idx="882">
                  <c:v>44048</c:v>
                </c:pt>
                <c:pt idx="883">
                  <c:v>44047</c:v>
                </c:pt>
                <c:pt idx="884">
                  <c:v>44046</c:v>
                </c:pt>
                <c:pt idx="885">
                  <c:v>44043</c:v>
                </c:pt>
                <c:pt idx="886">
                  <c:v>44042</c:v>
                </c:pt>
                <c:pt idx="887">
                  <c:v>44041</c:v>
                </c:pt>
                <c:pt idx="888">
                  <c:v>44040</c:v>
                </c:pt>
                <c:pt idx="889">
                  <c:v>44039</c:v>
                </c:pt>
                <c:pt idx="890">
                  <c:v>44036</c:v>
                </c:pt>
                <c:pt idx="891">
                  <c:v>44035</c:v>
                </c:pt>
                <c:pt idx="892">
                  <c:v>44034</c:v>
                </c:pt>
                <c:pt idx="893">
                  <c:v>44033</c:v>
                </c:pt>
                <c:pt idx="894">
                  <c:v>44032</c:v>
                </c:pt>
                <c:pt idx="895">
                  <c:v>44029</c:v>
                </c:pt>
                <c:pt idx="896">
                  <c:v>44028</c:v>
                </c:pt>
                <c:pt idx="897">
                  <c:v>44027</c:v>
                </c:pt>
                <c:pt idx="898">
                  <c:v>44026</c:v>
                </c:pt>
                <c:pt idx="899">
                  <c:v>44025</c:v>
                </c:pt>
                <c:pt idx="900">
                  <c:v>44022</c:v>
                </c:pt>
                <c:pt idx="901">
                  <c:v>44021</c:v>
                </c:pt>
                <c:pt idx="902">
                  <c:v>44020</c:v>
                </c:pt>
                <c:pt idx="903">
                  <c:v>44019</c:v>
                </c:pt>
                <c:pt idx="904">
                  <c:v>44018</c:v>
                </c:pt>
                <c:pt idx="905">
                  <c:v>44015</c:v>
                </c:pt>
                <c:pt idx="906">
                  <c:v>44014</c:v>
                </c:pt>
                <c:pt idx="907">
                  <c:v>44013</c:v>
                </c:pt>
                <c:pt idx="908">
                  <c:v>44012</c:v>
                </c:pt>
                <c:pt idx="909">
                  <c:v>44011</c:v>
                </c:pt>
                <c:pt idx="910">
                  <c:v>44008</c:v>
                </c:pt>
                <c:pt idx="911">
                  <c:v>44007</c:v>
                </c:pt>
                <c:pt idx="912">
                  <c:v>44006</c:v>
                </c:pt>
                <c:pt idx="913">
                  <c:v>44005</c:v>
                </c:pt>
                <c:pt idx="914">
                  <c:v>44004</c:v>
                </c:pt>
                <c:pt idx="915">
                  <c:v>44001</c:v>
                </c:pt>
                <c:pt idx="916">
                  <c:v>44000</c:v>
                </c:pt>
                <c:pt idx="917">
                  <c:v>43999</c:v>
                </c:pt>
                <c:pt idx="918">
                  <c:v>43998</c:v>
                </c:pt>
                <c:pt idx="919">
                  <c:v>43997</c:v>
                </c:pt>
                <c:pt idx="920">
                  <c:v>43994</c:v>
                </c:pt>
                <c:pt idx="921">
                  <c:v>43993</c:v>
                </c:pt>
                <c:pt idx="922">
                  <c:v>43992</c:v>
                </c:pt>
                <c:pt idx="923">
                  <c:v>43991</c:v>
                </c:pt>
                <c:pt idx="924">
                  <c:v>43990</c:v>
                </c:pt>
                <c:pt idx="925">
                  <c:v>43987</c:v>
                </c:pt>
                <c:pt idx="926">
                  <c:v>43986</c:v>
                </c:pt>
                <c:pt idx="927">
                  <c:v>43985</c:v>
                </c:pt>
                <c:pt idx="928">
                  <c:v>43984</c:v>
                </c:pt>
                <c:pt idx="929">
                  <c:v>43983</c:v>
                </c:pt>
                <c:pt idx="930">
                  <c:v>43980</c:v>
                </c:pt>
                <c:pt idx="931">
                  <c:v>43979</c:v>
                </c:pt>
                <c:pt idx="932">
                  <c:v>43978</c:v>
                </c:pt>
                <c:pt idx="933">
                  <c:v>43977</c:v>
                </c:pt>
                <c:pt idx="934">
                  <c:v>43973</c:v>
                </c:pt>
                <c:pt idx="935">
                  <c:v>43972</c:v>
                </c:pt>
                <c:pt idx="936">
                  <c:v>43971</c:v>
                </c:pt>
                <c:pt idx="937">
                  <c:v>43970</c:v>
                </c:pt>
                <c:pt idx="938">
                  <c:v>43969</c:v>
                </c:pt>
                <c:pt idx="939">
                  <c:v>43966</c:v>
                </c:pt>
                <c:pt idx="940">
                  <c:v>43965</c:v>
                </c:pt>
                <c:pt idx="941">
                  <c:v>43964</c:v>
                </c:pt>
                <c:pt idx="942">
                  <c:v>43963</c:v>
                </c:pt>
                <c:pt idx="943">
                  <c:v>43962</c:v>
                </c:pt>
                <c:pt idx="944">
                  <c:v>43959</c:v>
                </c:pt>
                <c:pt idx="945">
                  <c:v>43958</c:v>
                </c:pt>
                <c:pt idx="946">
                  <c:v>43957</c:v>
                </c:pt>
                <c:pt idx="947">
                  <c:v>43956</c:v>
                </c:pt>
                <c:pt idx="948">
                  <c:v>43955</c:v>
                </c:pt>
                <c:pt idx="949">
                  <c:v>43951</c:v>
                </c:pt>
                <c:pt idx="950">
                  <c:v>43950</c:v>
                </c:pt>
                <c:pt idx="951">
                  <c:v>43949</c:v>
                </c:pt>
                <c:pt idx="952">
                  <c:v>43948</c:v>
                </c:pt>
                <c:pt idx="953">
                  <c:v>43945</c:v>
                </c:pt>
                <c:pt idx="954">
                  <c:v>43944</c:v>
                </c:pt>
                <c:pt idx="955">
                  <c:v>43943</c:v>
                </c:pt>
                <c:pt idx="956">
                  <c:v>43942</c:v>
                </c:pt>
                <c:pt idx="957">
                  <c:v>43941</c:v>
                </c:pt>
                <c:pt idx="958">
                  <c:v>43938</c:v>
                </c:pt>
                <c:pt idx="959">
                  <c:v>43937</c:v>
                </c:pt>
                <c:pt idx="960">
                  <c:v>43936</c:v>
                </c:pt>
                <c:pt idx="961">
                  <c:v>43934</c:v>
                </c:pt>
                <c:pt idx="962">
                  <c:v>43930</c:v>
                </c:pt>
                <c:pt idx="963">
                  <c:v>43929</c:v>
                </c:pt>
                <c:pt idx="964">
                  <c:v>43928</c:v>
                </c:pt>
                <c:pt idx="965">
                  <c:v>43924</c:v>
                </c:pt>
                <c:pt idx="966">
                  <c:v>43922</c:v>
                </c:pt>
                <c:pt idx="967">
                  <c:v>43921</c:v>
                </c:pt>
                <c:pt idx="968">
                  <c:v>43920</c:v>
                </c:pt>
                <c:pt idx="969">
                  <c:v>43917</c:v>
                </c:pt>
                <c:pt idx="970">
                  <c:v>43916</c:v>
                </c:pt>
                <c:pt idx="971">
                  <c:v>43915</c:v>
                </c:pt>
                <c:pt idx="972">
                  <c:v>43914</c:v>
                </c:pt>
                <c:pt idx="973">
                  <c:v>43913</c:v>
                </c:pt>
                <c:pt idx="974">
                  <c:v>43910</c:v>
                </c:pt>
                <c:pt idx="975">
                  <c:v>43909</c:v>
                </c:pt>
                <c:pt idx="976">
                  <c:v>43908</c:v>
                </c:pt>
                <c:pt idx="977">
                  <c:v>43907</c:v>
                </c:pt>
                <c:pt idx="978">
                  <c:v>43906</c:v>
                </c:pt>
                <c:pt idx="979">
                  <c:v>43903</c:v>
                </c:pt>
                <c:pt idx="980">
                  <c:v>43902</c:v>
                </c:pt>
                <c:pt idx="981">
                  <c:v>43901</c:v>
                </c:pt>
                <c:pt idx="982">
                  <c:v>43899</c:v>
                </c:pt>
                <c:pt idx="983">
                  <c:v>43896</c:v>
                </c:pt>
                <c:pt idx="984">
                  <c:v>43895</c:v>
                </c:pt>
                <c:pt idx="985">
                  <c:v>43894</c:v>
                </c:pt>
                <c:pt idx="986">
                  <c:v>43893</c:v>
                </c:pt>
                <c:pt idx="987">
                  <c:v>43892</c:v>
                </c:pt>
                <c:pt idx="988">
                  <c:v>43889</c:v>
                </c:pt>
                <c:pt idx="989">
                  <c:v>43888</c:v>
                </c:pt>
                <c:pt idx="990">
                  <c:v>43887</c:v>
                </c:pt>
                <c:pt idx="991">
                  <c:v>43886</c:v>
                </c:pt>
                <c:pt idx="992">
                  <c:v>43885</c:v>
                </c:pt>
                <c:pt idx="993">
                  <c:v>43881</c:v>
                </c:pt>
                <c:pt idx="994">
                  <c:v>43880</c:v>
                </c:pt>
                <c:pt idx="995">
                  <c:v>43879</c:v>
                </c:pt>
                <c:pt idx="996">
                  <c:v>43878</c:v>
                </c:pt>
                <c:pt idx="997">
                  <c:v>43875</c:v>
                </c:pt>
                <c:pt idx="998">
                  <c:v>43874</c:v>
                </c:pt>
                <c:pt idx="999">
                  <c:v>43873</c:v>
                </c:pt>
                <c:pt idx="1000">
                  <c:v>43872</c:v>
                </c:pt>
                <c:pt idx="1001">
                  <c:v>43871</c:v>
                </c:pt>
                <c:pt idx="1002">
                  <c:v>43868</c:v>
                </c:pt>
                <c:pt idx="1003">
                  <c:v>43867</c:v>
                </c:pt>
                <c:pt idx="1004">
                  <c:v>43866</c:v>
                </c:pt>
                <c:pt idx="1005">
                  <c:v>43865</c:v>
                </c:pt>
                <c:pt idx="1006">
                  <c:v>43864</c:v>
                </c:pt>
                <c:pt idx="1007">
                  <c:v>43861</c:v>
                </c:pt>
                <c:pt idx="1008">
                  <c:v>43860</c:v>
                </c:pt>
                <c:pt idx="1009">
                  <c:v>43859</c:v>
                </c:pt>
                <c:pt idx="1010">
                  <c:v>43858</c:v>
                </c:pt>
                <c:pt idx="1011">
                  <c:v>43857</c:v>
                </c:pt>
                <c:pt idx="1012">
                  <c:v>43854</c:v>
                </c:pt>
                <c:pt idx="1013">
                  <c:v>43853</c:v>
                </c:pt>
                <c:pt idx="1014">
                  <c:v>43852</c:v>
                </c:pt>
                <c:pt idx="1015">
                  <c:v>43851</c:v>
                </c:pt>
                <c:pt idx="1016">
                  <c:v>43850</c:v>
                </c:pt>
                <c:pt idx="1017">
                  <c:v>43847</c:v>
                </c:pt>
                <c:pt idx="1018">
                  <c:v>43846</c:v>
                </c:pt>
                <c:pt idx="1019">
                  <c:v>43845</c:v>
                </c:pt>
                <c:pt idx="1020">
                  <c:v>43844</c:v>
                </c:pt>
                <c:pt idx="1021">
                  <c:v>43843</c:v>
                </c:pt>
                <c:pt idx="1022">
                  <c:v>43840</c:v>
                </c:pt>
                <c:pt idx="1023">
                  <c:v>43839</c:v>
                </c:pt>
                <c:pt idx="1024">
                  <c:v>43838</c:v>
                </c:pt>
                <c:pt idx="1025">
                  <c:v>43837</c:v>
                </c:pt>
                <c:pt idx="1026">
                  <c:v>43836</c:v>
                </c:pt>
                <c:pt idx="1027">
                  <c:v>43833</c:v>
                </c:pt>
                <c:pt idx="1028">
                  <c:v>43832</c:v>
                </c:pt>
                <c:pt idx="1029">
                  <c:v>43831</c:v>
                </c:pt>
                <c:pt idx="1030">
                  <c:v>43830</c:v>
                </c:pt>
                <c:pt idx="1031">
                  <c:v>43829</c:v>
                </c:pt>
                <c:pt idx="1032">
                  <c:v>43826</c:v>
                </c:pt>
                <c:pt idx="1033">
                  <c:v>43825</c:v>
                </c:pt>
                <c:pt idx="1034">
                  <c:v>43823</c:v>
                </c:pt>
                <c:pt idx="1035">
                  <c:v>43822</c:v>
                </c:pt>
                <c:pt idx="1036">
                  <c:v>43819</c:v>
                </c:pt>
                <c:pt idx="1037">
                  <c:v>43818</c:v>
                </c:pt>
                <c:pt idx="1038">
                  <c:v>43817</c:v>
                </c:pt>
                <c:pt idx="1039">
                  <c:v>43816</c:v>
                </c:pt>
                <c:pt idx="1040">
                  <c:v>43815</c:v>
                </c:pt>
                <c:pt idx="1041">
                  <c:v>43812</c:v>
                </c:pt>
                <c:pt idx="1042">
                  <c:v>43811</c:v>
                </c:pt>
                <c:pt idx="1043">
                  <c:v>43810</c:v>
                </c:pt>
                <c:pt idx="1044">
                  <c:v>43809</c:v>
                </c:pt>
                <c:pt idx="1045">
                  <c:v>43808</c:v>
                </c:pt>
                <c:pt idx="1046">
                  <c:v>43805</c:v>
                </c:pt>
                <c:pt idx="1047">
                  <c:v>43804</c:v>
                </c:pt>
                <c:pt idx="1048">
                  <c:v>43803</c:v>
                </c:pt>
                <c:pt idx="1049">
                  <c:v>43802</c:v>
                </c:pt>
                <c:pt idx="1050">
                  <c:v>43801</c:v>
                </c:pt>
                <c:pt idx="1051">
                  <c:v>43798</c:v>
                </c:pt>
                <c:pt idx="1052">
                  <c:v>43797</c:v>
                </c:pt>
                <c:pt idx="1053">
                  <c:v>43796</c:v>
                </c:pt>
                <c:pt idx="1054">
                  <c:v>43795</c:v>
                </c:pt>
                <c:pt idx="1055">
                  <c:v>43794</c:v>
                </c:pt>
                <c:pt idx="1056">
                  <c:v>43791</c:v>
                </c:pt>
                <c:pt idx="1057">
                  <c:v>43790</c:v>
                </c:pt>
                <c:pt idx="1058">
                  <c:v>43789</c:v>
                </c:pt>
                <c:pt idx="1059">
                  <c:v>43788</c:v>
                </c:pt>
                <c:pt idx="1060">
                  <c:v>43787</c:v>
                </c:pt>
                <c:pt idx="1061">
                  <c:v>43784</c:v>
                </c:pt>
                <c:pt idx="1062">
                  <c:v>43783</c:v>
                </c:pt>
                <c:pt idx="1063">
                  <c:v>43782</c:v>
                </c:pt>
                <c:pt idx="1064">
                  <c:v>43780</c:v>
                </c:pt>
                <c:pt idx="1065">
                  <c:v>43777</c:v>
                </c:pt>
                <c:pt idx="1066">
                  <c:v>43776</c:v>
                </c:pt>
                <c:pt idx="1067">
                  <c:v>43775</c:v>
                </c:pt>
                <c:pt idx="1068">
                  <c:v>43774</c:v>
                </c:pt>
                <c:pt idx="1069">
                  <c:v>43773</c:v>
                </c:pt>
                <c:pt idx="1070">
                  <c:v>43770</c:v>
                </c:pt>
                <c:pt idx="1071">
                  <c:v>43769</c:v>
                </c:pt>
                <c:pt idx="1072">
                  <c:v>43768</c:v>
                </c:pt>
                <c:pt idx="1073">
                  <c:v>43767</c:v>
                </c:pt>
                <c:pt idx="1074">
                  <c:v>43765</c:v>
                </c:pt>
                <c:pt idx="1075">
                  <c:v>43763</c:v>
                </c:pt>
                <c:pt idx="1076">
                  <c:v>43762</c:v>
                </c:pt>
                <c:pt idx="1077">
                  <c:v>43761</c:v>
                </c:pt>
                <c:pt idx="1078">
                  <c:v>43760</c:v>
                </c:pt>
                <c:pt idx="1079">
                  <c:v>43756</c:v>
                </c:pt>
                <c:pt idx="1080">
                  <c:v>43755</c:v>
                </c:pt>
                <c:pt idx="1081">
                  <c:v>43754</c:v>
                </c:pt>
                <c:pt idx="1082">
                  <c:v>43753</c:v>
                </c:pt>
                <c:pt idx="1083">
                  <c:v>43752</c:v>
                </c:pt>
                <c:pt idx="1084">
                  <c:v>43749</c:v>
                </c:pt>
                <c:pt idx="1085">
                  <c:v>43748</c:v>
                </c:pt>
                <c:pt idx="1086">
                  <c:v>43747</c:v>
                </c:pt>
                <c:pt idx="1087">
                  <c:v>43745</c:v>
                </c:pt>
                <c:pt idx="1088">
                  <c:v>43742</c:v>
                </c:pt>
                <c:pt idx="1089">
                  <c:v>43741</c:v>
                </c:pt>
                <c:pt idx="1090">
                  <c:v>43739</c:v>
                </c:pt>
                <c:pt idx="1091">
                  <c:v>43738</c:v>
                </c:pt>
                <c:pt idx="1092">
                  <c:v>43735</c:v>
                </c:pt>
                <c:pt idx="1093">
                  <c:v>43734</c:v>
                </c:pt>
                <c:pt idx="1094">
                  <c:v>43733</c:v>
                </c:pt>
                <c:pt idx="1095">
                  <c:v>43732</c:v>
                </c:pt>
                <c:pt idx="1096">
                  <c:v>43731</c:v>
                </c:pt>
                <c:pt idx="1097">
                  <c:v>43728</c:v>
                </c:pt>
                <c:pt idx="1098">
                  <c:v>43727</c:v>
                </c:pt>
                <c:pt idx="1099">
                  <c:v>43726</c:v>
                </c:pt>
                <c:pt idx="1100">
                  <c:v>43725</c:v>
                </c:pt>
                <c:pt idx="1101">
                  <c:v>43724</c:v>
                </c:pt>
                <c:pt idx="1102">
                  <c:v>43721</c:v>
                </c:pt>
                <c:pt idx="1103">
                  <c:v>43720</c:v>
                </c:pt>
                <c:pt idx="1104">
                  <c:v>43719</c:v>
                </c:pt>
                <c:pt idx="1105">
                  <c:v>43717</c:v>
                </c:pt>
                <c:pt idx="1106">
                  <c:v>43714</c:v>
                </c:pt>
                <c:pt idx="1107">
                  <c:v>43713</c:v>
                </c:pt>
                <c:pt idx="1108">
                  <c:v>43712</c:v>
                </c:pt>
                <c:pt idx="1109">
                  <c:v>43711</c:v>
                </c:pt>
                <c:pt idx="1110">
                  <c:v>43707</c:v>
                </c:pt>
                <c:pt idx="1111">
                  <c:v>43706</c:v>
                </c:pt>
                <c:pt idx="1112">
                  <c:v>43705</c:v>
                </c:pt>
                <c:pt idx="1113">
                  <c:v>43704</c:v>
                </c:pt>
                <c:pt idx="1114">
                  <c:v>43703</c:v>
                </c:pt>
                <c:pt idx="1115">
                  <c:v>43700</c:v>
                </c:pt>
                <c:pt idx="1116">
                  <c:v>43699</c:v>
                </c:pt>
                <c:pt idx="1117">
                  <c:v>43698</c:v>
                </c:pt>
                <c:pt idx="1118">
                  <c:v>43697</c:v>
                </c:pt>
                <c:pt idx="1119">
                  <c:v>43696</c:v>
                </c:pt>
                <c:pt idx="1120">
                  <c:v>43693</c:v>
                </c:pt>
                <c:pt idx="1121">
                  <c:v>43691</c:v>
                </c:pt>
                <c:pt idx="1122">
                  <c:v>43690</c:v>
                </c:pt>
                <c:pt idx="1123">
                  <c:v>43686</c:v>
                </c:pt>
                <c:pt idx="1124">
                  <c:v>43685</c:v>
                </c:pt>
                <c:pt idx="1125">
                  <c:v>43684</c:v>
                </c:pt>
                <c:pt idx="1126">
                  <c:v>43683</c:v>
                </c:pt>
                <c:pt idx="1127">
                  <c:v>43682</c:v>
                </c:pt>
                <c:pt idx="1128">
                  <c:v>43679</c:v>
                </c:pt>
                <c:pt idx="1129">
                  <c:v>43678</c:v>
                </c:pt>
                <c:pt idx="1130">
                  <c:v>43677</c:v>
                </c:pt>
                <c:pt idx="1131">
                  <c:v>43676</c:v>
                </c:pt>
                <c:pt idx="1132">
                  <c:v>43675</c:v>
                </c:pt>
                <c:pt idx="1133">
                  <c:v>43672</c:v>
                </c:pt>
                <c:pt idx="1134">
                  <c:v>43671</c:v>
                </c:pt>
                <c:pt idx="1135">
                  <c:v>43670</c:v>
                </c:pt>
                <c:pt idx="1136">
                  <c:v>43669</c:v>
                </c:pt>
                <c:pt idx="1137">
                  <c:v>43668</c:v>
                </c:pt>
                <c:pt idx="1138">
                  <c:v>43665</c:v>
                </c:pt>
                <c:pt idx="1139">
                  <c:v>43664</c:v>
                </c:pt>
                <c:pt idx="1140">
                  <c:v>43663</c:v>
                </c:pt>
                <c:pt idx="1141">
                  <c:v>43662</c:v>
                </c:pt>
                <c:pt idx="1142">
                  <c:v>43661</c:v>
                </c:pt>
                <c:pt idx="1143">
                  <c:v>43658</c:v>
                </c:pt>
                <c:pt idx="1144">
                  <c:v>43657</c:v>
                </c:pt>
                <c:pt idx="1145">
                  <c:v>43656</c:v>
                </c:pt>
                <c:pt idx="1146">
                  <c:v>43655</c:v>
                </c:pt>
                <c:pt idx="1147">
                  <c:v>43654</c:v>
                </c:pt>
                <c:pt idx="1148">
                  <c:v>43651</c:v>
                </c:pt>
                <c:pt idx="1149">
                  <c:v>43650</c:v>
                </c:pt>
                <c:pt idx="1150">
                  <c:v>43649</c:v>
                </c:pt>
                <c:pt idx="1151">
                  <c:v>43648</c:v>
                </c:pt>
                <c:pt idx="1152">
                  <c:v>43647</c:v>
                </c:pt>
                <c:pt idx="1153">
                  <c:v>43644</c:v>
                </c:pt>
                <c:pt idx="1154">
                  <c:v>43643</c:v>
                </c:pt>
                <c:pt idx="1155">
                  <c:v>43642</c:v>
                </c:pt>
                <c:pt idx="1156">
                  <c:v>43641</c:v>
                </c:pt>
                <c:pt idx="1157">
                  <c:v>43640</c:v>
                </c:pt>
                <c:pt idx="1158">
                  <c:v>43637</c:v>
                </c:pt>
                <c:pt idx="1159">
                  <c:v>43636</c:v>
                </c:pt>
                <c:pt idx="1160">
                  <c:v>43635</c:v>
                </c:pt>
                <c:pt idx="1161">
                  <c:v>43634</c:v>
                </c:pt>
                <c:pt idx="1162">
                  <c:v>43633</c:v>
                </c:pt>
                <c:pt idx="1163">
                  <c:v>43630</c:v>
                </c:pt>
                <c:pt idx="1164">
                  <c:v>43629</c:v>
                </c:pt>
                <c:pt idx="1165">
                  <c:v>43628</c:v>
                </c:pt>
                <c:pt idx="1166">
                  <c:v>43627</c:v>
                </c:pt>
                <c:pt idx="1167">
                  <c:v>43626</c:v>
                </c:pt>
                <c:pt idx="1168">
                  <c:v>43623</c:v>
                </c:pt>
                <c:pt idx="1169">
                  <c:v>43622</c:v>
                </c:pt>
                <c:pt idx="1170">
                  <c:v>43620</c:v>
                </c:pt>
                <c:pt idx="1171">
                  <c:v>43619</c:v>
                </c:pt>
                <c:pt idx="1172">
                  <c:v>43616</c:v>
                </c:pt>
                <c:pt idx="1173">
                  <c:v>43615</c:v>
                </c:pt>
                <c:pt idx="1174">
                  <c:v>43614</c:v>
                </c:pt>
                <c:pt idx="1175">
                  <c:v>43613</c:v>
                </c:pt>
                <c:pt idx="1176">
                  <c:v>43612</c:v>
                </c:pt>
                <c:pt idx="1177">
                  <c:v>43609</c:v>
                </c:pt>
                <c:pt idx="1178">
                  <c:v>43608</c:v>
                </c:pt>
                <c:pt idx="1179">
                  <c:v>43607</c:v>
                </c:pt>
                <c:pt idx="1180">
                  <c:v>43606</c:v>
                </c:pt>
                <c:pt idx="1181">
                  <c:v>43605</c:v>
                </c:pt>
                <c:pt idx="1182">
                  <c:v>43602</c:v>
                </c:pt>
                <c:pt idx="1183">
                  <c:v>43601</c:v>
                </c:pt>
                <c:pt idx="1184">
                  <c:v>43600</c:v>
                </c:pt>
                <c:pt idx="1185">
                  <c:v>43599</c:v>
                </c:pt>
                <c:pt idx="1186">
                  <c:v>43598</c:v>
                </c:pt>
                <c:pt idx="1187">
                  <c:v>43595</c:v>
                </c:pt>
                <c:pt idx="1188">
                  <c:v>43594</c:v>
                </c:pt>
                <c:pt idx="1189">
                  <c:v>43593</c:v>
                </c:pt>
                <c:pt idx="1190">
                  <c:v>43592</c:v>
                </c:pt>
                <c:pt idx="1191">
                  <c:v>43591</c:v>
                </c:pt>
                <c:pt idx="1192">
                  <c:v>43588</c:v>
                </c:pt>
                <c:pt idx="1193">
                  <c:v>43587</c:v>
                </c:pt>
                <c:pt idx="1194">
                  <c:v>43585</c:v>
                </c:pt>
                <c:pt idx="1195">
                  <c:v>43581</c:v>
                </c:pt>
                <c:pt idx="1196">
                  <c:v>43580</c:v>
                </c:pt>
                <c:pt idx="1197">
                  <c:v>43579</c:v>
                </c:pt>
                <c:pt idx="1198">
                  <c:v>43578</c:v>
                </c:pt>
                <c:pt idx="1199">
                  <c:v>43577</c:v>
                </c:pt>
                <c:pt idx="1200">
                  <c:v>43573</c:v>
                </c:pt>
                <c:pt idx="1201">
                  <c:v>43571</c:v>
                </c:pt>
                <c:pt idx="1202">
                  <c:v>43570</c:v>
                </c:pt>
                <c:pt idx="1203">
                  <c:v>43567</c:v>
                </c:pt>
                <c:pt idx="1204">
                  <c:v>43566</c:v>
                </c:pt>
                <c:pt idx="1205">
                  <c:v>43565</c:v>
                </c:pt>
                <c:pt idx="1206">
                  <c:v>43564</c:v>
                </c:pt>
                <c:pt idx="1207">
                  <c:v>43563</c:v>
                </c:pt>
                <c:pt idx="1208">
                  <c:v>43560</c:v>
                </c:pt>
                <c:pt idx="1209">
                  <c:v>43559</c:v>
                </c:pt>
                <c:pt idx="1210">
                  <c:v>43558</c:v>
                </c:pt>
                <c:pt idx="1211">
                  <c:v>43557</c:v>
                </c:pt>
                <c:pt idx="1212">
                  <c:v>43556</c:v>
                </c:pt>
                <c:pt idx="1213">
                  <c:v>43552</c:v>
                </c:pt>
                <c:pt idx="1214">
                  <c:v>43551</c:v>
                </c:pt>
                <c:pt idx="1215">
                  <c:v>43550</c:v>
                </c:pt>
                <c:pt idx="1216">
                  <c:v>43549</c:v>
                </c:pt>
                <c:pt idx="1217">
                  <c:v>43546</c:v>
                </c:pt>
                <c:pt idx="1218">
                  <c:v>43544</c:v>
                </c:pt>
                <c:pt idx="1219">
                  <c:v>43543</c:v>
                </c:pt>
                <c:pt idx="1220">
                  <c:v>43542</c:v>
                </c:pt>
                <c:pt idx="1221">
                  <c:v>43539</c:v>
                </c:pt>
                <c:pt idx="1222">
                  <c:v>43538</c:v>
                </c:pt>
                <c:pt idx="1223">
                  <c:v>43537</c:v>
                </c:pt>
                <c:pt idx="1224">
                  <c:v>43536</c:v>
                </c:pt>
                <c:pt idx="1225">
                  <c:v>43535</c:v>
                </c:pt>
                <c:pt idx="1226">
                  <c:v>43532</c:v>
                </c:pt>
                <c:pt idx="1227">
                  <c:v>43531</c:v>
                </c:pt>
                <c:pt idx="1228">
                  <c:v>43530</c:v>
                </c:pt>
                <c:pt idx="1229">
                  <c:v>43529</c:v>
                </c:pt>
                <c:pt idx="1230">
                  <c:v>43525</c:v>
                </c:pt>
                <c:pt idx="1231">
                  <c:v>43524</c:v>
                </c:pt>
                <c:pt idx="1232">
                  <c:v>43523</c:v>
                </c:pt>
                <c:pt idx="1233">
                  <c:v>43522</c:v>
                </c:pt>
                <c:pt idx="1234">
                  <c:v>43521</c:v>
                </c:pt>
              </c:numCache>
            </c:numRef>
          </c:cat>
          <c:val>
            <c:numRef>
              <c:f>'share price'!$B$4:$B$1238</c:f>
              <c:numCache>
                <c:formatCode>0.0</c:formatCode>
                <c:ptCount val="1235"/>
                <c:pt idx="0">
                  <c:v>937.40002400000003</c:v>
                </c:pt>
                <c:pt idx="1">
                  <c:v>932.29998799999998</c:v>
                </c:pt>
                <c:pt idx="2">
                  <c:v>921.04998799999998</c:v>
                </c:pt>
                <c:pt idx="3">
                  <c:v>926.34997599999997</c:v>
                </c:pt>
                <c:pt idx="4">
                  <c:v>932.59997599999997</c:v>
                </c:pt>
                <c:pt idx="5">
                  <c:v>938.59997599999997</c:v>
                </c:pt>
                <c:pt idx="6">
                  <c:v>920.54998799999998</c:v>
                </c:pt>
                <c:pt idx="7">
                  <c:v>918.29998799999998</c:v>
                </c:pt>
                <c:pt idx="8">
                  <c:v>906.90002400000003</c:v>
                </c:pt>
                <c:pt idx="9">
                  <c:v>911.59997599999997</c:v>
                </c:pt>
                <c:pt idx="10">
                  <c:v>915</c:v>
                </c:pt>
                <c:pt idx="11">
                  <c:v>924.29998799999998</c:v>
                </c:pt>
                <c:pt idx="12">
                  <c:v>933.79998799999998</c:v>
                </c:pt>
                <c:pt idx="13">
                  <c:v>939.54998799999998</c:v>
                </c:pt>
                <c:pt idx="14">
                  <c:v>926.79998799999998</c:v>
                </c:pt>
                <c:pt idx="15">
                  <c:v>878.75</c:v>
                </c:pt>
                <c:pt idx="16">
                  <c:v>878.5</c:v>
                </c:pt>
                <c:pt idx="17">
                  <c:v>884.20001200000002</c:v>
                </c:pt>
                <c:pt idx="18">
                  <c:v>858.84997599999997</c:v>
                </c:pt>
                <c:pt idx="19">
                  <c:v>841</c:v>
                </c:pt>
                <c:pt idx="20">
                  <c:v>811.84997599999997</c:v>
                </c:pt>
                <c:pt idx="21">
                  <c:v>810.90002400000003</c:v>
                </c:pt>
                <c:pt idx="22">
                  <c:v>800.45001200000002</c:v>
                </c:pt>
                <c:pt idx="23">
                  <c:v>823.54998799999998</c:v>
                </c:pt>
                <c:pt idx="24">
                  <c:v>819.04998799999998</c:v>
                </c:pt>
                <c:pt idx="25">
                  <c:v>805.54998799999998</c:v>
                </c:pt>
                <c:pt idx="26">
                  <c:v>818.84997599999997</c:v>
                </c:pt>
                <c:pt idx="27">
                  <c:v>812.45001200000002</c:v>
                </c:pt>
                <c:pt idx="28">
                  <c:v>816.45001200000002</c:v>
                </c:pt>
                <c:pt idx="29">
                  <c:v>815.65002400000003</c:v>
                </c:pt>
                <c:pt idx="30">
                  <c:v>808.45001200000002</c:v>
                </c:pt>
                <c:pt idx="31">
                  <c:v>799.79998799999998</c:v>
                </c:pt>
                <c:pt idx="32">
                  <c:v>789.09997599999997</c:v>
                </c:pt>
                <c:pt idx="33">
                  <c:v>790.95001200000002</c:v>
                </c:pt>
                <c:pt idx="34">
                  <c:v>795.75</c:v>
                </c:pt>
                <c:pt idx="35">
                  <c:v>781.45001200000002</c:v>
                </c:pt>
                <c:pt idx="36">
                  <c:v>784.40002400000003</c:v>
                </c:pt>
                <c:pt idx="37">
                  <c:v>790.59997599999997</c:v>
                </c:pt>
                <c:pt idx="38">
                  <c:v>779.95001200000002</c:v>
                </c:pt>
                <c:pt idx="39">
                  <c:v>753.90002400000003</c:v>
                </c:pt>
                <c:pt idx="40">
                  <c:v>740.90002400000003</c:v>
                </c:pt>
                <c:pt idx="41">
                  <c:v>719.54998799999998</c:v>
                </c:pt>
                <c:pt idx="42">
                  <c:v>724.70001200000002</c:v>
                </c:pt>
                <c:pt idx="43">
                  <c:v>708.84997599999997</c:v>
                </c:pt>
                <c:pt idx="44">
                  <c:v>705.25</c:v>
                </c:pt>
                <c:pt idx="45">
                  <c:v>728.95001200000002</c:v>
                </c:pt>
                <c:pt idx="46">
                  <c:v>730.79998799999998</c:v>
                </c:pt>
                <c:pt idx="47">
                  <c:v>732.40002400000003</c:v>
                </c:pt>
                <c:pt idx="48">
                  <c:v>719.75</c:v>
                </c:pt>
                <c:pt idx="49">
                  <c:v>720.29998799999998</c:v>
                </c:pt>
                <c:pt idx="50">
                  <c:v>715.40002400000003</c:v>
                </c:pt>
                <c:pt idx="51">
                  <c:v>720.79998799999998</c:v>
                </c:pt>
                <c:pt idx="52">
                  <c:v>714.54998799999998</c:v>
                </c:pt>
                <c:pt idx="53">
                  <c:v>721.95001200000002</c:v>
                </c:pt>
                <c:pt idx="54">
                  <c:v>722.45001200000002</c:v>
                </c:pt>
                <c:pt idx="55">
                  <c:v>708.95001200000002</c:v>
                </c:pt>
                <c:pt idx="56">
                  <c:v>705.59997599999997</c:v>
                </c:pt>
                <c:pt idx="57">
                  <c:v>705.45001200000002</c:v>
                </c:pt>
                <c:pt idx="58">
                  <c:v>706.40002400000003</c:v>
                </c:pt>
                <c:pt idx="59">
                  <c:v>712.34997599999997</c:v>
                </c:pt>
                <c:pt idx="60">
                  <c:v>697.5</c:v>
                </c:pt>
                <c:pt idx="61">
                  <c:v>673.70001200000002</c:v>
                </c:pt>
                <c:pt idx="62">
                  <c:v>679.95001200000002</c:v>
                </c:pt>
                <c:pt idx="63">
                  <c:v>681.20001200000002</c:v>
                </c:pt>
                <c:pt idx="64">
                  <c:v>681.70001200000002</c:v>
                </c:pt>
                <c:pt idx="65">
                  <c:v>674.29998799999998</c:v>
                </c:pt>
                <c:pt idx="66">
                  <c:v>681.54998799999998</c:v>
                </c:pt>
                <c:pt idx="67">
                  <c:v>680.40002400000003</c:v>
                </c:pt>
                <c:pt idx="68">
                  <c:v>671.54998799999998</c:v>
                </c:pt>
                <c:pt idx="69">
                  <c:v>653.25</c:v>
                </c:pt>
                <c:pt idx="70">
                  <c:v>651.04998799999998</c:v>
                </c:pt>
                <c:pt idx="71">
                  <c:v>649.34997599999997</c:v>
                </c:pt>
                <c:pt idx="72">
                  <c:v>642.54998799999998</c:v>
                </c:pt>
                <c:pt idx="73">
                  <c:v>645</c:v>
                </c:pt>
                <c:pt idx="74">
                  <c:v>646.04998799999998</c:v>
                </c:pt>
                <c:pt idx="75">
                  <c:v>647.5</c:v>
                </c:pt>
                <c:pt idx="76">
                  <c:v>636.45001200000002</c:v>
                </c:pt>
                <c:pt idx="77">
                  <c:v>627.70001200000002</c:v>
                </c:pt>
                <c:pt idx="78">
                  <c:v>628.65002400000003</c:v>
                </c:pt>
                <c:pt idx="79">
                  <c:v>628.5</c:v>
                </c:pt>
                <c:pt idx="80">
                  <c:v>641.04998799999998</c:v>
                </c:pt>
                <c:pt idx="81">
                  <c:v>626.54998799999998</c:v>
                </c:pt>
                <c:pt idx="82">
                  <c:v>637.84997599999997</c:v>
                </c:pt>
                <c:pt idx="83">
                  <c:v>647.34997599999997</c:v>
                </c:pt>
                <c:pt idx="84">
                  <c:v>663.20001200000002</c:v>
                </c:pt>
                <c:pt idx="85">
                  <c:v>668.79998799999998</c:v>
                </c:pt>
                <c:pt idx="86">
                  <c:v>668.5</c:v>
                </c:pt>
                <c:pt idx="87">
                  <c:v>655.70001200000002</c:v>
                </c:pt>
                <c:pt idx="88">
                  <c:v>666.20001200000002</c:v>
                </c:pt>
                <c:pt idx="89">
                  <c:v>667.09997599999997</c:v>
                </c:pt>
                <c:pt idx="90">
                  <c:v>636.95001200000002</c:v>
                </c:pt>
                <c:pt idx="91">
                  <c:v>634</c:v>
                </c:pt>
                <c:pt idx="92">
                  <c:v>630.54998799999998</c:v>
                </c:pt>
                <c:pt idx="93">
                  <c:v>617.34997599999997</c:v>
                </c:pt>
                <c:pt idx="94">
                  <c:v>622.45001200000002</c:v>
                </c:pt>
                <c:pt idx="95">
                  <c:v>619.59997599999997</c:v>
                </c:pt>
                <c:pt idx="96">
                  <c:v>613.59997599999997</c:v>
                </c:pt>
                <c:pt idx="97">
                  <c:v>620.45001200000002</c:v>
                </c:pt>
                <c:pt idx="98">
                  <c:v>630.20001200000002</c:v>
                </c:pt>
                <c:pt idx="99">
                  <c:v>614.09997599999997</c:v>
                </c:pt>
                <c:pt idx="100">
                  <c:v>620.15002400000003</c:v>
                </c:pt>
                <c:pt idx="101">
                  <c:v>619.79998799999998</c:v>
                </c:pt>
                <c:pt idx="102">
                  <c:v>618.70001200000002</c:v>
                </c:pt>
                <c:pt idx="103">
                  <c:v>620.45001200000002</c:v>
                </c:pt>
                <c:pt idx="104">
                  <c:v>627.04998799999998</c:v>
                </c:pt>
                <c:pt idx="105">
                  <c:v>638.5</c:v>
                </c:pt>
                <c:pt idx="106">
                  <c:v>640.65002400000003</c:v>
                </c:pt>
                <c:pt idx="107">
                  <c:v>634.25</c:v>
                </c:pt>
                <c:pt idx="108">
                  <c:v>624.59997599999997</c:v>
                </c:pt>
                <c:pt idx="109">
                  <c:v>625.90002400000003</c:v>
                </c:pt>
                <c:pt idx="110">
                  <c:v>620.79998799999998</c:v>
                </c:pt>
                <c:pt idx="111">
                  <c:v>634.84997599999997</c:v>
                </c:pt>
                <c:pt idx="112">
                  <c:v>627.25</c:v>
                </c:pt>
                <c:pt idx="113">
                  <c:v>614.90002400000003</c:v>
                </c:pt>
                <c:pt idx="114">
                  <c:v>610.25</c:v>
                </c:pt>
                <c:pt idx="115">
                  <c:v>611.15002400000003</c:v>
                </c:pt>
                <c:pt idx="116">
                  <c:v>609</c:v>
                </c:pt>
                <c:pt idx="117">
                  <c:v>611.20001200000002</c:v>
                </c:pt>
                <c:pt idx="118">
                  <c:v>601</c:v>
                </c:pt>
                <c:pt idx="119">
                  <c:v>605.54998799999998</c:v>
                </c:pt>
                <c:pt idx="120">
                  <c:v>607.15002400000003</c:v>
                </c:pt>
                <c:pt idx="121">
                  <c:v>602.40002400000003</c:v>
                </c:pt>
                <c:pt idx="122">
                  <c:v>605.09997599999997</c:v>
                </c:pt>
                <c:pt idx="123">
                  <c:v>610.95001200000002</c:v>
                </c:pt>
                <c:pt idx="124">
                  <c:v>613.90002400000003</c:v>
                </c:pt>
                <c:pt idx="125">
                  <c:v>620.20001200000002</c:v>
                </c:pt>
                <c:pt idx="126">
                  <c:v>620.5</c:v>
                </c:pt>
                <c:pt idx="127">
                  <c:v>615.79998799999998</c:v>
                </c:pt>
                <c:pt idx="128">
                  <c:v>613.75</c:v>
                </c:pt>
                <c:pt idx="129">
                  <c:v>618.75</c:v>
                </c:pt>
                <c:pt idx="130">
                  <c:v>607.34997599999997</c:v>
                </c:pt>
                <c:pt idx="131">
                  <c:v>611.79998799999998</c:v>
                </c:pt>
                <c:pt idx="132">
                  <c:v>618.25</c:v>
                </c:pt>
                <c:pt idx="133">
                  <c:v>622.54998799999998</c:v>
                </c:pt>
                <c:pt idx="134">
                  <c:v>607.29998799999998</c:v>
                </c:pt>
                <c:pt idx="135">
                  <c:v>609.5</c:v>
                </c:pt>
                <c:pt idx="136">
                  <c:v>615</c:v>
                </c:pt>
                <c:pt idx="137">
                  <c:v>618.95001200000002</c:v>
                </c:pt>
                <c:pt idx="138">
                  <c:v>622.65002400000003</c:v>
                </c:pt>
                <c:pt idx="139">
                  <c:v>643.65002400000003</c:v>
                </c:pt>
                <c:pt idx="140">
                  <c:v>644.29998799999998</c:v>
                </c:pt>
                <c:pt idx="141">
                  <c:v>635.29998799999998</c:v>
                </c:pt>
                <c:pt idx="142">
                  <c:v>641.70001200000002</c:v>
                </c:pt>
                <c:pt idx="143">
                  <c:v>639.10809300000005</c:v>
                </c:pt>
                <c:pt idx="144">
                  <c:v>637.463257</c:v>
                </c:pt>
                <c:pt idx="145">
                  <c:v>627.29492200000004</c:v>
                </c:pt>
                <c:pt idx="146">
                  <c:v>623.80578600000001</c:v>
                </c:pt>
                <c:pt idx="147">
                  <c:v>619.71856700000001</c:v>
                </c:pt>
                <c:pt idx="148">
                  <c:v>618.67175299999997</c:v>
                </c:pt>
                <c:pt idx="149">
                  <c:v>610.19818099999998</c:v>
                </c:pt>
                <c:pt idx="150">
                  <c:v>616.57830799999999</c:v>
                </c:pt>
                <c:pt idx="151">
                  <c:v>622.95843500000001</c:v>
                </c:pt>
                <c:pt idx="152">
                  <c:v>618.72167999999999</c:v>
                </c:pt>
                <c:pt idx="153">
                  <c:v>619.51916500000004</c:v>
                </c:pt>
                <c:pt idx="154">
                  <c:v>626.54724099999999</c:v>
                </c:pt>
                <c:pt idx="155">
                  <c:v>616.727844</c:v>
                </c:pt>
                <c:pt idx="156">
                  <c:v>616.27923599999997</c:v>
                </c:pt>
                <c:pt idx="157">
                  <c:v>598.93328899999995</c:v>
                </c:pt>
                <c:pt idx="158">
                  <c:v>586.42230199999995</c:v>
                </c:pt>
                <c:pt idx="159">
                  <c:v>589.61236599999995</c:v>
                </c:pt>
                <c:pt idx="160">
                  <c:v>588.96435499999995</c:v>
                </c:pt>
                <c:pt idx="161">
                  <c:v>593.69958499999996</c:v>
                </c:pt>
                <c:pt idx="162">
                  <c:v>584.827271</c:v>
                </c:pt>
                <c:pt idx="163">
                  <c:v>571.31933600000002</c:v>
                </c:pt>
                <c:pt idx="164">
                  <c:v>566.08563200000003</c:v>
                </c:pt>
                <c:pt idx="165">
                  <c:v>557.91119400000002</c:v>
                </c:pt>
                <c:pt idx="166">
                  <c:v>567.58099400000003</c:v>
                </c:pt>
                <c:pt idx="167">
                  <c:v>579.59362799999997</c:v>
                </c:pt>
                <c:pt idx="168">
                  <c:v>581.43780500000003</c:v>
                </c:pt>
                <c:pt idx="169">
                  <c:v>564.29125999999997</c:v>
                </c:pt>
                <c:pt idx="170">
                  <c:v>568.02960199999995</c:v>
                </c:pt>
                <c:pt idx="171">
                  <c:v>566.68383800000004</c:v>
                </c:pt>
                <c:pt idx="172">
                  <c:v>568.52807600000006</c:v>
                </c:pt>
                <c:pt idx="173">
                  <c:v>560.45324700000003</c:v>
                </c:pt>
                <c:pt idx="174">
                  <c:v>562.39721699999996</c:v>
                </c:pt>
                <c:pt idx="175">
                  <c:v>560.55291699999998</c:v>
                </c:pt>
                <c:pt idx="176">
                  <c:v>557.96099900000002</c:v>
                </c:pt>
                <c:pt idx="177">
                  <c:v>566.18536400000005</c:v>
                </c:pt>
                <c:pt idx="178">
                  <c:v>554.02325399999995</c:v>
                </c:pt>
                <c:pt idx="179">
                  <c:v>544.55279499999995</c:v>
                </c:pt>
                <c:pt idx="180">
                  <c:v>534.23498500000005</c:v>
                </c:pt>
                <c:pt idx="181">
                  <c:v>533.53710899999999</c:v>
                </c:pt>
                <c:pt idx="182">
                  <c:v>524.66479500000003</c:v>
                </c:pt>
                <c:pt idx="183">
                  <c:v>517.18804899999998</c:v>
                </c:pt>
                <c:pt idx="184">
                  <c:v>519.82983400000001</c:v>
                </c:pt>
                <c:pt idx="185">
                  <c:v>516.83917199999996</c:v>
                </c:pt>
                <c:pt idx="186">
                  <c:v>513.25030500000003</c:v>
                </c:pt>
                <c:pt idx="187">
                  <c:v>518.58374000000003</c:v>
                </c:pt>
                <c:pt idx="188">
                  <c:v>526.85797100000002</c:v>
                </c:pt>
                <c:pt idx="189">
                  <c:v>520.87658699999997</c:v>
                </c:pt>
                <c:pt idx="190">
                  <c:v>523.31897000000004</c:v>
                </c:pt>
                <c:pt idx="191">
                  <c:v>506.87023900000003</c:v>
                </c:pt>
                <c:pt idx="192">
                  <c:v>513.89831500000003</c:v>
                </c:pt>
                <c:pt idx="193">
                  <c:v>519.53082300000005</c:v>
                </c:pt>
                <c:pt idx="194">
                  <c:v>529.20062299999995</c:v>
                </c:pt>
                <c:pt idx="195">
                  <c:v>514.34692399999994</c:v>
                </c:pt>
                <c:pt idx="196">
                  <c:v>510.010468</c:v>
                </c:pt>
                <c:pt idx="197">
                  <c:v>507.91699199999999</c:v>
                </c:pt>
                <c:pt idx="198">
                  <c:v>502.08514400000001</c:v>
                </c:pt>
                <c:pt idx="199">
                  <c:v>498.94494600000002</c:v>
                </c:pt>
                <c:pt idx="200">
                  <c:v>475.61764499999998</c:v>
                </c:pt>
                <c:pt idx="201">
                  <c:v>479.30612200000002</c:v>
                </c:pt>
                <c:pt idx="202">
                  <c:v>482.19714399999998</c:v>
                </c:pt>
                <c:pt idx="203">
                  <c:v>478.75784299999998</c:v>
                </c:pt>
                <c:pt idx="204">
                  <c:v>483.44326799999999</c:v>
                </c:pt>
                <c:pt idx="205">
                  <c:v>480.10366800000003</c:v>
                </c:pt>
                <c:pt idx="206">
                  <c:v>476.71423299999998</c:v>
                </c:pt>
                <c:pt idx="207">
                  <c:v>472.07867399999998</c:v>
                </c:pt>
                <c:pt idx="208">
                  <c:v>473.72357199999999</c:v>
                </c:pt>
                <c:pt idx="209">
                  <c:v>469.73599200000001</c:v>
                </c:pt>
                <c:pt idx="210">
                  <c:v>475.31857300000001</c:v>
                </c:pt>
                <c:pt idx="211">
                  <c:v>467.94155899999998</c:v>
                </c:pt>
                <c:pt idx="212">
                  <c:v>471.530396</c:v>
                </c:pt>
                <c:pt idx="213">
                  <c:v>470.68301400000001</c:v>
                </c:pt>
                <c:pt idx="214">
                  <c:v>468.04126000000002</c:v>
                </c:pt>
                <c:pt idx="215">
                  <c:v>464.05367999999999</c:v>
                </c:pt>
                <c:pt idx="216">
                  <c:v>457.27484099999998</c:v>
                </c:pt>
                <c:pt idx="217">
                  <c:v>459.86673000000002</c:v>
                </c:pt>
                <c:pt idx="218">
                  <c:v>436.29022200000003</c:v>
                </c:pt>
                <c:pt idx="219">
                  <c:v>425.22470099999998</c:v>
                </c:pt>
                <c:pt idx="220">
                  <c:v>422.93185399999999</c:v>
                </c:pt>
                <c:pt idx="221">
                  <c:v>419.49255399999998</c:v>
                </c:pt>
                <c:pt idx="222">
                  <c:v>407.92861900000003</c:v>
                </c:pt>
                <c:pt idx="223">
                  <c:v>400.35223400000001</c:v>
                </c:pt>
                <c:pt idx="224">
                  <c:v>410.769745</c:v>
                </c:pt>
                <c:pt idx="225">
                  <c:v>415.20593300000002</c:v>
                </c:pt>
                <c:pt idx="226">
                  <c:v>417.84768700000001</c:v>
                </c:pt>
                <c:pt idx="227">
                  <c:v>414.80718999999999</c:v>
                </c:pt>
                <c:pt idx="228">
                  <c:v>411.26818800000001</c:v>
                </c:pt>
                <c:pt idx="229">
                  <c:v>409.47378500000002</c:v>
                </c:pt>
                <c:pt idx="230">
                  <c:v>417.698151</c:v>
                </c:pt>
                <c:pt idx="231">
                  <c:v>414.40841699999999</c:v>
                </c:pt>
                <c:pt idx="232">
                  <c:v>410.07193000000001</c:v>
                </c:pt>
                <c:pt idx="233">
                  <c:v>415.35546900000003</c:v>
                </c:pt>
                <c:pt idx="234">
                  <c:v>421.08758499999999</c:v>
                </c:pt>
                <c:pt idx="235">
                  <c:v>434.49581899999998</c:v>
                </c:pt>
                <c:pt idx="236">
                  <c:v>430.857147</c:v>
                </c:pt>
                <c:pt idx="237">
                  <c:v>437.935089</c:v>
                </c:pt>
                <c:pt idx="238">
                  <c:v>438.73260499999998</c:v>
                </c:pt>
                <c:pt idx="239">
                  <c:v>426.67019699999997</c:v>
                </c:pt>
                <c:pt idx="240">
                  <c:v>419.14367700000003</c:v>
                </c:pt>
                <c:pt idx="241">
                  <c:v>424.676422</c:v>
                </c:pt>
                <c:pt idx="242">
                  <c:v>419.39288299999998</c:v>
                </c:pt>
                <c:pt idx="243">
                  <c:v>416.65142800000001</c:v>
                </c:pt>
                <c:pt idx="244">
                  <c:v>426.42099000000002</c:v>
                </c:pt>
                <c:pt idx="245">
                  <c:v>431.85406499999999</c:v>
                </c:pt>
                <c:pt idx="246">
                  <c:v>428.11569200000002</c:v>
                </c:pt>
                <c:pt idx="247">
                  <c:v>435.143799</c:v>
                </c:pt>
                <c:pt idx="248">
                  <c:v>441.62359600000002</c:v>
                </c:pt>
                <c:pt idx="249">
                  <c:v>438.53323399999999</c:v>
                </c:pt>
                <c:pt idx="250">
                  <c:v>440.227936</c:v>
                </c:pt>
                <c:pt idx="251">
                  <c:v>442.77001999999999</c:v>
                </c:pt>
                <c:pt idx="252">
                  <c:v>439.18118299999998</c:v>
                </c:pt>
                <c:pt idx="253">
                  <c:v>439.67962599999998</c:v>
                </c:pt>
                <c:pt idx="254">
                  <c:v>444.46475199999998</c:v>
                </c:pt>
                <c:pt idx="255">
                  <c:v>435.39300500000002</c:v>
                </c:pt>
                <c:pt idx="256">
                  <c:v>438.73260499999998</c:v>
                </c:pt>
                <c:pt idx="257">
                  <c:v>434.09707600000002</c:v>
                </c:pt>
                <c:pt idx="258">
                  <c:v>440.62670900000001</c:v>
                </c:pt>
                <c:pt idx="259">
                  <c:v>444.06597900000003</c:v>
                </c:pt>
                <c:pt idx="260">
                  <c:v>443.41799900000001</c:v>
                </c:pt>
                <c:pt idx="261">
                  <c:v>445.26223800000002</c:v>
                </c:pt>
                <c:pt idx="262">
                  <c:v>450.695313</c:v>
                </c:pt>
                <c:pt idx="263">
                  <c:v>442.27157599999998</c:v>
                </c:pt>
                <c:pt idx="264">
                  <c:v>444.21551499999998</c:v>
                </c:pt>
                <c:pt idx="265">
                  <c:v>417.74798600000003</c:v>
                </c:pt>
                <c:pt idx="266">
                  <c:v>420.83837899999997</c:v>
                </c:pt>
                <c:pt idx="267">
                  <c:v>407.13110399999999</c:v>
                </c:pt>
                <c:pt idx="268">
                  <c:v>401.8974</c:v>
                </c:pt>
                <c:pt idx="269">
                  <c:v>399.50485200000003</c:v>
                </c:pt>
                <c:pt idx="270">
                  <c:v>407.13110399999999</c:v>
                </c:pt>
                <c:pt idx="271">
                  <c:v>414.00964399999998</c:v>
                </c:pt>
                <c:pt idx="272">
                  <c:v>411.71679699999999</c:v>
                </c:pt>
                <c:pt idx="273">
                  <c:v>410.22146600000002</c:v>
                </c:pt>
                <c:pt idx="274">
                  <c:v>410.96914700000002</c:v>
                </c:pt>
                <c:pt idx="275">
                  <c:v>416.900665</c:v>
                </c:pt>
                <c:pt idx="276">
                  <c:v>411.617096</c:v>
                </c:pt>
                <c:pt idx="277">
                  <c:v>388.23998999999998</c:v>
                </c:pt>
                <c:pt idx="278">
                  <c:v>380.81310999999999</c:v>
                </c:pt>
                <c:pt idx="279">
                  <c:v>385.69790599999999</c:v>
                </c:pt>
                <c:pt idx="280">
                  <c:v>384.40194700000001</c:v>
                </c:pt>
                <c:pt idx="281">
                  <c:v>392.67614700000001</c:v>
                </c:pt>
                <c:pt idx="282">
                  <c:v>393.57333399999999</c:v>
                </c:pt>
                <c:pt idx="283">
                  <c:v>386.74465900000001</c:v>
                </c:pt>
                <c:pt idx="284">
                  <c:v>384.70098899999999</c:v>
                </c:pt>
                <c:pt idx="285">
                  <c:v>390.08422899999999</c:v>
                </c:pt>
                <c:pt idx="286">
                  <c:v>392.92535400000003</c:v>
                </c:pt>
                <c:pt idx="287">
                  <c:v>383.604401</c:v>
                </c:pt>
                <c:pt idx="288">
                  <c:v>377.17446899999999</c:v>
                </c:pt>
                <c:pt idx="289">
                  <c:v>393.22445699999997</c:v>
                </c:pt>
                <c:pt idx="290">
                  <c:v>401.34912100000003</c:v>
                </c:pt>
                <c:pt idx="291">
                  <c:v>409.22457900000001</c:v>
                </c:pt>
                <c:pt idx="292">
                  <c:v>416.70126299999998</c:v>
                </c:pt>
                <c:pt idx="293">
                  <c:v>420.2901</c:v>
                </c:pt>
                <c:pt idx="294">
                  <c:v>415.40533399999998</c:v>
                </c:pt>
                <c:pt idx="295">
                  <c:v>416.601563</c:v>
                </c:pt>
                <c:pt idx="296">
                  <c:v>417.19970699999999</c:v>
                </c:pt>
                <c:pt idx="297">
                  <c:v>412.86322000000001</c:v>
                </c:pt>
                <c:pt idx="298">
                  <c:v>412.01586900000001</c:v>
                </c:pt>
                <c:pt idx="299">
                  <c:v>415.90377799999999</c:v>
                </c:pt>
                <c:pt idx="300">
                  <c:v>418.79473899999999</c:v>
                </c:pt>
                <c:pt idx="301">
                  <c:v>425.77301</c:v>
                </c:pt>
                <c:pt idx="302">
                  <c:v>427.41787699999998</c:v>
                </c:pt>
                <c:pt idx="303">
                  <c:v>434.047211</c:v>
                </c:pt>
                <c:pt idx="304">
                  <c:v>436.88836700000002</c:v>
                </c:pt>
                <c:pt idx="305">
                  <c:v>438.03476000000001</c:v>
                </c:pt>
                <c:pt idx="306">
                  <c:v>431.80419899999998</c:v>
                </c:pt>
                <c:pt idx="307">
                  <c:v>431.90390000000002</c:v>
                </c:pt>
                <c:pt idx="308">
                  <c:v>431.85406499999999</c:v>
                </c:pt>
                <c:pt idx="309">
                  <c:v>422.084473</c:v>
                </c:pt>
                <c:pt idx="310">
                  <c:v>422.73245200000002</c:v>
                </c:pt>
                <c:pt idx="311">
                  <c:v>423.38046300000002</c:v>
                </c:pt>
                <c:pt idx="312">
                  <c:v>419.79165599999999</c:v>
                </c:pt>
                <c:pt idx="313">
                  <c:v>422.48324600000001</c:v>
                </c:pt>
                <c:pt idx="314">
                  <c:v>421.83526599999999</c:v>
                </c:pt>
                <c:pt idx="315">
                  <c:v>430.20916699999998</c:v>
                </c:pt>
                <c:pt idx="316">
                  <c:v>435.79177900000002</c:v>
                </c:pt>
                <c:pt idx="317">
                  <c:v>432.352509</c:v>
                </c:pt>
                <c:pt idx="318">
                  <c:v>422.18417399999998</c:v>
                </c:pt>
                <c:pt idx="319">
                  <c:v>410.91931199999999</c:v>
                </c:pt>
                <c:pt idx="320">
                  <c:v>431.80419899999998</c:v>
                </c:pt>
                <c:pt idx="321">
                  <c:v>433.648438</c:v>
                </c:pt>
                <c:pt idx="322">
                  <c:v>424.02844199999998</c:v>
                </c:pt>
                <c:pt idx="323">
                  <c:v>414.95669600000002</c:v>
                </c:pt>
                <c:pt idx="324">
                  <c:v>420.83837899999997</c:v>
                </c:pt>
                <c:pt idx="325">
                  <c:v>420.040863</c:v>
                </c:pt>
                <c:pt idx="326">
                  <c:v>411.46758999999997</c:v>
                </c:pt>
                <c:pt idx="327">
                  <c:v>408.62643400000002</c:v>
                </c:pt>
                <c:pt idx="328">
                  <c:v>406.433289</c:v>
                </c:pt>
                <c:pt idx="329">
                  <c:v>403.29306000000003</c:v>
                </c:pt>
                <c:pt idx="330">
                  <c:v>400.35223400000001</c:v>
                </c:pt>
                <c:pt idx="331">
                  <c:v>396.81323200000003</c:v>
                </c:pt>
                <c:pt idx="332">
                  <c:v>396.86309799999998</c:v>
                </c:pt>
                <c:pt idx="333">
                  <c:v>397.81015000000002</c:v>
                </c:pt>
                <c:pt idx="334">
                  <c:v>402.993988</c:v>
                </c:pt>
                <c:pt idx="335">
                  <c:v>394.86932400000001</c:v>
                </c:pt>
                <c:pt idx="336">
                  <c:v>395.01886000000002</c:v>
                </c:pt>
                <c:pt idx="337">
                  <c:v>397.76031499999999</c:v>
                </c:pt>
                <c:pt idx="338">
                  <c:v>395.317902</c:v>
                </c:pt>
                <c:pt idx="339">
                  <c:v>392.12786899999998</c:v>
                </c:pt>
                <c:pt idx="340">
                  <c:v>394.71978799999999</c:v>
                </c:pt>
                <c:pt idx="341">
                  <c:v>410.86944599999998</c:v>
                </c:pt>
                <c:pt idx="342">
                  <c:v>412.81338499999998</c:v>
                </c:pt>
                <c:pt idx="343">
                  <c:v>406.63262900000001</c:v>
                </c:pt>
                <c:pt idx="344">
                  <c:v>396.41449</c:v>
                </c:pt>
                <c:pt idx="345">
                  <c:v>403.342896</c:v>
                </c:pt>
                <c:pt idx="346">
                  <c:v>401.00021400000003</c:v>
                </c:pt>
                <c:pt idx="347">
                  <c:v>397.85998499999999</c:v>
                </c:pt>
                <c:pt idx="348">
                  <c:v>397.56091300000003</c:v>
                </c:pt>
                <c:pt idx="349">
                  <c:v>396.26495399999999</c:v>
                </c:pt>
                <c:pt idx="350">
                  <c:v>421.78543100000002</c:v>
                </c:pt>
                <c:pt idx="351">
                  <c:v>430.857147</c:v>
                </c:pt>
                <c:pt idx="352">
                  <c:v>426.32128899999998</c:v>
                </c:pt>
                <c:pt idx="353">
                  <c:v>432.90078699999998</c:v>
                </c:pt>
                <c:pt idx="354">
                  <c:v>424.12814300000002</c:v>
                </c:pt>
                <c:pt idx="355">
                  <c:v>431.15621900000002</c:v>
                </c:pt>
                <c:pt idx="356">
                  <c:v>445.86038200000002</c:v>
                </c:pt>
                <c:pt idx="357">
                  <c:v>448.80123900000001</c:v>
                </c:pt>
                <c:pt idx="358">
                  <c:v>455.38070699999997</c:v>
                </c:pt>
                <c:pt idx="359">
                  <c:v>449.598724</c:v>
                </c:pt>
                <c:pt idx="360">
                  <c:v>444.51458700000001</c:v>
                </c:pt>
                <c:pt idx="361">
                  <c:v>440.82607999999999</c:v>
                </c:pt>
                <c:pt idx="362">
                  <c:v>444.46475199999998</c:v>
                </c:pt>
                <c:pt idx="363">
                  <c:v>456.32775900000001</c:v>
                </c:pt>
                <c:pt idx="364">
                  <c:v>457.57388300000002</c:v>
                </c:pt>
                <c:pt idx="365">
                  <c:v>460.315338</c:v>
                </c:pt>
                <c:pt idx="366">
                  <c:v>465.449341</c:v>
                </c:pt>
                <c:pt idx="367">
                  <c:v>469.63629200000003</c:v>
                </c:pt>
                <c:pt idx="368">
                  <c:v>451.94143700000001</c:v>
                </c:pt>
                <c:pt idx="369">
                  <c:v>463.60507200000001</c:v>
                </c:pt>
                <c:pt idx="370">
                  <c:v>457.77328499999999</c:v>
                </c:pt>
                <c:pt idx="371">
                  <c:v>461.76083399999999</c:v>
                </c:pt>
                <c:pt idx="372">
                  <c:v>459.01937900000001</c:v>
                </c:pt>
                <c:pt idx="373">
                  <c:v>453.18756100000002</c:v>
                </c:pt>
                <c:pt idx="374">
                  <c:v>469.53659099999999</c:v>
                </c:pt>
                <c:pt idx="375">
                  <c:v>483.293701</c:v>
                </c:pt>
                <c:pt idx="376">
                  <c:v>483.89184599999999</c:v>
                </c:pt>
                <c:pt idx="377">
                  <c:v>488.328033</c:v>
                </c:pt>
                <c:pt idx="378">
                  <c:v>476.06622299999998</c:v>
                </c:pt>
                <c:pt idx="379">
                  <c:v>475.169037</c:v>
                </c:pt>
                <c:pt idx="380">
                  <c:v>474.07244900000001</c:v>
                </c:pt>
                <c:pt idx="381">
                  <c:v>466.79513500000002</c:v>
                </c:pt>
                <c:pt idx="382">
                  <c:v>463.80447400000003</c:v>
                </c:pt>
                <c:pt idx="383">
                  <c:v>467.44311499999998</c:v>
                </c:pt>
                <c:pt idx="384">
                  <c:v>466.34652699999998</c:v>
                </c:pt>
                <c:pt idx="385">
                  <c:v>474.77029399999998</c:v>
                </c:pt>
                <c:pt idx="386">
                  <c:v>477.71112099999999</c:v>
                </c:pt>
                <c:pt idx="387">
                  <c:v>448.20309400000002</c:v>
                </c:pt>
                <c:pt idx="388">
                  <c:v>440.87591600000002</c:v>
                </c:pt>
                <c:pt idx="389">
                  <c:v>442.67031900000001</c:v>
                </c:pt>
                <c:pt idx="390">
                  <c:v>439.77932700000002</c:v>
                </c:pt>
                <c:pt idx="391">
                  <c:v>448.15322900000001</c:v>
                </c:pt>
                <c:pt idx="392">
                  <c:v>453.486603</c:v>
                </c:pt>
                <c:pt idx="393">
                  <c:v>453.43676799999997</c:v>
                </c:pt>
                <c:pt idx="394">
                  <c:v>452.04113799999999</c:v>
                </c:pt>
                <c:pt idx="395">
                  <c:v>447.654785</c:v>
                </c:pt>
                <c:pt idx="396">
                  <c:v>449.499054</c:v>
                </c:pt>
                <c:pt idx="397">
                  <c:v>438.83230600000002</c:v>
                </c:pt>
                <c:pt idx="398">
                  <c:v>426.720032</c:v>
                </c:pt>
                <c:pt idx="399">
                  <c:v>425.77301</c:v>
                </c:pt>
                <c:pt idx="400">
                  <c:v>429.21224999999998</c:v>
                </c:pt>
                <c:pt idx="401">
                  <c:v>435.69207799999998</c:v>
                </c:pt>
                <c:pt idx="402">
                  <c:v>440.17810100000003</c:v>
                </c:pt>
                <c:pt idx="403">
                  <c:v>429.51135299999999</c:v>
                </c:pt>
                <c:pt idx="404">
                  <c:v>415.05639600000001</c:v>
                </c:pt>
                <c:pt idx="405">
                  <c:v>410.71991000000003</c:v>
                </c:pt>
                <c:pt idx="406">
                  <c:v>407.18093900000002</c:v>
                </c:pt>
                <c:pt idx="407">
                  <c:v>411.417755</c:v>
                </c:pt>
                <c:pt idx="408">
                  <c:v>410.52050800000001</c:v>
                </c:pt>
                <c:pt idx="409">
                  <c:v>415.65454099999999</c:v>
                </c:pt>
                <c:pt idx="410">
                  <c:v>415.80407700000001</c:v>
                </c:pt>
                <c:pt idx="411">
                  <c:v>413.21215799999999</c:v>
                </c:pt>
                <c:pt idx="412">
                  <c:v>408.02829000000003</c:v>
                </c:pt>
                <c:pt idx="413">
                  <c:v>405.934845</c:v>
                </c:pt>
                <c:pt idx="414">
                  <c:v>391.87863199999998</c:v>
                </c:pt>
                <c:pt idx="415">
                  <c:v>396.36465500000003</c:v>
                </c:pt>
                <c:pt idx="416">
                  <c:v>381.51095600000002</c:v>
                </c:pt>
                <c:pt idx="417">
                  <c:v>387.74154700000003</c:v>
                </c:pt>
                <c:pt idx="418">
                  <c:v>391.72912600000001</c:v>
                </c:pt>
                <c:pt idx="419">
                  <c:v>412.81338499999998</c:v>
                </c:pt>
                <c:pt idx="420">
                  <c:v>403.89117399999998</c:v>
                </c:pt>
                <c:pt idx="421">
                  <c:v>405.43640099999999</c:v>
                </c:pt>
                <c:pt idx="422">
                  <c:v>426.720032</c:v>
                </c:pt>
                <c:pt idx="423">
                  <c:v>427.16863999999998</c:v>
                </c:pt>
                <c:pt idx="424">
                  <c:v>434.29641700000002</c:v>
                </c:pt>
                <c:pt idx="425">
                  <c:v>434.49581899999998</c:v>
                </c:pt>
                <c:pt idx="426">
                  <c:v>431.00668300000001</c:v>
                </c:pt>
                <c:pt idx="427">
                  <c:v>430.55807499999997</c:v>
                </c:pt>
                <c:pt idx="428">
                  <c:v>437.78555299999999</c:v>
                </c:pt>
                <c:pt idx="429">
                  <c:v>443.21862800000002</c:v>
                </c:pt>
                <c:pt idx="430">
                  <c:v>442.171875</c:v>
                </c:pt>
                <c:pt idx="431">
                  <c:v>441.02545199999997</c:v>
                </c:pt>
                <c:pt idx="432">
                  <c:v>428.26522799999998</c:v>
                </c:pt>
                <c:pt idx="433">
                  <c:v>419.34301799999997</c:v>
                </c:pt>
                <c:pt idx="434">
                  <c:v>415.70437600000002</c:v>
                </c:pt>
                <c:pt idx="435">
                  <c:v>424.42718500000001</c:v>
                </c:pt>
                <c:pt idx="436">
                  <c:v>420.14056399999998</c:v>
                </c:pt>
                <c:pt idx="437">
                  <c:v>416.70126299999998</c:v>
                </c:pt>
                <c:pt idx="438">
                  <c:v>397.41137700000002</c:v>
                </c:pt>
                <c:pt idx="439">
                  <c:v>413.86010700000003</c:v>
                </c:pt>
                <c:pt idx="440">
                  <c:v>422.83215300000001</c:v>
                </c:pt>
                <c:pt idx="441">
                  <c:v>404.090576</c:v>
                </c:pt>
                <c:pt idx="442">
                  <c:v>403.04382299999997</c:v>
                </c:pt>
                <c:pt idx="443">
                  <c:v>371.14325000000002</c:v>
                </c:pt>
                <c:pt idx="444">
                  <c:v>386.94400000000002</c:v>
                </c:pt>
                <c:pt idx="445">
                  <c:v>390.53283699999997</c:v>
                </c:pt>
                <c:pt idx="446">
                  <c:v>402.69494600000002</c:v>
                </c:pt>
                <c:pt idx="447">
                  <c:v>407.28060900000003</c:v>
                </c:pt>
                <c:pt idx="448">
                  <c:v>424.97546399999999</c:v>
                </c:pt>
                <c:pt idx="449">
                  <c:v>422.18417399999998</c:v>
                </c:pt>
                <c:pt idx="450">
                  <c:v>431.50512700000002</c:v>
                </c:pt>
                <c:pt idx="451">
                  <c:v>436.240387</c:v>
                </c:pt>
                <c:pt idx="452">
                  <c:v>434.69519000000003</c:v>
                </c:pt>
                <c:pt idx="453">
                  <c:v>428.913208</c:v>
                </c:pt>
                <c:pt idx="454">
                  <c:v>433.548767</c:v>
                </c:pt>
                <c:pt idx="455">
                  <c:v>423.82904100000002</c:v>
                </c:pt>
                <c:pt idx="456">
                  <c:v>437.48648100000003</c:v>
                </c:pt>
                <c:pt idx="457">
                  <c:v>446.65789799999999</c:v>
                </c:pt>
                <c:pt idx="458">
                  <c:v>439.18118299999998</c:v>
                </c:pt>
                <c:pt idx="459">
                  <c:v>423.62970000000001</c:v>
                </c:pt>
                <c:pt idx="460">
                  <c:v>432.452179</c:v>
                </c:pt>
                <c:pt idx="461">
                  <c:v>429.71072400000003</c:v>
                </c:pt>
                <c:pt idx="462">
                  <c:v>436.93817100000001</c:v>
                </c:pt>
                <c:pt idx="463">
                  <c:v>450.64547700000003</c:v>
                </c:pt>
                <c:pt idx="464">
                  <c:v>450.64547700000003</c:v>
                </c:pt>
                <c:pt idx="465">
                  <c:v>448.10339399999998</c:v>
                </c:pt>
                <c:pt idx="466">
                  <c:v>454.73272700000001</c:v>
                </c:pt>
                <c:pt idx="467">
                  <c:v>456.62683099999998</c:v>
                </c:pt>
                <c:pt idx="468">
                  <c:v>445.36193800000001</c:v>
                </c:pt>
                <c:pt idx="469">
                  <c:v>439.77932700000002</c:v>
                </c:pt>
                <c:pt idx="470">
                  <c:v>432.40234400000003</c:v>
                </c:pt>
                <c:pt idx="471">
                  <c:v>434.29641700000002</c:v>
                </c:pt>
                <c:pt idx="472">
                  <c:v>432.352509</c:v>
                </c:pt>
                <c:pt idx="473">
                  <c:v>431.35562099999999</c:v>
                </c:pt>
                <c:pt idx="474">
                  <c:v>430.75747699999999</c:v>
                </c:pt>
                <c:pt idx="475">
                  <c:v>431.85406499999999</c:v>
                </c:pt>
                <c:pt idx="476">
                  <c:v>434.44595299999997</c:v>
                </c:pt>
                <c:pt idx="477">
                  <c:v>438.98184199999997</c:v>
                </c:pt>
                <c:pt idx="478">
                  <c:v>426.620361</c:v>
                </c:pt>
                <c:pt idx="479">
                  <c:v>432.452179</c:v>
                </c:pt>
                <c:pt idx="480">
                  <c:v>423.57983400000001</c:v>
                </c:pt>
                <c:pt idx="481">
                  <c:v>412.364777</c:v>
                </c:pt>
                <c:pt idx="482">
                  <c:v>410.42086799999998</c:v>
                </c:pt>
                <c:pt idx="483">
                  <c:v>416.85079999999999</c:v>
                </c:pt>
                <c:pt idx="484">
                  <c:v>418.29629499999999</c:v>
                </c:pt>
                <c:pt idx="485">
                  <c:v>404.63885499999998</c:v>
                </c:pt>
                <c:pt idx="486">
                  <c:v>390.53283699999997</c:v>
                </c:pt>
                <c:pt idx="487">
                  <c:v>392.775848</c:v>
                </c:pt>
                <c:pt idx="488">
                  <c:v>415.95361300000002</c:v>
                </c:pt>
                <c:pt idx="489">
                  <c:v>435.74194299999999</c:v>
                </c:pt>
                <c:pt idx="490">
                  <c:v>446.20931999999999</c:v>
                </c:pt>
                <c:pt idx="491">
                  <c:v>452.639252</c:v>
                </c:pt>
                <c:pt idx="492">
                  <c:v>458.32156400000002</c:v>
                </c:pt>
                <c:pt idx="493">
                  <c:v>426.620361</c:v>
                </c:pt>
                <c:pt idx="494">
                  <c:v>475.517944</c:v>
                </c:pt>
                <c:pt idx="495">
                  <c:v>476.76406900000001</c:v>
                </c:pt>
                <c:pt idx="496">
                  <c:v>492.91375699999998</c:v>
                </c:pt>
                <c:pt idx="497">
                  <c:v>491.61776700000001</c:v>
                </c:pt>
                <c:pt idx="498">
                  <c:v>498.39666699999998</c:v>
                </c:pt>
                <c:pt idx="499">
                  <c:v>496.90133700000001</c:v>
                </c:pt>
                <c:pt idx="500">
                  <c:v>502.43405200000001</c:v>
                </c:pt>
                <c:pt idx="501">
                  <c:v>469.98519900000002</c:v>
                </c:pt>
                <c:pt idx="502">
                  <c:v>497.30007899999998</c:v>
                </c:pt>
                <c:pt idx="503">
                  <c:v>505.87335200000001</c:v>
                </c:pt>
                <c:pt idx="504">
                  <c:v>499.69259599999998</c:v>
                </c:pt>
                <c:pt idx="505">
                  <c:v>491.21902499999999</c:v>
                </c:pt>
                <c:pt idx="506">
                  <c:v>493.06329299999999</c:v>
                </c:pt>
                <c:pt idx="507">
                  <c:v>499.044647</c:v>
                </c:pt>
                <c:pt idx="508">
                  <c:v>502.932526</c:v>
                </c:pt>
                <c:pt idx="509">
                  <c:v>504.82659899999999</c:v>
                </c:pt>
                <c:pt idx="510">
                  <c:v>502.73312399999998</c:v>
                </c:pt>
                <c:pt idx="511">
                  <c:v>516.14135699999997</c:v>
                </c:pt>
                <c:pt idx="512">
                  <c:v>495.75488300000001</c:v>
                </c:pt>
                <c:pt idx="513">
                  <c:v>492.86389200000002</c:v>
                </c:pt>
                <c:pt idx="514">
                  <c:v>489.025848</c:v>
                </c:pt>
                <c:pt idx="515">
                  <c:v>476.96346999999997</c:v>
                </c:pt>
                <c:pt idx="516">
                  <c:v>500.29074100000003</c:v>
                </c:pt>
                <c:pt idx="517">
                  <c:v>514.09771699999999</c:v>
                </c:pt>
                <c:pt idx="518">
                  <c:v>519.23168899999996</c:v>
                </c:pt>
                <c:pt idx="519">
                  <c:v>509.21292099999999</c:v>
                </c:pt>
                <c:pt idx="520">
                  <c:v>523.36883499999999</c:v>
                </c:pt>
                <c:pt idx="521">
                  <c:v>508.31573500000002</c:v>
                </c:pt>
                <c:pt idx="522">
                  <c:v>510.359375</c:v>
                </c:pt>
                <c:pt idx="523">
                  <c:v>505.67398100000003</c:v>
                </c:pt>
                <c:pt idx="524">
                  <c:v>499.74243200000001</c:v>
                </c:pt>
                <c:pt idx="525">
                  <c:v>502.13501000000002</c:v>
                </c:pt>
                <c:pt idx="526">
                  <c:v>489.075714</c:v>
                </c:pt>
                <c:pt idx="527">
                  <c:v>487.33114599999999</c:v>
                </c:pt>
                <c:pt idx="528">
                  <c:v>488.22833300000002</c:v>
                </c:pt>
                <c:pt idx="529">
                  <c:v>488.07882699999999</c:v>
                </c:pt>
                <c:pt idx="530">
                  <c:v>496.05395499999997</c:v>
                </c:pt>
                <c:pt idx="531">
                  <c:v>480.901184</c:v>
                </c:pt>
                <c:pt idx="532">
                  <c:v>468.938446</c:v>
                </c:pt>
                <c:pt idx="533">
                  <c:v>474.52105699999998</c:v>
                </c:pt>
                <c:pt idx="534">
                  <c:v>478.70803799999999</c:v>
                </c:pt>
                <c:pt idx="535">
                  <c:v>469.686127</c:v>
                </c:pt>
                <c:pt idx="536">
                  <c:v>466.147156</c:v>
                </c:pt>
                <c:pt idx="537">
                  <c:v>470.88241599999998</c:v>
                </c:pt>
                <c:pt idx="538">
                  <c:v>469.03814699999998</c:v>
                </c:pt>
                <c:pt idx="539">
                  <c:v>452.190674</c:v>
                </c:pt>
                <c:pt idx="540">
                  <c:v>445.66101099999997</c:v>
                </c:pt>
                <c:pt idx="541">
                  <c:v>468.739105</c:v>
                </c:pt>
                <c:pt idx="542">
                  <c:v>490.42150900000001</c:v>
                </c:pt>
                <c:pt idx="543">
                  <c:v>490.12243699999999</c:v>
                </c:pt>
                <c:pt idx="544">
                  <c:v>487.87942500000003</c:v>
                </c:pt>
                <c:pt idx="545">
                  <c:v>493.81094400000001</c:v>
                </c:pt>
                <c:pt idx="546">
                  <c:v>492.91375699999998</c:v>
                </c:pt>
                <c:pt idx="547">
                  <c:v>492.41531400000002</c:v>
                </c:pt>
                <c:pt idx="548">
                  <c:v>492.36544800000001</c:v>
                </c:pt>
                <c:pt idx="549">
                  <c:v>480.30304000000001</c:v>
                </c:pt>
                <c:pt idx="550">
                  <c:v>465.74841300000003</c:v>
                </c:pt>
                <c:pt idx="551">
                  <c:v>478.60833700000001</c:v>
                </c:pt>
                <c:pt idx="552">
                  <c:v>477.61144999999999</c:v>
                </c:pt>
                <c:pt idx="553">
                  <c:v>473.77340700000002</c:v>
                </c:pt>
                <c:pt idx="554">
                  <c:v>457.17514</c:v>
                </c:pt>
                <c:pt idx="555">
                  <c:v>460.01629600000001</c:v>
                </c:pt>
                <c:pt idx="556">
                  <c:v>458.770172</c:v>
                </c:pt>
                <c:pt idx="557">
                  <c:v>491.21902499999999</c:v>
                </c:pt>
                <c:pt idx="558">
                  <c:v>487.13174400000003</c:v>
                </c:pt>
                <c:pt idx="559">
                  <c:v>493.96048000000002</c:v>
                </c:pt>
                <c:pt idx="560">
                  <c:v>484.58969100000002</c:v>
                </c:pt>
                <c:pt idx="561">
                  <c:v>508.11636399999998</c:v>
                </c:pt>
                <c:pt idx="562">
                  <c:v>528.50286900000003</c:v>
                </c:pt>
                <c:pt idx="563">
                  <c:v>517.43731700000001</c:v>
                </c:pt>
                <c:pt idx="564">
                  <c:v>503.87957799999998</c:v>
                </c:pt>
                <c:pt idx="565">
                  <c:v>505.47457900000001</c:v>
                </c:pt>
                <c:pt idx="566">
                  <c:v>501.88577299999997</c:v>
                </c:pt>
                <c:pt idx="567">
                  <c:v>509.16308600000002</c:v>
                </c:pt>
                <c:pt idx="568">
                  <c:v>508.06649800000002</c:v>
                </c:pt>
                <c:pt idx="569">
                  <c:v>499.84213299999999</c:v>
                </c:pt>
                <c:pt idx="570">
                  <c:v>488.17849699999999</c:v>
                </c:pt>
                <c:pt idx="571">
                  <c:v>483.39340199999998</c:v>
                </c:pt>
                <c:pt idx="572">
                  <c:v>486.33425899999997</c:v>
                </c:pt>
                <c:pt idx="573">
                  <c:v>484.19094799999999</c:v>
                </c:pt>
                <c:pt idx="574">
                  <c:v>482.19714399999998</c:v>
                </c:pt>
                <c:pt idx="575">
                  <c:v>479.55535900000001</c:v>
                </c:pt>
                <c:pt idx="576">
                  <c:v>496.353027</c:v>
                </c:pt>
                <c:pt idx="577">
                  <c:v>507.06961100000001</c:v>
                </c:pt>
                <c:pt idx="578">
                  <c:v>478.40893599999998</c:v>
                </c:pt>
                <c:pt idx="579">
                  <c:v>489.37475599999999</c:v>
                </c:pt>
                <c:pt idx="580">
                  <c:v>506.42163099999999</c:v>
                </c:pt>
                <c:pt idx="581">
                  <c:v>485.38717700000001</c:v>
                </c:pt>
                <c:pt idx="582">
                  <c:v>480.40271000000001</c:v>
                </c:pt>
                <c:pt idx="583">
                  <c:v>508.01666299999999</c:v>
                </c:pt>
                <c:pt idx="584">
                  <c:v>496.05395499999997</c:v>
                </c:pt>
                <c:pt idx="585">
                  <c:v>505.32504299999999</c:v>
                </c:pt>
                <c:pt idx="586">
                  <c:v>419.542419</c:v>
                </c:pt>
                <c:pt idx="587">
                  <c:v>414.45825200000002</c:v>
                </c:pt>
                <c:pt idx="588">
                  <c:v>381.76019300000002</c:v>
                </c:pt>
                <c:pt idx="589">
                  <c:v>375.33019999999999</c:v>
                </c:pt>
                <c:pt idx="590">
                  <c:v>335.00589000000002</c:v>
                </c:pt>
                <c:pt idx="591">
                  <c:v>343.87823500000002</c:v>
                </c:pt>
                <c:pt idx="592">
                  <c:v>340.937408</c:v>
                </c:pt>
                <c:pt idx="593">
                  <c:v>332.26443499999999</c:v>
                </c:pt>
                <c:pt idx="594">
                  <c:v>332.31427000000002</c:v>
                </c:pt>
                <c:pt idx="595">
                  <c:v>329.223907</c:v>
                </c:pt>
                <c:pt idx="596">
                  <c:v>328.27685500000001</c:v>
                </c:pt>
                <c:pt idx="597">
                  <c:v>330.61956800000002</c:v>
                </c:pt>
                <c:pt idx="598">
                  <c:v>316.96212800000001</c:v>
                </c:pt>
                <c:pt idx="599">
                  <c:v>320.50109900000001</c:v>
                </c:pt>
                <c:pt idx="600">
                  <c:v>309.13653599999998</c:v>
                </c:pt>
                <c:pt idx="601">
                  <c:v>301.011841</c:v>
                </c:pt>
                <c:pt idx="602">
                  <c:v>298.02117900000002</c:v>
                </c:pt>
                <c:pt idx="603">
                  <c:v>307.64117399999998</c:v>
                </c:pt>
                <c:pt idx="604">
                  <c:v>310.68170199999997</c:v>
                </c:pt>
                <c:pt idx="605">
                  <c:v>310.980774</c:v>
                </c:pt>
                <c:pt idx="606">
                  <c:v>305.148956</c:v>
                </c:pt>
                <c:pt idx="607">
                  <c:v>300.26419099999998</c:v>
                </c:pt>
                <c:pt idx="608">
                  <c:v>298.02117900000002</c:v>
                </c:pt>
                <c:pt idx="609">
                  <c:v>294.33264200000002</c:v>
                </c:pt>
                <c:pt idx="610">
                  <c:v>293.68469199999998</c:v>
                </c:pt>
                <c:pt idx="611">
                  <c:v>296.52581800000002</c:v>
                </c:pt>
                <c:pt idx="612">
                  <c:v>294.63171399999999</c:v>
                </c:pt>
                <c:pt idx="613">
                  <c:v>292.23916600000001</c:v>
                </c:pt>
                <c:pt idx="614">
                  <c:v>294.33264200000002</c:v>
                </c:pt>
                <c:pt idx="615">
                  <c:v>286.40734900000001</c:v>
                </c:pt>
                <c:pt idx="616">
                  <c:v>291.04290800000001</c:v>
                </c:pt>
                <c:pt idx="617">
                  <c:v>284.86218300000002</c:v>
                </c:pt>
                <c:pt idx="618">
                  <c:v>283.41665599999999</c:v>
                </c:pt>
                <c:pt idx="619">
                  <c:v>283.51635700000003</c:v>
                </c:pt>
                <c:pt idx="620">
                  <c:v>278.930634</c:v>
                </c:pt>
                <c:pt idx="621">
                  <c:v>276.089539</c:v>
                </c:pt>
                <c:pt idx="622">
                  <c:v>282.22039799999999</c:v>
                </c:pt>
                <c:pt idx="623">
                  <c:v>292.43856799999998</c:v>
                </c:pt>
                <c:pt idx="624">
                  <c:v>296.77505500000001</c:v>
                </c:pt>
                <c:pt idx="625">
                  <c:v>302.75640900000002</c:v>
                </c:pt>
                <c:pt idx="626">
                  <c:v>306.29538000000002</c:v>
                </c:pt>
                <c:pt idx="627">
                  <c:v>305.04925500000002</c:v>
                </c:pt>
                <c:pt idx="628">
                  <c:v>294.53204299999999</c:v>
                </c:pt>
                <c:pt idx="629">
                  <c:v>293.28591899999998</c:v>
                </c:pt>
                <c:pt idx="630">
                  <c:v>297.17379799999998</c:v>
                </c:pt>
                <c:pt idx="631">
                  <c:v>299.11773699999998</c:v>
                </c:pt>
                <c:pt idx="632">
                  <c:v>298.76882899999998</c:v>
                </c:pt>
                <c:pt idx="633">
                  <c:v>297.22363300000001</c:v>
                </c:pt>
                <c:pt idx="634">
                  <c:v>302.75640900000002</c:v>
                </c:pt>
                <c:pt idx="635">
                  <c:v>295.92770400000001</c:v>
                </c:pt>
                <c:pt idx="636">
                  <c:v>293.03671300000002</c:v>
                </c:pt>
                <c:pt idx="637">
                  <c:v>291.98996</c:v>
                </c:pt>
                <c:pt idx="638">
                  <c:v>283.56622299999998</c:v>
                </c:pt>
                <c:pt idx="639">
                  <c:v>290.494598</c:v>
                </c:pt>
                <c:pt idx="640">
                  <c:v>292.23916600000001</c:v>
                </c:pt>
                <c:pt idx="641">
                  <c:v>294.63171399999999</c:v>
                </c:pt>
                <c:pt idx="642">
                  <c:v>301.60995500000001</c:v>
                </c:pt>
                <c:pt idx="643">
                  <c:v>301.21121199999999</c:v>
                </c:pt>
                <c:pt idx="644">
                  <c:v>307.89041099999997</c:v>
                </c:pt>
                <c:pt idx="645">
                  <c:v>310.28292800000003</c:v>
                </c:pt>
                <c:pt idx="646">
                  <c:v>309.28604100000001</c:v>
                </c:pt>
                <c:pt idx="647">
                  <c:v>308.58822600000002</c:v>
                </c:pt>
                <c:pt idx="648">
                  <c:v>309.98388699999998</c:v>
                </c:pt>
                <c:pt idx="649">
                  <c:v>306.49475100000001</c:v>
                </c:pt>
                <c:pt idx="650">
                  <c:v>305.348297</c:v>
                </c:pt>
                <c:pt idx="651">
                  <c:v>305.39816300000001</c:v>
                </c:pt>
                <c:pt idx="652">
                  <c:v>316.114777</c:v>
                </c:pt>
                <c:pt idx="653">
                  <c:v>315.91537499999998</c:v>
                </c:pt>
                <c:pt idx="654">
                  <c:v>345.02465799999999</c:v>
                </c:pt>
                <c:pt idx="655">
                  <c:v>343.82839999999999</c:v>
                </c:pt>
                <c:pt idx="656">
                  <c:v>343.18042000000003</c:v>
                </c:pt>
                <c:pt idx="657">
                  <c:v>338.54486100000003</c:v>
                </c:pt>
                <c:pt idx="658">
                  <c:v>340.48880000000003</c:v>
                </c:pt>
                <c:pt idx="659">
                  <c:v>341.734894</c:v>
                </c:pt>
                <c:pt idx="660">
                  <c:v>338.594696</c:v>
                </c:pt>
                <c:pt idx="661">
                  <c:v>333.610229</c:v>
                </c:pt>
                <c:pt idx="662">
                  <c:v>334.20837399999999</c:v>
                </c:pt>
                <c:pt idx="663">
                  <c:v>336.85012799999998</c:v>
                </c:pt>
                <c:pt idx="664">
                  <c:v>333.26132200000001</c:v>
                </c:pt>
                <c:pt idx="665">
                  <c:v>336.35168499999997</c:v>
                </c:pt>
                <c:pt idx="666">
                  <c:v>344.57605000000001</c:v>
                </c:pt>
                <c:pt idx="667">
                  <c:v>348.26455700000002</c:v>
                </c:pt>
                <c:pt idx="668">
                  <c:v>351.60415599999999</c:v>
                </c:pt>
                <c:pt idx="669">
                  <c:v>354.844086</c:v>
                </c:pt>
                <c:pt idx="670">
                  <c:v>349.66021699999999</c:v>
                </c:pt>
                <c:pt idx="671">
                  <c:v>343.67886399999998</c:v>
                </c:pt>
                <c:pt idx="672">
                  <c:v>342.28320300000001</c:v>
                </c:pt>
                <c:pt idx="673">
                  <c:v>351.65399200000002</c:v>
                </c:pt>
                <c:pt idx="674">
                  <c:v>344.426514</c:v>
                </c:pt>
                <c:pt idx="675">
                  <c:v>333.90933200000001</c:v>
                </c:pt>
                <c:pt idx="676">
                  <c:v>324.63818400000002</c:v>
                </c:pt>
                <c:pt idx="677">
                  <c:v>321.99642899999998</c:v>
                </c:pt>
                <c:pt idx="678">
                  <c:v>317.11166400000002</c:v>
                </c:pt>
                <c:pt idx="679">
                  <c:v>317.75964399999998</c:v>
                </c:pt>
                <c:pt idx="680">
                  <c:v>317.75964399999998</c:v>
                </c:pt>
                <c:pt idx="681">
                  <c:v>317.61010700000003</c:v>
                </c:pt>
                <c:pt idx="682">
                  <c:v>314.519745</c:v>
                </c:pt>
                <c:pt idx="683">
                  <c:v>314.27050800000001</c:v>
                </c:pt>
                <c:pt idx="684">
                  <c:v>310.88107300000001</c:v>
                </c:pt>
                <c:pt idx="685">
                  <c:v>312.12719700000002</c:v>
                </c:pt>
                <c:pt idx="686">
                  <c:v>306.743988</c:v>
                </c:pt>
                <c:pt idx="687">
                  <c:v>313.47302200000001</c:v>
                </c:pt>
                <c:pt idx="688">
                  <c:v>331.41708399999999</c:v>
                </c:pt>
                <c:pt idx="689">
                  <c:v>320.10235599999999</c:v>
                </c:pt>
                <c:pt idx="690">
                  <c:v>311.27984600000002</c:v>
                </c:pt>
                <c:pt idx="691">
                  <c:v>324.987122</c:v>
                </c:pt>
                <c:pt idx="692">
                  <c:v>314.56957999999997</c:v>
                </c:pt>
                <c:pt idx="693">
                  <c:v>313.87176499999998</c:v>
                </c:pt>
                <c:pt idx="694">
                  <c:v>301.80935699999998</c:v>
                </c:pt>
                <c:pt idx="695">
                  <c:v>300.31402600000001</c:v>
                </c:pt>
                <c:pt idx="696">
                  <c:v>290.59429899999998</c:v>
                </c:pt>
                <c:pt idx="697">
                  <c:v>288.55068999999997</c:v>
                </c:pt>
                <c:pt idx="698">
                  <c:v>292.08966099999998</c:v>
                </c:pt>
                <c:pt idx="699">
                  <c:v>292.93701199999998</c:v>
                </c:pt>
                <c:pt idx="700">
                  <c:v>300.961975</c:v>
                </c:pt>
                <c:pt idx="701">
                  <c:v>304.94955399999998</c:v>
                </c:pt>
                <c:pt idx="702">
                  <c:v>300.56323200000003</c:v>
                </c:pt>
                <c:pt idx="703">
                  <c:v>294.48217799999998</c:v>
                </c:pt>
                <c:pt idx="704">
                  <c:v>293.08654799999999</c:v>
                </c:pt>
                <c:pt idx="705">
                  <c:v>293.63482699999997</c:v>
                </c:pt>
                <c:pt idx="706">
                  <c:v>297.12393200000002</c:v>
                </c:pt>
                <c:pt idx="707">
                  <c:v>300.46353099999999</c:v>
                </c:pt>
                <c:pt idx="708">
                  <c:v>309.036835</c:v>
                </c:pt>
                <c:pt idx="709">
                  <c:v>302.557007</c:v>
                </c:pt>
                <c:pt idx="710">
                  <c:v>301.90905800000002</c:v>
                </c:pt>
                <c:pt idx="711">
                  <c:v>285.65966800000001</c:v>
                </c:pt>
                <c:pt idx="712">
                  <c:v>317.211365</c:v>
                </c:pt>
                <c:pt idx="713">
                  <c:v>312.97457900000001</c:v>
                </c:pt>
                <c:pt idx="714">
                  <c:v>306.843658</c:v>
                </c:pt>
                <c:pt idx="715">
                  <c:v>306.79382299999997</c:v>
                </c:pt>
                <c:pt idx="716">
                  <c:v>304.10220299999997</c:v>
                </c:pt>
                <c:pt idx="717">
                  <c:v>306.79382299999997</c:v>
                </c:pt>
                <c:pt idx="718">
                  <c:v>300.86230499999999</c:v>
                </c:pt>
                <c:pt idx="719">
                  <c:v>296.12704500000001</c:v>
                </c:pt>
                <c:pt idx="720">
                  <c:v>295.47906499999999</c:v>
                </c:pt>
                <c:pt idx="721">
                  <c:v>284.662781</c:v>
                </c:pt>
                <c:pt idx="722">
                  <c:v>293.53515599999997</c:v>
                </c:pt>
                <c:pt idx="723">
                  <c:v>306.444885</c:v>
                </c:pt>
                <c:pt idx="724">
                  <c:v>302.10839800000002</c:v>
                </c:pt>
                <c:pt idx="725">
                  <c:v>307.99011200000001</c:v>
                </c:pt>
                <c:pt idx="726">
                  <c:v>306.04614299999997</c:v>
                </c:pt>
                <c:pt idx="727">
                  <c:v>304.84985399999999</c:v>
                </c:pt>
                <c:pt idx="728">
                  <c:v>318.95593300000002</c:v>
                </c:pt>
                <c:pt idx="729">
                  <c:v>317.56024200000002</c:v>
                </c:pt>
                <c:pt idx="730">
                  <c:v>316.563354</c:v>
                </c:pt>
                <c:pt idx="731">
                  <c:v>320.45126299999998</c:v>
                </c:pt>
                <c:pt idx="732">
                  <c:v>314.22067299999998</c:v>
                </c:pt>
                <c:pt idx="733">
                  <c:v>320.25186200000002</c:v>
                </c:pt>
                <c:pt idx="734">
                  <c:v>324.13974000000002</c:v>
                </c:pt>
                <c:pt idx="735">
                  <c:v>338.146118</c:v>
                </c:pt>
                <c:pt idx="736">
                  <c:v>347.41720600000002</c:v>
                </c:pt>
                <c:pt idx="737">
                  <c:v>344.67575099999999</c:v>
                </c:pt>
                <c:pt idx="738">
                  <c:v>327.279968</c:v>
                </c:pt>
                <c:pt idx="739">
                  <c:v>321.946594</c:v>
                </c:pt>
                <c:pt idx="740">
                  <c:v>332.11489899999998</c:v>
                </c:pt>
                <c:pt idx="741">
                  <c:v>320.65063500000002</c:v>
                </c:pt>
                <c:pt idx="742">
                  <c:v>322.99331699999999</c:v>
                </c:pt>
                <c:pt idx="743">
                  <c:v>303.55392499999999</c:v>
                </c:pt>
                <c:pt idx="744">
                  <c:v>310.88107300000001</c:v>
                </c:pt>
                <c:pt idx="745">
                  <c:v>322.84381100000002</c:v>
                </c:pt>
                <c:pt idx="746">
                  <c:v>329.12420700000001</c:v>
                </c:pt>
                <c:pt idx="747">
                  <c:v>328.17718500000001</c:v>
                </c:pt>
                <c:pt idx="748">
                  <c:v>332.31427000000002</c:v>
                </c:pt>
                <c:pt idx="749">
                  <c:v>324.38897700000001</c:v>
                </c:pt>
                <c:pt idx="750">
                  <c:v>323.99023399999999</c:v>
                </c:pt>
                <c:pt idx="751">
                  <c:v>327.87811299999998</c:v>
                </c:pt>
                <c:pt idx="752">
                  <c:v>324.04003899999998</c:v>
                </c:pt>
                <c:pt idx="753">
                  <c:v>334.90621900000002</c:v>
                </c:pt>
                <c:pt idx="754">
                  <c:v>314.91848800000002</c:v>
                </c:pt>
                <c:pt idx="755">
                  <c:v>325.13662699999998</c:v>
                </c:pt>
                <c:pt idx="756">
                  <c:v>329.971588</c:v>
                </c:pt>
                <c:pt idx="757">
                  <c:v>320.99954200000002</c:v>
                </c:pt>
                <c:pt idx="758">
                  <c:v>278.73129299999999</c:v>
                </c:pt>
                <c:pt idx="759">
                  <c:v>261.88378899999998</c:v>
                </c:pt>
                <c:pt idx="760">
                  <c:v>265.97103900000002</c:v>
                </c:pt>
                <c:pt idx="761">
                  <c:v>266.66888399999999</c:v>
                </c:pt>
                <c:pt idx="762">
                  <c:v>278.28268400000002</c:v>
                </c:pt>
                <c:pt idx="763">
                  <c:v>288.45098899999999</c:v>
                </c:pt>
                <c:pt idx="764">
                  <c:v>289.697113</c:v>
                </c:pt>
                <c:pt idx="765">
                  <c:v>274.04586799999998</c:v>
                </c:pt>
                <c:pt idx="766">
                  <c:v>257.84637500000002</c:v>
                </c:pt>
                <c:pt idx="767">
                  <c:v>245.185822</c:v>
                </c:pt>
                <c:pt idx="768">
                  <c:v>259.491241</c:v>
                </c:pt>
                <c:pt idx="769">
                  <c:v>244.33847</c:v>
                </c:pt>
                <c:pt idx="770">
                  <c:v>241.84625199999999</c:v>
                </c:pt>
                <c:pt idx="771">
                  <c:v>237.06115700000001</c:v>
                </c:pt>
                <c:pt idx="772">
                  <c:v>219.96443199999999</c:v>
                </c:pt>
                <c:pt idx="773">
                  <c:v>197.53433200000001</c:v>
                </c:pt>
                <c:pt idx="774">
                  <c:v>196.13870199999999</c:v>
                </c:pt>
                <c:pt idx="775">
                  <c:v>194.792877</c:v>
                </c:pt>
                <c:pt idx="776">
                  <c:v>192.599716</c:v>
                </c:pt>
                <c:pt idx="777">
                  <c:v>190.70562699999999</c:v>
                </c:pt>
                <c:pt idx="778">
                  <c:v>185.920547</c:v>
                </c:pt>
                <c:pt idx="779">
                  <c:v>183.27877799999999</c:v>
                </c:pt>
                <c:pt idx="780">
                  <c:v>183.57783499999999</c:v>
                </c:pt>
                <c:pt idx="781">
                  <c:v>182.88002</c:v>
                </c:pt>
                <c:pt idx="782">
                  <c:v>185.77101099999999</c:v>
                </c:pt>
                <c:pt idx="783">
                  <c:v>175.40332000000001</c:v>
                </c:pt>
                <c:pt idx="784">
                  <c:v>168.674286</c:v>
                </c:pt>
                <c:pt idx="785">
                  <c:v>164.4375</c:v>
                </c:pt>
                <c:pt idx="786">
                  <c:v>164.03874200000001</c:v>
                </c:pt>
                <c:pt idx="787">
                  <c:v>179.98902899999999</c:v>
                </c:pt>
                <c:pt idx="788">
                  <c:v>181.13545199999999</c:v>
                </c:pt>
                <c:pt idx="789">
                  <c:v>181.98281900000001</c:v>
                </c:pt>
                <c:pt idx="790">
                  <c:v>178.34414699999999</c:v>
                </c:pt>
                <c:pt idx="791">
                  <c:v>177.098038</c:v>
                </c:pt>
                <c:pt idx="792">
                  <c:v>178.29431199999999</c:v>
                </c:pt>
                <c:pt idx="793">
                  <c:v>177.048203</c:v>
                </c:pt>
                <c:pt idx="794">
                  <c:v>182.132339</c:v>
                </c:pt>
                <c:pt idx="795">
                  <c:v>181.235153</c:v>
                </c:pt>
                <c:pt idx="796">
                  <c:v>182.97970599999999</c:v>
                </c:pt>
                <c:pt idx="797">
                  <c:v>183.57783499999999</c:v>
                </c:pt>
                <c:pt idx="798">
                  <c:v>184.27568099999999</c:v>
                </c:pt>
                <c:pt idx="799">
                  <c:v>183.02955600000001</c:v>
                </c:pt>
                <c:pt idx="800">
                  <c:v>179.19151299999999</c:v>
                </c:pt>
                <c:pt idx="801">
                  <c:v>179.789658</c:v>
                </c:pt>
                <c:pt idx="802">
                  <c:v>173.210159</c:v>
                </c:pt>
                <c:pt idx="803">
                  <c:v>170.91729699999999</c:v>
                </c:pt>
                <c:pt idx="804">
                  <c:v>171.51544200000001</c:v>
                </c:pt>
                <c:pt idx="805">
                  <c:v>170.16963200000001</c:v>
                </c:pt>
                <c:pt idx="806">
                  <c:v>168.57461499999999</c:v>
                </c:pt>
                <c:pt idx="807">
                  <c:v>167.42817700000001</c:v>
                </c:pt>
                <c:pt idx="808">
                  <c:v>172.960938</c:v>
                </c:pt>
                <c:pt idx="809">
                  <c:v>157.509094</c:v>
                </c:pt>
                <c:pt idx="810">
                  <c:v>148.38752700000001</c:v>
                </c:pt>
                <c:pt idx="811">
                  <c:v>145.89529400000001</c:v>
                </c:pt>
                <c:pt idx="812">
                  <c:v>150.730209</c:v>
                </c:pt>
                <c:pt idx="813">
                  <c:v>150.480988</c:v>
                </c:pt>
                <c:pt idx="814">
                  <c:v>145.54637099999999</c:v>
                </c:pt>
                <c:pt idx="815">
                  <c:v>140.561905</c:v>
                </c:pt>
                <c:pt idx="816">
                  <c:v>138.56813</c:v>
                </c:pt>
                <c:pt idx="817">
                  <c:v>137.22232099999999</c:v>
                </c:pt>
                <c:pt idx="818">
                  <c:v>135.47775300000001</c:v>
                </c:pt>
                <c:pt idx="819">
                  <c:v>133.68334999999999</c:v>
                </c:pt>
                <c:pt idx="820">
                  <c:v>132.437241</c:v>
                </c:pt>
                <c:pt idx="821">
                  <c:v>132.237854</c:v>
                </c:pt>
                <c:pt idx="822">
                  <c:v>131.490173</c:v>
                </c:pt>
                <c:pt idx="823">
                  <c:v>134.38118</c:v>
                </c:pt>
                <c:pt idx="824">
                  <c:v>135.228531</c:v>
                </c:pt>
                <c:pt idx="825">
                  <c:v>133.284592</c:v>
                </c:pt>
                <c:pt idx="826">
                  <c:v>136.574341</c:v>
                </c:pt>
                <c:pt idx="827">
                  <c:v>133.08521999999999</c:v>
                </c:pt>
                <c:pt idx="828">
                  <c:v>129.84530599999999</c:v>
                </c:pt>
                <c:pt idx="829">
                  <c:v>129.24717699999999</c:v>
                </c:pt>
                <c:pt idx="830">
                  <c:v>127.851524</c:v>
                </c:pt>
                <c:pt idx="831">
                  <c:v>127.353081</c:v>
                </c:pt>
                <c:pt idx="832">
                  <c:v>126.555565</c:v>
                </c:pt>
                <c:pt idx="833">
                  <c:v>130.293915</c:v>
                </c:pt>
                <c:pt idx="834">
                  <c:v>133.68334999999999</c:v>
                </c:pt>
                <c:pt idx="835">
                  <c:v>135.47775300000001</c:v>
                </c:pt>
                <c:pt idx="836">
                  <c:v>138.019836</c:v>
                </c:pt>
                <c:pt idx="837">
                  <c:v>140.51206999999999</c:v>
                </c:pt>
                <c:pt idx="838">
                  <c:v>140.561905</c:v>
                </c:pt>
                <c:pt idx="839">
                  <c:v>144.300262</c:v>
                </c:pt>
                <c:pt idx="840">
                  <c:v>133.48396299999999</c:v>
                </c:pt>
                <c:pt idx="841">
                  <c:v>133.08521999999999</c:v>
                </c:pt>
                <c:pt idx="842">
                  <c:v>132.88583399999999</c:v>
                </c:pt>
                <c:pt idx="843">
                  <c:v>131.29080200000001</c:v>
                </c:pt>
                <c:pt idx="844">
                  <c:v>132.437241</c:v>
                </c:pt>
                <c:pt idx="845">
                  <c:v>126.85463</c:v>
                </c:pt>
                <c:pt idx="846">
                  <c:v>122.418465</c:v>
                </c:pt>
                <c:pt idx="847">
                  <c:v>130.99172999999999</c:v>
                </c:pt>
                <c:pt idx="848">
                  <c:v>132.68646200000001</c:v>
                </c:pt>
                <c:pt idx="849">
                  <c:v>137.02293399999999</c:v>
                </c:pt>
                <c:pt idx="850">
                  <c:v>147.44046</c:v>
                </c:pt>
                <c:pt idx="851">
                  <c:v>147.191238</c:v>
                </c:pt>
                <c:pt idx="852">
                  <c:v>150.979446</c:v>
                </c:pt>
                <c:pt idx="853">
                  <c:v>147.938919</c:v>
                </c:pt>
                <c:pt idx="854">
                  <c:v>148.08845500000001</c:v>
                </c:pt>
                <c:pt idx="855">
                  <c:v>143.851654</c:v>
                </c:pt>
                <c:pt idx="856">
                  <c:v>142.85476700000001</c:v>
                </c:pt>
                <c:pt idx="857">
                  <c:v>139.66471899999999</c:v>
                </c:pt>
                <c:pt idx="858">
                  <c:v>141.85787999999999</c:v>
                </c:pt>
                <c:pt idx="859">
                  <c:v>148.93580600000001</c:v>
                </c:pt>
                <c:pt idx="860">
                  <c:v>147.34079</c:v>
                </c:pt>
                <c:pt idx="861">
                  <c:v>151.37820400000001</c:v>
                </c:pt>
                <c:pt idx="862">
                  <c:v>149.833023</c:v>
                </c:pt>
                <c:pt idx="863">
                  <c:v>143.35320999999999</c:v>
                </c:pt>
                <c:pt idx="864">
                  <c:v>142.755066</c:v>
                </c:pt>
                <c:pt idx="865">
                  <c:v>142.356323</c:v>
                </c:pt>
                <c:pt idx="866">
                  <c:v>143.80181899999999</c:v>
                </c:pt>
                <c:pt idx="867">
                  <c:v>137.471542</c:v>
                </c:pt>
                <c:pt idx="868">
                  <c:v>126.705101</c:v>
                </c:pt>
                <c:pt idx="869">
                  <c:v>120.823425</c:v>
                </c:pt>
                <c:pt idx="870">
                  <c:v>120.524361</c:v>
                </c:pt>
                <c:pt idx="871">
                  <c:v>121.321877</c:v>
                </c:pt>
                <c:pt idx="872">
                  <c:v>124.761162</c:v>
                </c:pt>
                <c:pt idx="873">
                  <c:v>125.209755</c:v>
                </c:pt>
                <c:pt idx="874">
                  <c:v>123.16613</c:v>
                </c:pt>
                <c:pt idx="875">
                  <c:v>124.212868</c:v>
                </c:pt>
                <c:pt idx="876">
                  <c:v>130.74250799999999</c:v>
                </c:pt>
                <c:pt idx="877">
                  <c:v>124.960533</c:v>
                </c:pt>
                <c:pt idx="878">
                  <c:v>121.920013</c:v>
                </c:pt>
                <c:pt idx="879">
                  <c:v>123.46519499999999</c:v>
                </c:pt>
                <c:pt idx="880">
                  <c:v>118.72995</c:v>
                </c:pt>
                <c:pt idx="881">
                  <c:v>116.43710299999999</c:v>
                </c:pt>
                <c:pt idx="882">
                  <c:v>115.041451</c:v>
                </c:pt>
                <c:pt idx="883">
                  <c:v>111.103722</c:v>
                </c:pt>
                <c:pt idx="884">
                  <c:v>112.698753</c:v>
                </c:pt>
                <c:pt idx="885">
                  <c:v>104.32485200000001</c:v>
                </c:pt>
                <c:pt idx="886">
                  <c:v>103.327957</c:v>
                </c:pt>
                <c:pt idx="887">
                  <c:v>105.421432</c:v>
                </c:pt>
                <c:pt idx="888">
                  <c:v>106.119255</c:v>
                </c:pt>
                <c:pt idx="889">
                  <c:v>101.38401</c:v>
                </c:pt>
                <c:pt idx="890">
                  <c:v>103.42765</c:v>
                </c:pt>
                <c:pt idx="891">
                  <c:v>105.720505</c:v>
                </c:pt>
                <c:pt idx="892">
                  <c:v>104.823296</c:v>
                </c:pt>
                <c:pt idx="893">
                  <c:v>108.113045</c:v>
                </c:pt>
                <c:pt idx="894">
                  <c:v>104.72360999999999</c:v>
                </c:pt>
                <c:pt idx="895">
                  <c:v>106.069412</c:v>
                </c:pt>
                <c:pt idx="896">
                  <c:v>102.630127</c:v>
                </c:pt>
                <c:pt idx="897">
                  <c:v>102.879356</c:v>
                </c:pt>
                <c:pt idx="898">
                  <c:v>104.823296</c:v>
                </c:pt>
                <c:pt idx="899">
                  <c:v>107.664444</c:v>
                </c:pt>
                <c:pt idx="900">
                  <c:v>107.265686</c:v>
                </c:pt>
                <c:pt idx="901">
                  <c:v>106.617699</c:v>
                </c:pt>
                <c:pt idx="902">
                  <c:v>105.02267500000001</c:v>
                </c:pt>
                <c:pt idx="903">
                  <c:v>108.71118199999999</c:v>
                </c:pt>
                <c:pt idx="904">
                  <c:v>108.661339</c:v>
                </c:pt>
                <c:pt idx="905">
                  <c:v>103.128578</c:v>
                </c:pt>
                <c:pt idx="906">
                  <c:v>101.234489</c:v>
                </c:pt>
                <c:pt idx="907">
                  <c:v>100.436966</c:v>
                </c:pt>
                <c:pt idx="908">
                  <c:v>97.944732999999999</c:v>
                </c:pt>
                <c:pt idx="909">
                  <c:v>99.141006000000004</c:v>
                </c:pt>
                <c:pt idx="910">
                  <c:v>101.084953</c:v>
                </c:pt>
                <c:pt idx="911">
                  <c:v>103.477493</c:v>
                </c:pt>
                <c:pt idx="912">
                  <c:v>104.474388</c:v>
                </c:pt>
                <c:pt idx="913">
                  <c:v>104.07563</c:v>
                </c:pt>
                <c:pt idx="914">
                  <c:v>102.33107</c:v>
                </c:pt>
                <c:pt idx="915">
                  <c:v>102.181534</c:v>
                </c:pt>
                <c:pt idx="916">
                  <c:v>96.050635999999997</c:v>
                </c:pt>
                <c:pt idx="917">
                  <c:v>95.103592000000006</c:v>
                </c:pt>
                <c:pt idx="918">
                  <c:v>94.455612000000002</c:v>
                </c:pt>
                <c:pt idx="919">
                  <c:v>100.187744</c:v>
                </c:pt>
                <c:pt idx="920">
                  <c:v>104.972832</c:v>
                </c:pt>
                <c:pt idx="921">
                  <c:v>105.82019</c:v>
                </c:pt>
                <c:pt idx="922">
                  <c:v>111.05387899999999</c:v>
                </c:pt>
                <c:pt idx="923">
                  <c:v>111.103722</c:v>
                </c:pt>
                <c:pt idx="924">
                  <c:v>115.09129299999999</c:v>
                </c:pt>
                <c:pt idx="925">
                  <c:v>110.40589900000001</c:v>
                </c:pt>
                <c:pt idx="926">
                  <c:v>98.193961999999999</c:v>
                </c:pt>
                <c:pt idx="927">
                  <c:v>98.443184000000002</c:v>
                </c:pt>
                <c:pt idx="928">
                  <c:v>96.200171999999995</c:v>
                </c:pt>
                <c:pt idx="929">
                  <c:v>89.271766999999997</c:v>
                </c:pt>
                <c:pt idx="930">
                  <c:v>86.729691000000003</c:v>
                </c:pt>
                <c:pt idx="931">
                  <c:v>86.729691000000003</c:v>
                </c:pt>
                <c:pt idx="932">
                  <c:v>84.287307999999996</c:v>
                </c:pt>
                <c:pt idx="933">
                  <c:v>82.841804999999994</c:v>
                </c:pt>
                <c:pt idx="934">
                  <c:v>82.542739999999995</c:v>
                </c:pt>
                <c:pt idx="935">
                  <c:v>83.838699000000005</c:v>
                </c:pt>
                <c:pt idx="936">
                  <c:v>83.190719999999999</c:v>
                </c:pt>
                <c:pt idx="937">
                  <c:v>81.545852999999994</c:v>
                </c:pt>
                <c:pt idx="938">
                  <c:v>80.399422000000001</c:v>
                </c:pt>
                <c:pt idx="939">
                  <c:v>84.087920999999994</c:v>
                </c:pt>
                <c:pt idx="940">
                  <c:v>83.539635000000004</c:v>
                </c:pt>
                <c:pt idx="941">
                  <c:v>86.929062000000002</c:v>
                </c:pt>
                <c:pt idx="942">
                  <c:v>85.932175000000001</c:v>
                </c:pt>
                <c:pt idx="943">
                  <c:v>85.832481000000001</c:v>
                </c:pt>
                <c:pt idx="944">
                  <c:v>80.798180000000002</c:v>
                </c:pt>
                <c:pt idx="945">
                  <c:v>82.243674999999996</c:v>
                </c:pt>
                <c:pt idx="946">
                  <c:v>82.941490000000002</c:v>
                </c:pt>
                <c:pt idx="947">
                  <c:v>80.648643000000007</c:v>
                </c:pt>
                <c:pt idx="948">
                  <c:v>83.639319999999998</c:v>
                </c:pt>
                <c:pt idx="949">
                  <c:v>92.960273999999998</c:v>
                </c:pt>
                <c:pt idx="950">
                  <c:v>77.907188000000005</c:v>
                </c:pt>
                <c:pt idx="951">
                  <c:v>76.710915</c:v>
                </c:pt>
                <c:pt idx="952">
                  <c:v>75.016197000000005</c:v>
                </c:pt>
                <c:pt idx="953">
                  <c:v>73.969459999999998</c:v>
                </c:pt>
                <c:pt idx="954">
                  <c:v>75.414955000000006</c:v>
                </c:pt>
                <c:pt idx="955">
                  <c:v>75.664176999999995</c:v>
                </c:pt>
                <c:pt idx="956">
                  <c:v>74.418059999999997</c:v>
                </c:pt>
                <c:pt idx="957">
                  <c:v>80.200035</c:v>
                </c:pt>
                <c:pt idx="958">
                  <c:v>76.611221</c:v>
                </c:pt>
                <c:pt idx="959">
                  <c:v>74.418059999999997</c:v>
                </c:pt>
                <c:pt idx="960">
                  <c:v>72.673500000000004</c:v>
                </c:pt>
                <c:pt idx="961">
                  <c:v>74.019301999999996</c:v>
                </c:pt>
                <c:pt idx="962">
                  <c:v>74.368217000000001</c:v>
                </c:pt>
                <c:pt idx="963">
                  <c:v>67.389961</c:v>
                </c:pt>
                <c:pt idx="964">
                  <c:v>67.041054000000003</c:v>
                </c:pt>
                <c:pt idx="965">
                  <c:v>65.097115000000002</c:v>
                </c:pt>
                <c:pt idx="966">
                  <c:v>67.738876000000005</c:v>
                </c:pt>
                <c:pt idx="967">
                  <c:v>70.829246999999995</c:v>
                </c:pt>
                <c:pt idx="968">
                  <c:v>67.938254999999998</c:v>
                </c:pt>
                <c:pt idx="969">
                  <c:v>70.480331000000007</c:v>
                </c:pt>
                <c:pt idx="970">
                  <c:v>70.580025000000006</c:v>
                </c:pt>
                <c:pt idx="971">
                  <c:v>70.031730999999994</c:v>
                </c:pt>
                <c:pt idx="972">
                  <c:v>68.337020999999993</c:v>
                </c:pt>
                <c:pt idx="973">
                  <c:v>65.994315999999998</c:v>
                </c:pt>
                <c:pt idx="974">
                  <c:v>77.059830000000005</c:v>
                </c:pt>
                <c:pt idx="975">
                  <c:v>72.723343</c:v>
                </c:pt>
                <c:pt idx="976">
                  <c:v>75.265418999999994</c:v>
                </c:pt>
                <c:pt idx="977">
                  <c:v>77.707802000000001</c:v>
                </c:pt>
                <c:pt idx="978">
                  <c:v>82.692267999999999</c:v>
                </c:pt>
                <c:pt idx="979">
                  <c:v>89.471146000000005</c:v>
                </c:pt>
                <c:pt idx="980">
                  <c:v>87.726585</c:v>
                </c:pt>
                <c:pt idx="981">
                  <c:v>98.59272</c:v>
                </c:pt>
                <c:pt idx="982">
                  <c:v>105.37159</c:v>
                </c:pt>
                <c:pt idx="983">
                  <c:v>113.84517700000001</c:v>
                </c:pt>
                <c:pt idx="984">
                  <c:v>125.359291</c:v>
                </c:pt>
                <c:pt idx="985">
                  <c:v>125.807892</c:v>
                </c:pt>
                <c:pt idx="986">
                  <c:v>129.945007</c:v>
                </c:pt>
                <c:pt idx="987">
                  <c:v>125.010384</c:v>
                </c:pt>
                <c:pt idx="988">
                  <c:v>128.54934700000001</c:v>
                </c:pt>
                <c:pt idx="989">
                  <c:v>144.79870600000001</c:v>
                </c:pt>
                <c:pt idx="990">
                  <c:v>144.10089099999999</c:v>
                </c:pt>
                <c:pt idx="991">
                  <c:v>149.43424999999999</c:v>
                </c:pt>
                <c:pt idx="992">
                  <c:v>150.181915</c:v>
                </c:pt>
                <c:pt idx="993">
                  <c:v>158.00753800000001</c:v>
                </c:pt>
                <c:pt idx="994">
                  <c:v>157.55894499999999</c:v>
                </c:pt>
                <c:pt idx="995">
                  <c:v>161.097916</c:v>
                </c:pt>
                <c:pt idx="996">
                  <c:v>168.57461499999999</c:v>
                </c:pt>
                <c:pt idx="997">
                  <c:v>168.57461499999999</c:v>
                </c:pt>
                <c:pt idx="998">
                  <c:v>168.97335799999999</c:v>
                </c:pt>
                <c:pt idx="999">
                  <c:v>170.41885400000001</c:v>
                </c:pt>
                <c:pt idx="1000">
                  <c:v>169.22257999999999</c:v>
                </c:pt>
                <c:pt idx="1001">
                  <c:v>168.375214</c:v>
                </c:pt>
                <c:pt idx="1002">
                  <c:v>173.06062299999999</c:v>
                </c:pt>
                <c:pt idx="1003">
                  <c:v>178.29431199999999</c:v>
                </c:pt>
                <c:pt idx="1004">
                  <c:v>183.179092</c:v>
                </c:pt>
                <c:pt idx="1005">
                  <c:v>165.18516500000001</c:v>
                </c:pt>
                <c:pt idx="1006">
                  <c:v>163.34092699999999</c:v>
                </c:pt>
                <c:pt idx="1007">
                  <c:v>176.05131499999999</c:v>
                </c:pt>
                <c:pt idx="1008">
                  <c:v>185.621475</c:v>
                </c:pt>
                <c:pt idx="1009">
                  <c:v>187.46572900000001</c:v>
                </c:pt>
                <c:pt idx="1010">
                  <c:v>175.55285599999999</c:v>
                </c:pt>
                <c:pt idx="1011">
                  <c:v>181.63389599999999</c:v>
                </c:pt>
                <c:pt idx="1012">
                  <c:v>185.920547</c:v>
                </c:pt>
                <c:pt idx="1013">
                  <c:v>187.81463600000001</c:v>
                </c:pt>
                <c:pt idx="1014">
                  <c:v>185.023346</c:v>
                </c:pt>
                <c:pt idx="1015">
                  <c:v>190.80531300000001</c:v>
                </c:pt>
                <c:pt idx="1016">
                  <c:v>194.39413500000001</c:v>
                </c:pt>
                <c:pt idx="1017">
                  <c:v>196.68699599999999</c:v>
                </c:pt>
                <c:pt idx="1018">
                  <c:v>196.936218</c:v>
                </c:pt>
                <c:pt idx="1019">
                  <c:v>199.72752399999999</c:v>
                </c:pt>
                <c:pt idx="1020">
                  <c:v>195.241501</c:v>
                </c:pt>
                <c:pt idx="1021">
                  <c:v>195.640244</c:v>
                </c:pt>
                <c:pt idx="1022">
                  <c:v>195.73994400000001</c:v>
                </c:pt>
                <c:pt idx="1023">
                  <c:v>191.403458</c:v>
                </c:pt>
                <c:pt idx="1024">
                  <c:v>181.98281900000001</c:v>
                </c:pt>
                <c:pt idx="1025">
                  <c:v>184.12612899999999</c:v>
                </c:pt>
                <c:pt idx="1026">
                  <c:v>185.07318100000001</c:v>
                </c:pt>
                <c:pt idx="1027">
                  <c:v>190.50625600000001</c:v>
                </c:pt>
                <c:pt idx="1028">
                  <c:v>193.14801</c:v>
                </c:pt>
                <c:pt idx="1029">
                  <c:v>183.87690699999999</c:v>
                </c:pt>
                <c:pt idx="1030">
                  <c:v>184.574738</c:v>
                </c:pt>
                <c:pt idx="1031">
                  <c:v>183.129242</c:v>
                </c:pt>
                <c:pt idx="1032">
                  <c:v>175.60269199999999</c:v>
                </c:pt>
                <c:pt idx="1033">
                  <c:v>174.057526</c:v>
                </c:pt>
                <c:pt idx="1034">
                  <c:v>174.954712</c:v>
                </c:pt>
                <c:pt idx="1035">
                  <c:v>175.50302099999999</c:v>
                </c:pt>
                <c:pt idx="1036">
                  <c:v>175.40332000000001</c:v>
                </c:pt>
                <c:pt idx="1037">
                  <c:v>178.593369</c:v>
                </c:pt>
                <c:pt idx="1038">
                  <c:v>174.25689700000001</c:v>
                </c:pt>
                <c:pt idx="1039">
                  <c:v>179.640106</c:v>
                </c:pt>
                <c:pt idx="1040">
                  <c:v>174.406418</c:v>
                </c:pt>
                <c:pt idx="1041">
                  <c:v>176.15098599999999</c:v>
                </c:pt>
                <c:pt idx="1042">
                  <c:v>172.81140099999999</c:v>
                </c:pt>
                <c:pt idx="1043">
                  <c:v>161.29728700000001</c:v>
                </c:pt>
                <c:pt idx="1044">
                  <c:v>159.203812</c:v>
                </c:pt>
                <c:pt idx="1045">
                  <c:v>160.001328</c:v>
                </c:pt>
                <c:pt idx="1046">
                  <c:v>160.99821499999999</c:v>
                </c:pt>
                <c:pt idx="1047">
                  <c:v>165.58393899999999</c:v>
                </c:pt>
                <c:pt idx="1048">
                  <c:v>168.873672</c:v>
                </c:pt>
                <c:pt idx="1049">
                  <c:v>157.70846599999999</c:v>
                </c:pt>
                <c:pt idx="1050">
                  <c:v>160.549622</c:v>
                </c:pt>
                <c:pt idx="1051">
                  <c:v>160.99821499999999</c:v>
                </c:pt>
                <c:pt idx="1052">
                  <c:v>164.28796399999999</c:v>
                </c:pt>
                <c:pt idx="1053">
                  <c:v>165.38453699999999</c:v>
                </c:pt>
                <c:pt idx="1054">
                  <c:v>162.892303</c:v>
                </c:pt>
                <c:pt idx="1055">
                  <c:v>165.58393899999999</c:v>
                </c:pt>
                <c:pt idx="1056">
                  <c:v>161.84558100000001</c:v>
                </c:pt>
                <c:pt idx="1057">
                  <c:v>163.639984</c:v>
                </c:pt>
                <c:pt idx="1058">
                  <c:v>166.87988300000001</c:v>
                </c:pt>
                <c:pt idx="1059">
                  <c:v>167.22880599999999</c:v>
                </c:pt>
                <c:pt idx="1060">
                  <c:v>169.57150300000001</c:v>
                </c:pt>
                <c:pt idx="1061">
                  <c:v>168.026321</c:v>
                </c:pt>
                <c:pt idx="1062">
                  <c:v>166.53097500000001</c:v>
                </c:pt>
                <c:pt idx="1063">
                  <c:v>170.06994599999999</c:v>
                </c:pt>
                <c:pt idx="1064">
                  <c:v>171.46559099999999</c:v>
                </c:pt>
                <c:pt idx="1065">
                  <c:v>168.524765</c:v>
                </c:pt>
                <c:pt idx="1066">
                  <c:v>170.96714800000001</c:v>
                </c:pt>
                <c:pt idx="1067">
                  <c:v>173.95782500000001</c:v>
                </c:pt>
                <c:pt idx="1068">
                  <c:v>171.46559099999999</c:v>
                </c:pt>
                <c:pt idx="1069">
                  <c:v>171.664963</c:v>
                </c:pt>
                <c:pt idx="1070">
                  <c:v>174.50611900000001</c:v>
                </c:pt>
                <c:pt idx="1071">
                  <c:v>177.14788799999999</c:v>
                </c:pt>
                <c:pt idx="1072">
                  <c:v>171.365906</c:v>
                </c:pt>
                <c:pt idx="1073">
                  <c:v>171.91419999999999</c:v>
                </c:pt>
                <c:pt idx="1074">
                  <c:v>147.24108899999999</c:v>
                </c:pt>
                <c:pt idx="1075">
                  <c:v>126.455872</c:v>
                </c:pt>
                <c:pt idx="1076">
                  <c:v>133.08521999999999</c:v>
                </c:pt>
                <c:pt idx="1077">
                  <c:v>132.237854</c:v>
                </c:pt>
                <c:pt idx="1078">
                  <c:v>131.34065200000001</c:v>
                </c:pt>
                <c:pt idx="1079">
                  <c:v>136.42480499999999</c:v>
                </c:pt>
                <c:pt idx="1080">
                  <c:v>139.066574</c:v>
                </c:pt>
                <c:pt idx="1081">
                  <c:v>125.458984</c:v>
                </c:pt>
                <c:pt idx="1082">
                  <c:v>126.555565</c:v>
                </c:pt>
                <c:pt idx="1083">
                  <c:v>127.452766</c:v>
                </c:pt>
                <c:pt idx="1084">
                  <c:v>120.923126</c:v>
                </c:pt>
                <c:pt idx="1085">
                  <c:v>116.43710299999999</c:v>
                </c:pt>
                <c:pt idx="1086">
                  <c:v>120.524361</c:v>
                </c:pt>
                <c:pt idx="1087">
                  <c:v>117.13492599999999</c:v>
                </c:pt>
                <c:pt idx="1088">
                  <c:v>119.278244</c:v>
                </c:pt>
                <c:pt idx="1089">
                  <c:v>122.019707</c:v>
                </c:pt>
                <c:pt idx="1090">
                  <c:v>114.941765</c:v>
                </c:pt>
                <c:pt idx="1091">
                  <c:v>117.085075</c:v>
                </c:pt>
                <c:pt idx="1092">
                  <c:v>119.527473</c:v>
                </c:pt>
                <c:pt idx="1093">
                  <c:v>124.113174</c:v>
                </c:pt>
                <c:pt idx="1094">
                  <c:v>122.667686</c:v>
                </c:pt>
                <c:pt idx="1095">
                  <c:v>130.49328600000001</c:v>
                </c:pt>
                <c:pt idx="1096">
                  <c:v>127.502617</c:v>
                </c:pt>
                <c:pt idx="1097">
                  <c:v>132.835983</c:v>
                </c:pt>
                <c:pt idx="1098">
                  <c:v>123.81411</c:v>
                </c:pt>
                <c:pt idx="1099">
                  <c:v>121.371719</c:v>
                </c:pt>
                <c:pt idx="1100">
                  <c:v>121.620941</c:v>
                </c:pt>
                <c:pt idx="1101">
                  <c:v>128.20043899999999</c:v>
                </c:pt>
                <c:pt idx="1102">
                  <c:v>129.147491</c:v>
                </c:pt>
                <c:pt idx="1103">
                  <c:v>127.552452</c:v>
                </c:pt>
                <c:pt idx="1104">
                  <c:v>133.93258700000001</c:v>
                </c:pt>
                <c:pt idx="1105">
                  <c:v>121.521255</c:v>
                </c:pt>
                <c:pt idx="1106">
                  <c:v>120.873276</c:v>
                </c:pt>
                <c:pt idx="1107">
                  <c:v>117.68322000000001</c:v>
                </c:pt>
                <c:pt idx="1108">
                  <c:v>109.15978200000001</c:v>
                </c:pt>
                <c:pt idx="1109">
                  <c:v>112.299995</c:v>
                </c:pt>
                <c:pt idx="1110">
                  <c:v>116.33741000000001</c:v>
                </c:pt>
                <c:pt idx="1111">
                  <c:v>113.94486999999999</c:v>
                </c:pt>
                <c:pt idx="1112">
                  <c:v>115.988495</c:v>
                </c:pt>
                <c:pt idx="1113">
                  <c:v>119.976067</c:v>
                </c:pt>
                <c:pt idx="1114">
                  <c:v>110.20652</c:v>
                </c:pt>
                <c:pt idx="1115">
                  <c:v>110.704971</c:v>
                </c:pt>
                <c:pt idx="1116">
                  <c:v>107.36537199999999</c:v>
                </c:pt>
                <c:pt idx="1117">
                  <c:v>112.050774</c:v>
                </c:pt>
                <c:pt idx="1118">
                  <c:v>123.46519499999999</c:v>
                </c:pt>
                <c:pt idx="1119">
                  <c:v>120.42467499999999</c:v>
                </c:pt>
                <c:pt idx="1120">
                  <c:v>120.972961</c:v>
                </c:pt>
                <c:pt idx="1121">
                  <c:v>120.524361</c:v>
                </c:pt>
                <c:pt idx="1122">
                  <c:v>121.57109800000001</c:v>
                </c:pt>
                <c:pt idx="1123">
                  <c:v>121.67079200000001</c:v>
                </c:pt>
                <c:pt idx="1124">
                  <c:v>123.664581</c:v>
                </c:pt>
                <c:pt idx="1125">
                  <c:v>117.03524</c:v>
                </c:pt>
                <c:pt idx="1126">
                  <c:v>122.119392</c:v>
                </c:pt>
                <c:pt idx="1127">
                  <c:v>123.365509</c:v>
                </c:pt>
                <c:pt idx="1128">
                  <c:v>130.293915</c:v>
                </c:pt>
                <c:pt idx="1129">
                  <c:v>129.147491</c:v>
                </c:pt>
                <c:pt idx="1130">
                  <c:v>135.178696</c:v>
                </c:pt>
                <c:pt idx="1131">
                  <c:v>133.03537</c:v>
                </c:pt>
                <c:pt idx="1132">
                  <c:v>137.122635</c:v>
                </c:pt>
                <c:pt idx="1133">
                  <c:v>146.69279499999999</c:v>
                </c:pt>
                <c:pt idx="1134">
                  <c:v>143.851654</c:v>
                </c:pt>
                <c:pt idx="1135">
                  <c:v>150.78005999999999</c:v>
                </c:pt>
                <c:pt idx="1136">
                  <c:v>155.714676</c:v>
                </c:pt>
                <c:pt idx="1137">
                  <c:v>156.26297</c:v>
                </c:pt>
                <c:pt idx="1138">
                  <c:v>154.36888099999999</c:v>
                </c:pt>
                <c:pt idx="1139">
                  <c:v>160.25054900000001</c:v>
                </c:pt>
                <c:pt idx="1140">
                  <c:v>167.37832599999999</c:v>
                </c:pt>
                <c:pt idx="1141">
                  <c:v>169.471802</c:v>
                </c:pt>
                <c:pt idx="1142">
                  <c:v>160.44992099999999</c:v>
                </c:pt>
                <c:pt idx="1143">
                  <c:v>158.80505400000001</c:v>
                </c:pt>
                <c:pt idx="1144">
                  <c:v>156.31281999999999</c:v>
                </c:pt>
                <c:pt idx="1145">
                  <c:v>151.17881800000001</c:v>
                </c:pt>
                <c:pt idx="1146">
                  <c:v>155.315933</c:v>
                </c:pt>
                <c:pt idx="1147">
                  <c:v>154.06980899999999</c:v>
                </c:pt>
                <c:pt idx="1148">
                  <c:v>159.70225500000001</c:v>
                </c:pt>
                <c:pt idx="1149">
                  <c:v>164.686722</c:v>
                </c:pt>
                <c:pt idx="1150">
                  <c:v>161.79573099999999</c:v>
                </c:pt>
                <c:pt idx="1151">
                  <c:v>163.24122600000001</c:v>
                </c:pt>
                <c:pt idx="1152">
                  <c:v>167.478027</c:v>
                </c:pt>
                <c:pt idx="1153">
                  <c:v>162.04495199999999</c:v>
                </c:pt>
                <c:pt idx="1154">
                  <c:v>165.33470199999999</c:v>
                </c:pt>
                <c:pt idx="1155">
                  <c:v>160.59947199999999</c:v>
                </c:pt>
                <c:pt idx="1156">
                  <c:v>159.95147700000001</c:v>
                </c:pt>
                <c:pt idx="1157">
                  <c:v>158.80505400000001</c:v>
                </c:pt>
                <c:pt idx="1158">
                  <c:v>158.406296</c:v>
                </c:pt>
                <c:pt idx="1159">
                  <c:v>158.75520299999999</c:v>
                </c:pt>
                <c:pt idx="1160">
                  <c:v>154.16949500000001</c:v>
                </c:pt>
                <c:pt idx="1161">
                  <c:v>157.808167</c:v>
                </c:pt>
                <c:pt idx="1162">
                  <c:v>158.25676000000001</c:v>
                </c:pt>
                <c:pt idx="1163">
                  <c:v>163.689819</c:v>
                </c:pt>
                <c:pt idx="1164">
                  <c:v>166.87988300000001</c:v>
                </c:pt>
                <c:pt idx="1165">
                  <c:v>168.524765</c:v>
                </c:pt>
                <c:pt idx="1166">
                  <c:v>170.219482</c:v>
                </c:pt>
                <c:pt idx="1167">
                  <c:v>165.68360899999999</c:v>
                </c:pt>
                <c:pt idx="1168">
                  <c:v>168.97335799999999</c:v>
                </c:pt>
                <c:pt idx="1169">
                  <c:v>169.17274499999999</c:v>
                </c:pt>
                <c:pt idx="1170">
                  <c:v>172.711716</c:v>
                </c:pt>
                <c:pt idx="1171">
                  <c:v>173.95782500000001</c:v>
                </c:pt>
                <c:pt idx="1172">
                  <c:v>172.06373600000001</c:v>
                </c:pt>
                <c:pt idx="1173">
                  <c:v>174.60580400000001</c:v>
                </c:pt>
                <c:pt idx="1174">
                  <c:v>175.80207799999999</c:v>
                </c:pt>
                <c:pt idx="1175">
                  <c:v>179.68995699999999</c:v>
                </c:pt>
                <c:pt idx="1176">
                  <c:v>180.78654499999999</c:v>
                </c:pt>
                <c:pt idx="1177">
                  <c:v>181.733597</c:v>
                </c:pt>
                <c:pt idx="1178">
                  <c:v>174.60580400000001</c:v>
                </c:pt>
                <c:pt idx="1179">
                  <c:v>178.543533</c:v>
                </c:pt>
                <c:pt idx="1180">
                  <c:v>176.250687</c:v>
                </c:pt>
                <c:pt idx="1181">
                  <c:v>189.559189</c:v>
                </c:pt>
                <c:pt idx="1182">
                  <c:v>176.30053699999999</c:v>
                </c:pt>
                <c:pt idx="1183">
                  <c:v>174.85502600000001</c:v>
                </c:pt>
                <c:pt idx="1184">
                  <c:v>168.923508</c:v>
                </c:pt>
                <c:pt idx="1185">
                  <c:v>183.92675800000001</c:v>
                </c:pt>
                <c:pt idx="1186">
                  <c:v>180.1884</c:v>
                </c:pt>
                <c:pt idx="1187">
                  <c:v>185.32240300000001</c:v>
                </c:pt>
                <c:pt idx="1188">
                  <c:v>185.77101099999999</c:v>
                </c:pt>
                <c:pt idx="1189">
                  <c:v>184.524902</c:v>
                </c:pt>
                <c:pt idx="1190">
                  <c:v>190.35672</c:v>
                </c:pt>
                <c:pt idx="1191">
                  <c:v>199.17922999999999</c:v>
                </c:pt>
                <c:pt idx="1192">
                  <c:v>208.79924</c:v>
                </c:pt>
                <c:pt idx="1193">
                  <c:v>206.655914</c:v>
                </c:pt>
                <c:pt idx="1194">
                  <c:v>213.63417100000001</c:v>
                </c:pt>
                <c:pt idx="1195">
                  <c:v>214.93012999999999</c:v>
                </c:pt>
                <c:pt idx="1196">
                  <c:v>221.160721</c:v>
                </c:pt>
                <c:pt idx="1197">
                  <c:v>222.90527299999999</c:v>
                </c:pt>
                <c:pt idx="1198">
                  <c:v>230.930252</c:v>
                </c:pt>
                <c:pt idx="1199">
                  <c:v>234.12033099999999</c:v>
                </c:pt>
                <c:pt idx="1200">
                  <c:v>235.51597599999999</c:v>
                </c:pt>
                <c:pt idx="1201">
                  <c:v>229.783829</c:v>
                </c:pt>
                <c:pt idx="1202">
                  <c:v>231.02995300000001</c:v>
                </c:pt>
                <c:pt idx="1203">
                  <c:v>215.27903699999999</c:v>
                </c:pt>
                <c:pt idx="1204">
                  <c:v>217.52204900000001</c:v>
                </c:pt>
                <c:pt idx="1205">
                  <c:v>215.378738</c:v>
                </c:pt>
                <c:pt idx="1206">
                  <c:v>205.260254</c:v>
                </c:pt>
                <c:pt idx="1207">
                  <c:v>199.926895</c:v>
                </c:pt>
                <c:pt idx="1208">
                  <c:v>204.51258899999999</c:v>
                </c:pt>
                <c:pt idx="1209">
                  <c:v>205.509491</c:v>
                </c:pt>
                <c:pt idx="1210">
                  <c:v>200.724411</c:v>
                </c:pt>
                <c:pt idx="1211">
                  <c:v>202.31942699999999</c:v>
                </c:pt>
                <c:pt idx="1212">
                  <c:v>186.76791399999999</c:v>
                </c:pt>
                <c:pt idx="1213">
                  <c:v>170.020096</c:v>
                </c:pt>
                <c:pt idx="1214">
                  <c:v>169.322281</c:v>
                </c:pt>
                <c:pt idx="1215">
                  <c:v>172.56218000000001</c:v>
                </c:pt>
                <c:pt idx="1216">
                  <c:v>170.767776</c:v>
                </c:pt>
                <c:pt idx="1217">
                  <c:v>174.85502600000001</c:v>
                </c:pt>
                <c:pt idx="1218">
                  <c:v>179.640106</c:v>
                </c:pt>
                <c:pt idx="1219">
                  <c:v>182.281891</c:v>
                </c:pt>
                <c:pt idx="1220">
                  <c:v>181.68374600000001</c:v>
                </c:pt>
                <c:pt idx="1221">
                  <c:v>179.44073499999999</c:v>
                </c:pt>
                <c:pt idx="1222">
                  <c:v>178.992142</c:v>
                </c:pt>
                <c:pt idx="1223">
                  <c:v>181.13545199999999</c:v>
                </c:pt>
                <c:pt idx="1224">
                  <c:v>184.22583</c:v>
                </c:pt>
                <c:pt idx="1225">
                  <c:v>181.28500399999999</c:v>
                </c:pt>
                <c:pt idx="1226">
                  <c:v>180.63700900000001</c:v>
                </c:pt>
                <c:pt idx="1227">
                  <c:v>188.71185299999999</c:v>
                </c:pt>
                <c:pt idx="1228">
                  <c:v>188.21339399999999</c:v>
                </c:pt>
                <c:pt idx="1229">
                  <c:v>193.44708299999999</c:v>
                </c:pt>
                <c:pt idx="1230">
                  <c:v>179.73980700000001</c:v>
                </c:pt>
                <c:pt idx="1231">
                  <c:v>176.898651</c:v>
                </c:pt>
                <c:pt idx="1232">
                  <c:v>176.798981</c:v>
                </c:pt>
                <c:pt idx="1233">
                  <c:v>182.082504</c:v>
                </c:pt>
                <c:pt idx="1234">
                  <c:v>175.20394899999999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DD-44E1-93F0-4972E4A7FF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551328"/>
        <c:axId val="1442231584"/>
      </c:lineChart>
      <c:dateAx>
        <c:axId val="206551328"/>
        <c:scaling>
          <c:orientation val="minMax"/>
          <c:max val="45323"/>
          <c:min val="43497"/>
        </c:scaling>
        <c:delete val="0"/>
        <c:axPos val="b"/>
        <c:numFmt formatCode="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231584"/>
        <c:crosses val="autoZero"/>
        <c:auto val="1"/>
        <c:lblOffset val="100"/>
        <c:baseTimeUnit val="days"/>
        <c:majorUnit val="1"/>
        <c:majorTimeUnit val="years"/>
        <c:minorUnit val="1"/>
        <c:minorTimeUnit val="years"/>
      </c:dateAx>
      <c:valAx>
        <c:axId val="1442231584"/>
        <c:scaling>
          <c:orientation val="minMax"/>
          <c:max val="1000"/>
          <c:min val="50"/>
        </c:scaling>
        <c:delete val="0"/>
        <c:axPos val="l"/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551328"/>
        <c:crossesAt val="43521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AC4-4603-BD47-A86A0EFB14B3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AC4-4603-BD47-A86A0EFB14B3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6AC4-4603-BD47-A86A0EFB14B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Sheet3!$B$18:$B$21</c:f>
              <c:strCache>
                <c:ptCount val="4"/>
                <c:pt idx="0">
                  <c:v>Promotor</c:v>
                </c:pt>
                <c:pt idx="1">
                  <c:v>FII</c:v>
                </c:pt>
                <c:pt idx="2">
                  <c:v>DII</c:v>
                </c:pt>
                <c:pt idx="3">
                  <c:v>Public</c:v>
                </c:pt>
              </c:strCache>
            </c:strRef>
          </c:cat>
          <c:val>
            <c:numRef>
              <c:f>Sheet3!$C$18:$C$21</c:f>
              <c:numCache>
                <c:formatCode>0.00%</c:formatCode>
                <c:ptCount val="4"/>
                <c:pt idx="0">
                  <c:v>0.4637</c:v>
                </c:pt>
                <c:pt idx="1">
                  <c:v>0.1862</c:v>
                </c:pt>
                <c:pt idx="2">
                  <c:v>0.17249999999999999</c:v>
                </c:pt>
                <c:pt idx="3">
                  <c:v>0.17599999999999999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AC4-4603-BD47-A86A0EFB14B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653686623"/>
        <c:axId val="1112257263"/>
      </c:barChart>
      <c:catAx>
        <c:axId val="6536866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2257263"/>
        <c:crosses val="autoZero"/>
        <c:auto val="1"/>
        <c:lblAlgn val="ctr"/>
        <c:lblOffset val="100"/>
        <c:noMultiLvlLbl val="0"/>
      </c:catAx>
      <c:valAx>
        <c:axId val="1112257263"/>
        <c:scaling>
          <c:orientation val="minMax"/>
        </c:scaling>
        <c:delete val="0"/>
        <c:axPos val="b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6866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Volume!$B$3</c:f>
              <c:strCache>
                <c:ptCount val="1"/>
                <c:pt idx="0">
                  <c:v>Volume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cat>
            <c:numRef>
              <c:f>Volume!$A$4:$A$1238</c:f>
              <c:numCache>
                <c:formatCode>m/d/yyyy</c:formatCode>
                <c:ptCount val="1235"/>
                <c:pt idx="0">
                  <c:v>45345</c:v>
                </c:pt>
                <c:pt idx="1">
                  <c:v>45344</c:v>
                </c:pt>
                <c:pt idx="2">
                  <c:v>45343</c:v>
                </c:pt>
                <c:pt idx="3">
                  <c:v>45342</c:v>
                </c:pt>
                <c:pt idx="4">
                  <c:v>45341</c:v>
                </c:pt>
                <c:pt idx="5">
                  <c:v>45338</c:v>
                </c:pt>
                <c:pt idx="6">
                  <c:v>45337</c:v>
                </c:pt>
                <c:pt idx="7">
                  <c:v>45336</c:v>
                </c:pt>
                <c:pt idx="8">
                  <c:v>45335</c:v>
                </c:pt>
                <c:pt idx="9">
                  <c:v>45334</c:v>
                </c:pt>
                <c:pt idx="10">
                  <c:v>45331</c:v>
                </c:pt>
                <c:pt idx="11">
                  <c:v>45330</c:v>
                </c:pt>
                <c:pt idx="12">
                  <c:v>45329</c:v>
                </c:pt>
                <c:pt idx="13">
                  <c:v>45328</c:v>
                </c:pt>
                <c:pt idx="14">
                  <c:v>45327</c:v>
                </c:pt>
                <c:pt idx="15">
                  <c:v>45324</c:v>
                </c:pt>
                <c:pt idx="16">
                  <c:v>45323</c:v>
                </c:pt>
                <c:pt idx="17">
                  <c:v>45322</c:v>
                </c:pt>
                <c:pt idx="18">
                  <c:v>45321</c:v>
                </c:pt>
                <c:pt idx="19">
                  <c:v>45320</c:v>
                </c:pt>
                <c:pt idx="20">
                  <c:v>45316</c:v>
                </c:pt>
                <c:pt idx="21">
                  <c:v>45315</c:v>
                </c:pt>
                <c:pt idx="22">
                  <c:v>45314</c:v>
                </c:pt>
                <c:pt idx="23">
                  <c:v>45310</c:v>
                </c:pt>
                <c:pt idx="24">
                  <c:v>45309</c:v>
                </c:pt>
                <c:pt idx="25">
                  <c:v>45308</c:v>
                </c:pt>
                <c:pt idx="26">
                  <c:v>45307</c:v>
                </c:pt>
                <c:pt idx="27">
                  <c:v>45306</c:v>
                </c:pt>
                <c:pt idx="28">
                  <c:v>45303</c:v>
                </c:pt>
                <c:pt idx="29">
                  <c:v>45302</c:v>
                </c:pt>
                <c:pt idx="30">
                  <c:v>45301</c:v>
                </c:pt>
                <c:pt idx="31">
                  <c:v>45300</c:v>
                </c:pt>
                <c:pt idx="32">
                  <c:v>45299</c:v>
                </c:pt>
                <c:pt idx="33">
                  <c:v>45296</c:v>
                </c:pt>
                <c:pt idx="34">
                  <c:v>45295</c:v>
                </c:pt>
                <c:pt idx="35">
                  <c:v>45294</c:v>
                </c:pt>
                <c:pt idx="36">
                  <c:v>45293</c:v>
                </c:pt>
                <c:pt idx="37">
                  <c:v>45292</c:v>
                </c:pt>
                <c:pt idx="38">
                  <c:v>45289</c:v>
                </c:pt>
                <c:pt idx="39">
                  <c:v>45288</c:v>
                </c:pt>
                <c:pt idx="40">
                  <c:v>45287</c:v>
                </c:pt>
                <c:pt idx="41">
                  <c:v>45286</c:v>
                </c:pt>
                <c:pt idx="42">
                  <c:v>45282</c:v>
                </c:pt>
                <c:pt idx="43">
                  <c:v>45281</c:v>
                </c:pt>
                <c:pt idx="44">
                  <c:v>45280</c:v>
                </c:pt>
                <c:pt idx="45">
                  <c:v>45279</c:v>
                </c:pt>
                <c:pt idx="46">
                  <c:v>45278</c:v>
                </c:pt>
                <c:pt idx="47">
                  <c:v>45275</c:v>
                </c:pt>
                <c:pt idx="48">
                  <c:v>45274</c:v>
                </c:pt>
                <c:pt idx="49">
                  <c:v>45273</c:v>
                </c:pt>
                <c:pt idx="50">
                  <c:v>45272</c:v>
                </c:pt>
                <c:pt idx="51">
                  <c:v>45271</c:v>
                </c:pt>
                <c:pt idx="52">
                  <c:v>45268</c:v>
                </c:pt>
                <c:pt idx="53">
                  <c:v>45267</c:v>
                </c:pt>
                <c:pt idx="54">
                  <c:v>45266</c:v>
                </c:pt>
                <c:pt idx="55">
                  <c:v>45265</c:v>
                </c:pt>
                <c:pt idx="56">
                  <c:v>45264</c:v>
                </c:pt>
                <c:pt idx="57">
                  <c:v>45261</c:v>
                </c:pt>
                <c:pt idx="58">
                  <c:v>45260</c:v>
                </c:pt>
                <c:pt idx="59">
                  <c:v>45259</c:v>
                </c:pt>
                <c:pt idx="60">
                  <c:v>45258</c:v>
                </c:pt>
                <c:pt idx="61">
                  <c:v>45254</c:v>
                </c:pt>
                <c:pt idx="62">
                  <c:v>45253</c:v>
                </c:pt>
                <c:pt idx="63">
                  <c:v>45252</c:v>
                </c:pt>
                <c:pt idx="64">
                  <c:v>45251</c:v>
                </c:pt>
                <c:pt idx="65">
                  <c:v>45250</c:v>
                </c:pt>
                <c:pt idx="66">
                  <c:v>45247</c:v>
                </c:pt>
                <c:pt idx="67">
                  <c:v>45246</c:v>
                </c:pt>
                <c:pt idx="68">
                  <c:v>45245</c:v>
                </c:pt>
                <c:pt idx="69">
                  <c:v>45243</c:v>
                </c:pt>
                <c:pt idx="70">
                  <c:v>45240</c:v>
                </c:pt>
                <c:pt idx="71">
                  <c:v>45239</c:v>
                </c:pt>
                <c:pt idx="72">
                  <c:v>45238</c:v>
                </c:pt>
                <c:pt idx="73">
                  <c:v>45237</c:v>
                </c:pt>
                <c:pt idx="74">
                  <c:v>45236</c:v>
                </c:pt>
                <c:pt idx="75">
                  <c:v>45233</c:v>
                </c:pt>
                <c:pt idx="76">
                  <c:v>45232</c:v>
                </c:pt>
                <c:pt idx="77">
                  <c:v>45231</c:v>
                </c:pt>
                <c:pt idx="78">
                  <c:v>45230</c:v>
                </c:pt>
                <c:pt idx="79">
                  <c:v>45229</c:v>
                </c:pt>
                <c:pt idx="80">
                  <c:v>45226</c:v>
                </c:pt>
                <c:pt idx="81">
                  <c:v>45225</c:v>
                </c:pt>
                <c:pt idx="82">
                  <c:v>45224</c:v>
                </c:pt>
                <c:pt idx="83">
                  <c:v>45222</c:v>
                </c:pt>
                <c:pt idx="84">
                  <c:v>45219</c:v>
                </c:pt>
                <c:pt idx="85">
                  <c:v>45218</c:v>
                </c:pt>
                <c:pt idx="86">
                  <c:v>45217</c:v>
                </c:pt>
                <c:pt idx="87">
                  <c:v>45216</c:v>
                </c:pt>
                <c:pt idx="88">
                  <c:v>45215</c:v>
                </c:pt>
                <c:pt idx="89">
                  <c:v>45212</c:v>
                </c:pt>
                <c:pt idx="90">
                  <c:v>45211</c:v>
                </c:pt>
                <c:pt idx="91">
                  <c:v>45210</c:v>
                </c:pt>
                <c:pt idx="92">
                  <c:v>45209</c:v>
                </c:pt>
                <c:pt idx="93">
                  <c:v>45208</c:v>
                </c:pt>
                <c:pt idx="94">
                  <c:v>45205</c:v>
                </c:pt>
                <c:pt idx="95">
                  <c:v>45204</c:v>
                </c:pt>
                <c:pt idx="96">
                  <c:v>45203</c:v>
                </c:pt>
                <c:pt idx="97">
                  <c:v>45202</c:v>
                </c:pt>
                <c:pt idx="98">
                  <c:v>45198</c:v>
                </c:pt>
                <c:pt idx="99">
                  <c:v>45197</c:v>
                </c:pt>
                <c:pt idx="100">
                  <c:v>45196</c:v>
                </c:pt>
                <c:pt idx="101">
                  <c:v>45195</c:v>
                </c:pt>
                <c:pt idx="102">
                  <c:v>45194</c:v>
                </c:pt>
                <c:pt idx="103">
                  <c:v>45191</c:v>
                </c:pt>
                <c:pt idx="104">
                  <c:v>45190</c:v>
                </c:pt>
                <c:pt idx="105">
                  <c:v>45189</c:v>
                </c:pt>
                <c:pt idx="106">
                  <c:v>45187</c:v>
                </c:pt>
                <c:pt idx="107">
                  <c:v>45184</c:v>
                </c:pt>
                <c:pt idx="108">
                  <c:v>45183</c:v>
                </c:pt>
                <c:pt idx="109">
                  <c:v>45182</c:v>
                </c:pt>
                <c:pt idx="110">
                  <c:v>45181</c:v>
                </c:pt>
                <c:pt idx="111">
                  <c:v>45180</c:v>
                </c:pt>
                <c:pt idx="112">
                  <c:v>45177</c:v>
                </c:pt>
                <c:pt idx="113">
                  <c:v>45176</c:v>
                </c:pt>
                <c:pt idx="114">
                  <c:v>45175</c:v>
                </c:pt>
                <c:pt idx="115">
                  <c:v>45174</c:v>
                </c:pt>
                <c:pt idx="116">
                  <c:v>45173</c:v>
                </c:pt>
                <c:pt idx="117">
                  <c:v>45170</c:v>
                </c:pt>
                <c:pt idx="118">
                  <c:v>45169</c:v>
                </c:pt>
                <c:pt idx="119">
                  <c:v>45168</c:v>
                </c:pt>
                <c:pt idx="120">
                  <c:v>45167</c:v>
                </c:pt>
                <c:pt idx="121">
                  <c:v>45166</c:v>
                </c:pt>
                <c:pt idx="122">
                  <c:v>45163</c:v>
                </c:pt>
                <c:pt idx="123">
                  <c:v>45162</c:v>
                </c:pt>
                <c:pt idx="124">
                  <c:v>45161</c:v>
                </c:pt>
                <c:pt idx="125">
                  <c:v>45160</c:v>
                </c:pt>
                <c:pt idx="126">
                  <c:v>45159</c:v>
                </c:pt>
                <c:pt idx="127">
                  <c:v>45156</c:v>
                </c:pt>
                <c:pt idx="128">
                  <c:v>45155</c:v>
                </c:pt>
                <c:pt idx="129">
                  <c:v>45154</c:v>
                </c:pt>
                <c:pt idx="130">
                  <c:v>45152</c:v>
                </c:pt>
                <c:pt idx="131">
                  <c:v>45149</c:v>
                </c:pt>
                <c:pt idx="132">
                  <c:v>45148</c:v>
                </c:pt>
                <c:pt idx="133">
                  <c:v>45147</c:v>
                </c:pt>
                <c:pt idx="134">
                  <c:v>45146</c:v>
                </c:pt>
                <c:pt idx="135">
                  <c:v>45145</c:v>
                </c:pt>
                <c:pt idx="136">
                  <c:v>45142</c:v>
                </c:pt>
                <c:pt idx="137">
                  <c:v>45141</c:v>
                </c:pt>
                <c:pt idx="138">
                  <c:v>45140</c:v>
                </c:pt>
                <c:pt idx="139">
                  <c:v>45139</c:v>
                </c:pt>
                <c:pt idx="140">
                  <c:v>45138</c:v>
                </c:pt>
                <c:pt idx="141">
                  <c:v>45135</c:v>
                </c:pt>
                <c:pt idx="142">
                  <c:v>45134</c:v>
                </c:pt>
                <c:pt idx="143">
                  <c:v>45133</c:v>
                </c:pt>
                <c:pt idx="144">
                  <c:v>45132</c:v>
                </c:pt>
                <c:pt idx="145">
                  <c:v>45131</c:v>
                </c:pt>
                <c:pt idx="146">
                  <c:v>45128</c:v>
                </c:pt>
                <c:pt idx="147">
                  <c:v>45127</c:v>
                </c:pt>
                <c:pt idx="148">
                  <c:v>45126</c:v>
                </c:pt>
                <c:pt idx="149">
                  <c:v>45125</c:v>
                </c:pt>
                <c:pt idx="150">
                  <c:v>45124</c:v>
                </c:pt>
                <c:pt idx="151">
                  <c:v>45121</c:v>
                </c:pt>
                <c:pt idx="152">
                  <c:v>45120</c:v>
                </c:pt>
                <c:pt idx="153">
                  <c:v>45119</c:v>
                </c:pt>
                <c:pt idx="154">
                  <c:v>45118</c:v>
                </c:pt>
                <c:pt idx="155">
                  <c:v>45117</c:v>
                </c:pt>
                <c:pt idx="156">
                  <c:v>45114</c:v>
                </c:pt>
                <c:pt idx="157">
                  <c:v>45113</c:v>
                </c:pt>
                <c:pt idx="158">
                  <c:v>45112</c:v>
                </c:pt>
                <c:pt idx="159">
                  <c:v>45111</c:v>
                </c:pt>
                <c:pt idx="160">
                  <c:v>45110</c:v>
                </c:pt>
                <c:pt idx="161">
                  <c:v>45107</c:v>
                </c:pt>
                <c:pt idx="162">
                  <c:v>45105</c:v>
                </c:pt>
                <c:pt idx="163">
                  <c:v>45104</c:v>
                </c:pt>
                <c:pt idx="164">
                  <c:v>45103</c:v>
                </c:pt>
                <c:pt idx="165">
                  <c:v>45100</c:v>
                </c:pt>
                <c:pt idx="166">
                  <c:v>45099</c:v>
                </c:pt>
                <c:pt idx="167">
                  <c:v>45098</c:v>
                </c:pt>
                <c:pt idx="168">
                  <c:v>45097</c:v>
                </c:pt>
                <c:pt idx="169">
                  <c:v>45096</c:v>
                </c:pt>
                <c:pt idx="170">
                  <c:v>45093</c:v>
                </c:pt>
                <c:pt idx="171">
                  <c:v>45092</c:v>
                </c:pt>
                <c:pt idx="172">
                  <c:v>45091</c:v>
                </c:pt>
                <c:pt idx="173">
                  <c:v>45090</c:v>
                </c:pt>
                <c:pt idx="174">
                  <c:v>45089</c:v>
                </c:pt>
                <c:pt idx="175">
                  <c:v>45086</c:v>
                </c:pt>
                <c:pt idx="176">
                  <c:v>45085</c:v>
                </c:pt>
                <c:pt idx="177">
                  <c:v>45084</c:v>
                </c:pt>
                <c:pt idx="178">
                  <c:v>45083</c:v>
                </c:pt>
                <c:pt idx="179">
                  <c:v>45082</c:v>
                </c:pt>
                <c:pt idx="180">
                  <c:v>45079</c:v>
                </c:pt>
                <c:pt idx="181">
                  <c:v>45078</c:v>
                </c:pt>
                <c:pt idx="182">
                  <c:v>45077</c:v>
                </c:pt>
                <c:pt idx="183">
                  <c:v>45076</c:v>
                </c:pt>
                <c:pt idx="184">
                  <c:v>45075</c:v>
                </c:pt>
                <c:pt idx="185">
                  <c:v>45072</c:v>
                </c:pt>
                <c:pt idx="186">
                  <c:v>45071</c:v>
                </c:pt>
                <c:pt idx="187">
                  <c:v>45070</c:v>
                </c:pt>
                <c:pt idx="188">
                  <c:v>45069</c:v>
                </c:pt>
                <c:pt idx="189">
                  <c:v>45068</c:v>
                </c:pt>
                <c:pt idx="190">
                  <c:v>45065</c:v>
                </c:pt>
                <c:pt idx="191">
                  <c:v>45064</c:v>
                </c:pt>
                <c:pt idx="192">
                  <c:v>45063</c:v>
                </c:pt>
                <c:pt idx="193">
                  <c:v>45062</c:v>
                </c:pt>
                <c:pt idx="194">
                  <c:v>45061</c:v>
                </c:pt>
                <c:pt idx="195">
                  <c:v>45058</c:v>
                </c:pt>
                <c:pt idx="196">
                  <c:v>45057</c:v>
                </c:pt>
                <c:pt idx="197">
                  <c:v>45056</c:v>
                </c:pt>
                <c:pt idx="198">
                  <c:v>45055</c:v>
                </c:pt>
                <c:pt idx="199">
                  <c:v>45054</c:v>
                </c:pt>
                <c:pt idx="200">
                  <c:v>45051</c:v>
                </c:pt>
                <c:pt idx="201">
                  <c:v>45050</c:v>
                </c:pt>
                <c:pt idx="202">
                  <c:v>45049</c:v>
                </c:pt>
                <c:pt idx="203">
                  <c:v>45048</c:v>
                </c:pt>
                <c:pt idx="204">
                  <c:v>45044</c:v>
                </c:pt>
                <c:pt idx="205">
                  <c:v>45043</c:v>
                </c:pt>
                <c:pt idx="206">
                  <c:v>45042</c:v>
                </c:pt>
                <c:pt idx="207">
                  <c:v>45041</c:v>
                </c:pt>
                <c:pt idx="208">
                  <c:v>45040</c:v>
                </c:pt>
                <c:pt idx="209">
                  <c:v>45037</c:v>
                </c:pt>
                <c:pt idx="210">
                  <c:v>45036</c:v>
                </c:pt>
                <c:pt idx="211">
                  <c:v>45035</c:v>
                </c:pt>
                <c:pt idx="212">
                  <c:v>45034</c:v>
                </c:pt>
                <c:pt idx="213">
                  <c:v>45033</c:v>
                </c:pt>
                <c:pt idx="214">
                  <c:v>45029</c:v>
                </c:pt>
                <c:pt idx="215">
                  <c:v>45028</c:v>
                </c:pt>
                <c:pt idx="216">
                  <c:v>45027</c:v>
                </c:pt>
                <c:pt idx="217">
                  <c:v>45026</c:v>
                </c:pt>
                <c:pt idx="218">
                  <c:v>45022</c:v>
                </c:pt>
                <c:pt idx="219">
                  <c:v>45021</c:v>
                </c:pt>
                <c:pt idx="220">
                  <c:v>45019</c:v>
                </c:pt>
                <c:pt idx="221">
                  <c:v>45016</c:v>
                </c:pt>
                <c:pt idx="222">
                  <c:v>45014</c:v>
                </c:pt>
                <c:pt idx="223">
                  <c:v>45013</c:v>
                </c:pt>
                <c:pt idx="224">
                  <c:v>45012</c:v>
                </c:pt>
                <c:pt idx="225">
                  <c:v>45009</c:v>
                </c:pt>
                <c:pt idx="226">
                  <c:v>45008</c:v>
                </c:pt>
                <c:pt idx="227">
                  <c:v>45007</c:v>
                </c:pt>
                <c:pt idx="228">
                  <c:v>45006</c:v>
                </c:pt>
                <c:pt idx="229">
                  <c:v>45005</c:v>
                </c:pt>
                <c:pt idx="230">
                  <c:v>45002</c:v>
                </c:pt>
                <c:pt idx="231">
                  <c:v>45001</c:v>
                </c:pt>
                <c:pt idx="232">
                  <c:v>45000</c:v>
                </c:pt>
                <c:pt idx="233">
                  <c:v>44999</c:v>
                </c:pt>
                <c:pt idx="234">
                  <c:v>44998</c:v>
                </c:pt>
                <c:pt idx="235">
                  <c:v>44995</c:v>
                </c:pt>
                <c:pt idx="236">
                  <c:v>44994</c:v>
                </c:pt>
                <c:pt idx="237">
                  <c:v>44993</c:v>
                </c:pt>
                <c:pt idx="238">
                  <c:v>44991</c:v>
                </c:pt>
                <c:pt idx="239">
                  <c:v>44988</c:v>
                </c:pt>
                <c:pt idx="240">
                  <c:v>44987</c:v>
                </c:pt>
                <c:pt idx="241">
                  <c:v>44986</c:v>
                </c:pt>
                <c:pt idx="242">
                  <c:v>44985</c:v>
                </c:pt>
                <c:pt idx="243">
                  <c:v>44984</c:v>
                </c:pt>
                <c:pt idx="244">
                  <c:v>44981</c:v>
                </c:pt>
                <c:pt idx="245">
                  <c:v>44980</c:v>
                </c:pt>
                <c:pt idx="246">
                  <c:v>44979</c:v>
                </c:pt>
                <c:pt idx="247">
                  <c:v>44978</c:v>
                </c:pt>
                <c:pt idx="248">
                  <c:v>44977</c:v>
                </c:pt>
                <c:pt idx="249">
                  <c:v>44974</c:v>
                </c:pt>
                <c:pt idx="250">
                  <c:v>44973</c:v>
                </c:pt>
                <c:pt idx="251">
                  <c:v>44972</c:v>
                </c:pt>
                <c:pt idx="252">
                  <c:v>44971</c:v>
                </c:pt>
                <c:pt idx="253">
                  <c:v>44970</c:v>
                </c:pt>
                <c:pt idx="254">
                  <c:v>44967</c:v>
                </c:pt>
                <c:pt idx="255">
                  <c:v>44966</c:v>
                </c:pt>
                <c:pt idx="256">
                  <c:v>44965</c:v>
                </c:pt>
                <c:pt idx="257">
                  <c:v>44964</c:v>
                </c:pt>
                <c:pt idx="258">
                  <c:v>44963</c:v>
                </c:pt>
                <c:pt idx="259">
                  <c:v>44960</c:v>
                </c:pt>
                <c:pt idx="260">
                  <c:v>44959</c:v>
                </c:pt>
                <c:pt idx="261">
                  <c:v>44958</c:v>
                </c:pt>
                <c:pt idx="262">
                  <c:v>44957</c:v>
                </c:pt>
                <c:pt idx="263">
                  <c:v>44956</c:v>
                </c:pt>
                <c:pt idx="264">
                  <c:v>44953</c:v>
                </c:pt>
                <c:pt idx="265">
                  <c:v>44951</c:v>
                </c:pt>
                <c:pt idx="266">
                  <c:v>44950</c:v>
                </c:pt>
                <c:pt idx="267">
                  <c:v>44949</c:v>
                </c:pt>
                <c:pt idx="268">
                  <c:v>44946</c:v>
                </c:pt>
                <c:pt idx="269">
                  <c:v>44945</c:v>
                </c:pt>
                <c:pt idx="270">
                  <c:v>44944</c:v>
                </c:pt>
                <c:pt idx="271">
                  <c:v>44943</c:v>
                </c:pt>
                <c:pt idx="272">
                  <c:v>44942</c:v>
                </c:pt>
                <c:pt idx="273">
                  <c:v>44939</c:v>
                </c:pt>
                <c:pt idx="274">
                  <c:v>44938</c:v>
                </c:pt>
                <c:pt idx="275">
                  <c:v>44937</c:v>
                </c:pt>
                <c:pt idx="276">
                  <c:v>44936</c:v>
                </c:pt>
                <c:pt idx="277">
                  <c:v>44935</c:v>
                </c:pt>
                <c:pt idx="278">
                  <c:v>44932</c:v>
                </c:pt>
                <c:pt idx="279">
                  <c:v>44931</c:v>
                </c:pt>
                <c:pt idx="280">
                  <c:v>44930</c:v>
                </c:pt>
                <c:pt idx="281">
                  <c:v>44929</c:v>
                </c:pt>
                <c:pt idx="282">
                  <c:v>44928</c:v>
                </c:pt>
                <c:pt idx="283">
                  <c:v>44925</c:v>
                </c:pt>
                <c:pt idx="284">
                  <c:v>44924</c:v>
                </c:pt>
                <c:pt idx="285">
                  <c:v>44923</c:v>
                </c:pt>
                <c:pt idx="286">
                  <c:v>44922</c:v>
                </c:pt>
                <c:pt idx="287">
                  <c:v>44921</c:v>
                </c:pt>
                <c:pt idx="288">
                  <c:v>44918</c:v>
                </c:pt>
                <c:pt idx="289">
                  <c:v>44917</c:v>
                </c:pt>
                <c:pt idx="290">
                  <c:v>44916</c:v>
                </c:pt>
                <c:pt idx="291">
                  <c:v>44915</c:v>
                </c:pt>
                <c:pt idx="292">
                  <c:v>44914</c:v>
                </c:pt>
                <c:pt idx="293">
                  <c:v>44911</c:v>
                </c:pt>
                <c:pt idx="294">
                  <c:v>44910</c:v>
                </c:pt>
                <c:pt idx="295">
                  <c:v>44909</c:v>
                </c:pt>
                <c:pt idx="296">
                  <c:v>44908</c:v>
                </c:pt>
                <c:pt idx="297">
                  <c:v>44907</c:v>
                </c:pt>
                <c:pt idx="298">
                  <c:v>44904</c:v>
                </c:pt>
                <c:pt idx="299">
                  <c:v>44903</c:v>
                </c:pt>
                <c:pt idx="300">
                  <c:v>44902</c:v>
                </c:pt>
                <c:pt idx="301">
                  <c:v>44901</c:v>
                </c:pt>
                <c:pt idx="302">
                  <c:v>44900</c:v>
                </c:pt>
                <c:pt idx="303">
                  <c:v>44897</c:v>
                </c:pt>
                <c:pt idx="304">
                  <c:v>44896</c:v>
                </c:pt>
                <c:pt idx="305">
                  <c:v>44895</c:v>
                </c:pt>
                <c:pt idx="306">
                  <c:v>44894</c:v>
                </c:pt>
                <c:pt idx="307">
                  <c:v>44893</c:v>
                </c:pt>
                <c:pt idx="308">
                  <c:v>44890</c:v>
                </c:pt>
                <c:pt idx="309">
                  <c:v>44889</c:v>
                </c:pt>
                <c:pt idx="310">
                  <c:v>44888</c:v>
                </c:pt>
                <c:pt idx="311">
                  <c:v>44887</c:v>
                </c:pt>
                <c:pt idx="312">
                  <c:v>44886</c:v>
                </c:pt>
                <c:pt idx="313">
                  <c:v>44883</c:v>
                </c:pt>
                <c:pt idx="314">
                  <c:v>44882</c:v>
                </c:pt>
                <c:pt idx="315">
                  <c:v>44881</c:v>
                </c:pt>
                <c:pt idx="316">
                  <c:v>44880</c:v>
                </c:pt>
                <c:pt idx="317">
                  <c:v>44879</c:v>
                </c:pt>
                <c:pt idx="318">
                  <c:v>44876</c:v>
                </c:pt>
                <c:pt idx="319">
                  <c:v>44875</c:v>
                </c:pt>
                <c:pt idx="320">
                  <c:v>44874</c:v>
                </c:pt>
                <c:pt idx="321">
                  <c:v>44872</c:v>
                </c:pt>
                <c:pt idx="322">
                  <c:v>44869</c:v>
                </c:pt>
                <c:pt idx="323">
                  <c:v>44868</c:v>
                </c:pt>
                <c:pt idx="324">
                  <c:v>44867</c:v>
                </c:pt>
                <c:pt idx="325">
                  <c:v>44866</c:v>
                </c:pt>
                <c:pt idx="326">
                  <c:v>44865</c:v>
                </c:pt>
                <c:pt idx="327">
                  <c:v>44862</c:v>
                </c:pt>
                <c:pt idx="328">
                  <c:v>44861</c:v>
                </c:pt>
                <c:pt idx="329">
                  <c:v>44859</c:v>
                </c:pt>
                <c:pt idx="330">
                  <c:v>44858</c:v>
                </c:pt>
                <c:pt idx="331">
                  <c:v>44855</c:v>
                </c:pt>
                <c:pt idx="332">
                  <c:v>44854</c:v>
                </c:pt>
                <c:pt idx="333">
                  <c:v>44853</c:v>
                </c:pt>
                <c:pt idx="334">
                  <c:v>44852</c:v>
                </c:pt>
                <c:pt idx="335">
                  <c:v>44851</c:v>
                </c:pt>
                <c:pt idx="336">
                  <c:v>44848</c:v>
                </c:pt>
                <c:pt idx="337">
                  <c:v>44847</c:v>
                </c:pt>
                <c:pt idx="338">
                  <c:v>44846</c:v>
                </c:pt>
                <c:pt idx="339">
                  <c:v>44845</c:v>
                </c:pt>
                <c:pt idx="340">
                  <c:v>44844</c:v>
                </c:pt>
                <c:pt idx="341">
                  <c:v>44841</c:v>
                </c:pt>
                <c:pt idx="342">
                  <c:v>44840</c:v>
                </c:pt>
                <c:pt idx="343">
                  <c:v>44838</c:v>
                </c:pt>
                <c:pt idx="344">
                  <c:v>44837</c:v>
                </c:pt>
                <c:pt idx="345">
                  <c:v>44834</c:v>
                </c:pt>
                <c:pt idx="346">
                  <c:v>44833</c:v>
                </c:pt>
                <c:pt idx="347">
                  <c:v>44832</c:v>
                </c:pt>
                <c:pt idx="348">
                  <c:v>44831</c:v>
                </c:pt>
                <c:pt idx="349">
                  <c:v>44830</c:v>
                </c:pt>
                <c:pt idx="350">
                  <c:v>44827</c:v>
                </c:pt>
                <c:pt idx="351">
                  <c:v>44826</c:v>
                </c:pt>
                <c:pt idx="352">
                  <c:v>44825</c:v>
                </c:pt>
                <c:pt idx="353">
                  <c:v>44824</c:v>
                </c:pt>
                <c:pt idx="354">
                  <c:v>44823</c:v>
                </c:pt>
                <c:pt idx="355">
                  <c:v>44820</c:v>
                </c:pt>
                <c:pt idx="356">
                  <c:v>44819</c:v>
                </c:pt>
                <c:pt idx="357">
                  <c:v>44818</c:v>
                </c:pt>
                <c:pt idx="358">
                  <c:v>44817</c:v>
                </c:pt>
                <c:pt idx="359">
                  <c:v>44816</c:v>
                </c:pt>
                <c:pt idx="360">
                  <c:v>44813</c:v>
                </c:pt>
                <c:pt idx="361">
                  <c:v>44812</c:v>
                </c:pt>
                <c:pt idx="362">
                  <c:v>44811</c:v>
                </c:pt>
                <c:pt idx="363">
                  <c:v>44810</c:v>
                </c:pt>
                <c:pt idx="364">
                  <c:v>44809</c:v>
                </c:pt>
                <c:pt idx="365">
                  <c:v>44806</c:v>
                </c:pt>
                <c:pt idx="366">
                  <c:v>44805</c:v>
                </c:pt>
                <c:pt idx="367">
                  <c:v>44803</c:v>
                </c:pt>
                <c:pt idx="368">
                  <c:v>44802</c:v>
                </c:pt>
                <c:pt idx="369">
                  <c:v>44799</c:v>
                </c:pt>
                <c:pt idx="370">
                  <c:v>44798</c:v>
                </c:pt>
                <c:pt idx="371">
                  <c:v>44797</c:v>
                </c:pt>
                <c:pt idx="372">
                  <c:v>44796</c:v>
                </c:pt>
                <c:pt idx="373">
                  <c:v>44795</c:v>
                </c:pt>
                <c:pt idx="374">
                  <c:v>44792</c:v>
                </c:pt>
                <c:pt idx="375">
                  <c:v>44791</c:v>
                </c:pt>
                <c:pt idx="376">
                  <c:v>44790</c:v>
                </c:pt>
                <c:pt idx="377">
                  <c:v>44789</c:v>
                </c:pt>
                <c:pt idx="378">
                  <c:v>44785</c:v>
                </c:pt>
                <c:pt idx="379">
                  <c:v>44784</c:v>
                </c:pt>
                <c:pt idx="380">
                  <c:v>44783</c:v>
                </c:pt>
                <c:pt idx="381">
                  <c:v>44781</c:v>
                </c:pt>
                <c:pt idx="382">
                  <c:v>44778</c:v>
                </c:pt>
                <c:pt idx="383">
                  <c:v>44777</c:v>
                </c:pt>
                <c:pt idx="384">
                  <c:v>44776</c:v>
                </c:pt>
                <c:pt idx="385">
                  <c:v>44775</c:v>
                </c:pt>
                <c:pt idx="386">
                  <c:v>44774</c:v>
                </c:pt>
                <c:pt idx="387">
                  <c:v>44771</c:v>
                </c:pt>
                <c:pt idx="388">
                  <c:v>44770</c:v>
                </c:pt>
                <c:pt idx="389">
                  <c:v>44769</c:v>
                </c:pt>
                <c:pt idx="390">
                  <c:v>44768</c:v>
                </c:pt>
                <c:pt idx="391">
                  <c:v>44767</c:v>
                </c:pt>
                <c:pt idx="392">
                  <c:v>44764</c:v>
                </c:pt>
                <c:pt idx="393">
                  <c:v>44763</c:v>
                </c:pt>
                <c:pt idx="394">
                  <c:v>44762</c:v>
                </c:pt>
                <c:pt idx="395">
                  <c:v>44761</c:v>
                </c:pt>
                <c:pt idx="396">
                  <c:v>44760</c:v>
                </c:pt>
                <c:pt idx="397">
                  <c:v>44757</c:v>
                </c:pt>
                <c:pt idx="398">
                  <c:v>44756</c:v>
                </c:pt>
                <c:pt idx="399">
                  <c:v>44755</c:v>
                </c:pt>
                <c:pt idx="400">
                  <c:v>44754</c:v>
                </c:pt>
                <c:pt idx="401">
                  <c:v>44753</c:v>
                </c:pt>
                <c:pt idx="402">
                  <c:v>44750</c:v>
                </c:pt>
                <c:pt idx="403">
                  <c:v>44749</c:v>
                </c:pt>
                <c:pt idx="404">
                  <c:v>44748</c:v>
                </c:pt>
                <c:pt idx="405">
                  <c:v>44747</c:v>
                </c:pt>
                <c:pt idx="406">
                  <c:v>44746</c:v>
                </c:pt>
                <c:pt idx="407">
                  <c:v>44743</c:v>
                </c:pt>
                <c:pt idx="408">
                  <c:v>44742</c:v>
                </c:pt>
                <c:pt idx="409">
                  <c:v>44741</c:v>
                </c:pt>
                <c:pt idx="410">
                  <c:v>44740</c:v>
                </c:pt>
                <c:pt idx="411">
                  <c:v>44739</c:v>
                </c:pt>
                <c:pt idx="412">
                  <c:v>44736</c:v>
                </c:pt>
                <c:pt idx="413">
                  <c:v>44735</c:v>
                </c:pt>
                <c:pt idx="414">
                  <c:v>44734</c:v>
                </c:pt>
                <c:pt idx="415">
                  <c:v>44733</c:v>
                </c:pt>
                <c:pt idx="416">
                  <c:v>44732</c:v>
                </c:pt>
                <c:pt idx="417">
                  <c:v>44729</c:v>
                </c:pt>
                <c:pt idx="418">
                  <c:v>44728</c:v>
                </c:pt>
                <c:pt idx="419">
                  <c:v>44727</c:v>
                </c:pt>
                <c:pt idx="420">
                  <c:v>44726</c:v>
                </c:pt>
                <c:pt idx="421">
                  <c:v>44725</c:v>
                </c:pt>
                <c:pt idx="422">
                  <c:v>44722</c:v>
                </c:pt>
                <c:pt idx="423">
                  <c:v>44721</c:v>
                </c:pt>
                <c:pt idx="424">
                  <c:v>44720</c:v>
                </c:pt>
                <c:pt idx="425">
                  <c:v>44719</c:v>
                </c:pt>
                <c:pt idx="426">
                  <c:v>44718</c:v>
                </c:pt>
                <c:pt idx="427">
                  <c:v>44715</c:v>
                </c:pt>
                <c:pt idx="428">
                  <c:v>44714</c:v>
                </c:pt>
                <c:pt idx="429">
                  <c:v>44713</c:v>
                </c:pt>
                <c:pt idx="430">
                  <c:v>44712</c:v>
                </c:pt>
                <c:pt idx="431">
                  <c:v>44711</c:v>
                </c:pt>
                <c:pt idx="432">
                  <c:v>44708</c:v>
                </c:pt>
                <c:pt idx="433">
                  <c:v>44707</c:v>
                </c:pt>
                <c:pt idx="434">
                  <c:v>44706</c:v>
                </c:pt>
                <c:pt idx="435">
                  <c:v>44705</c:v>
                </c:pt>
                <c:pt idx="436">
                  <c:v>44704</c:v>
                </c:pt>
                <c:pt idx="437">
                  <c:v>44701</c:v>
                </c:pt>
                <c:pt idx="438">
                  <c:v>44700</c:v>
                </c:pt>
                <c:pt idx="439">
                  <c:v>44699</c:v>
                </c:pt>
                <c:pt idx="440">
                  <c:v>44698</c:v>
                </c:pt>
                <c:pt idx="441">
                  <c:v>44697</c:v>
                </c:pt>
                <c:pt idx="442">
                  <c:v>44694</c:v>
                </c:pt>
                <c:pt idx="443">
                  <c:v>44693</c:v>
                </c:pt>
                <c:pt idx="444">
                  <c:v>44692</c:v>
                </c:pt>
                <c:pt idx="445">
                  <c:v>44691</c:v>
                </c:pt>
                <c:pt idx="446">
                  <c:v>44690</c:v>
                </c:pt>
                <c:pt idx="447">
                  <c:v>44687</c:v>
                </c:pt>
                <c:pt idx="448">
                  <c:v>44686</c:v>
                </c:pt>
                <c:pt idx="449">
                  <c:v>44685</c:v>
                </c:pt>
                <c:pt idx="450">
                  <c:v>44683</c:v>
                </c:pt>
                <c:pt idx="451">
                  <c:v>44680</c:v>
                </c:pt>
                <c:pt idx="452">
                  <c:v>44679</c:v>
                </c:pt>
                <c:pt idx="453">
                  <c:v>44678</c:v>
                </c:pt>
                <c:pt idx="454">
                  <c:v>44677</c:v>
                </c:pt>
                <c:pt idx="455">
                  <c:v>44676</c:v>
                </c:pt>
                <c:pt idx="456">
                  <c:v>44673</c:v>
                </c:pt>
                <c:pt idx="457">
                  <c:v>44672</c:v>
                </c:pt>
                <c:pt idx="458">
                  <c:v>44671</c:v>
                </c:pt>
                <c:pt idx="459">
                  <c:v>44670</c:v>
                </c:pt>
                <c:pt idx="460">
                  <c:v>44669</c:v>
                </c:pt>
                <c:pt idx="461">
                  <c:v>44664</c:v>
                </c:pt>
                <c:pt idx="462">
                  <c:v>44663</c:v>
                </c:pt>
                <c:pt idx="463">
                  <c:v>44662</c:v>
                </c:pt>
                <c:pt idx="464">
                  <c:v>44659</c:v>
                </c:pt>
                <c:pt idx="465">
                  <c:v>44658</c:v>
                </c:pt>
                <c:pt idx="466">
                  <c:v>44657</c:v>
                </c:pt>
                <c:pt idx="467">
                  <c:v>44656</c:v>
                </c:pt>
                <c:pt idx="468">
                  <c:v>44655</c:v>
                </c:pt>
                <c:pt idx="469">
                  <c:v>44652</c:v>
                </c:pt>
                <c:pt idx="470">
                  <c:v>44651</c:v>
                </c:pt>
                <c:pt idx="471">
                  <c:v>44650</c:v>
                </c:pt>
                <c:pt idx="472">
                  <c:v>44649</c:v>
                </c:pt>
                <c:pt idx="473">
                  <c:v>44648</c:v>
                </c:pt>
                <c:pt idx="474">
                  <c:v>44645</c:v>
                </c:pt>
                <c:pt idx="475">
                  <c:v>44644</c:v>
                </c:pt>
                <c:pt idx="476">
                  <c:v>44643</c:v>
                </c:pt>
                <c:pt idx="477">
                  <c:v>44642</c:v>
                </c:pt>
                <c:pt idx="478">
                  <c:v>44641</c:v>
                </c:pt>
                <c:pt idx="479">
                  <c:v>44637</c:v>
                </c:pt>
                <c:pt idx="480">
                  <c:v>44636</c:v>
                </c:pt>
                <c:pt idx="481">
                  <c:v>44635</c:v>
                </c:pt>
                <c:pt idx="482">
                  <c:v>44634</c:v>
                </c:pt>
                <c:pt idx="483">
                  <c:v>44631</c:v>
                </c:pt>
                <c:pt idx="484">
                  <c:v>44630</c:v>
                </c:pt>
                <c:pt idx="485">
                  <c:v>44629</c:v>
                </c:pt>
                <c:pt idx="486">
                  <c:v>44628</c:v>
                </c:pt>
                <c:pt idx="487">
                  <c:v>44627</c:v>
                </c:pt>
                <c:pt idx="488">
                  <c:v>44624</c:v>
                </c:pt>
                <c:pt idx="489">
                  <c:v>44623</c:v>
                </c:pt>
                <c:pt idx="490">
                  <c:v>44622</c:v>
                </c:pt>
                <c:pt idx="491">
                  <c:v>44620</c:v>
                </c:pt>
                <c:pt idx="492">
                  <c:v>44617</c:v>
                </c:pt>
                <c:pt idx="493">
                  <c:v>44616</c:v>
                </c:pt>
                <c:pt idx="494">
                  <c:v>44615</c:v>
                </c:pt>
                <c:pt idx="495">
                  <c:v>44614</c:v>
                </c:pt>
                <c:pt idx="496">
                  <c:v>44613</c:v>
                </c:pt>
                <c:pt idx="497">
                  <c:v>44610</c:v>
                </c:pt>
                <c:pt idx="498">
                  <c:v>44609</c:v>
                </c:pt>
                <c:pt idx="499">
                  <c:v>44608</c:v>
                </c:pt>
                <c:pt idx="500">
                  <c:v>44607</c:v>
                </c:pt>
                <c:pt idx="501">
                  <c:v>44606</c:v>
                </c:pt>
                <c:pt idx="502">
                  <c:v>44603</c:v>
                </c:pt>
                <c:pt idx="503">
                  <c:v>44602</c:v>
                </c:pt>
                <c:pt idx="504">
                  <c:v>44601</c:v>
                </c:pt>
                <c:pt idx="505">
                  <c:v>44600</c:v>
                </c:pt>
                <c:pt idx="506">
                  <c:v>44599</c:v>
                </c:pt>
                <c:pt idx="507">
                  <c:v>44596</c:v>
                </c:pt>
                <c:pt idx="508">
                  <c:v>44595</c:v>
                </c:pt>
                <c:pt idx="509">
                  <c:v>44594</c:v>
                </c:pt>
                <c:pt idx="510">
                  <c:v>44593</c:v>
                </c:pt>
                <c:pt idx="511">
                  <c:v>44592</c:v>
                </c:pt>
                <c:pt idx="512">
                  <c:v>44589</c:v>
                </c:pt>
                <c:pt idx="513">
                  <c:v>44588</c:v>
                </c:pt>
                <c:pt idx="514">
                  <c:v>44586</c:v>
                </c:pt>
                <c:pt idx="515">
                  <c:v>44585</c:v>
                </c:pt>
                <c:pt idx="516">
                  <c:v>44582</c:v>
                </c:pt>
                <c:pt idx="517">
                  <c:v>44581</c:v>
                </c:pt>
                <c:pt idx="518">
                  <c:v>44580</c:v>
                </c:pt>
                <c:pt idx="519">
                  <c:v>44579</c:v>
                </c:pt>
                <c:pt idx="520">
                  <c:v>44578</c:v>
                </c:pt>
                <c:pt idx="521">
                  <c:v>44575</c:v>
                </c:pt>
                <c:pt idx="522">
                  <c:v>44574</c:v>
                </c:pt>
                <c:pt idx="523">
                  <c:v>44573</c:v>
                </c:pt>
                <c:pt idx="524">
                  <c:v>44572</c:v>
                </c:pt>
                <c:pt idx="525">
                  <c:v>44571</c:v>
                </c:pt>
                <c:pt idx="526">
                  <c:v>44568</c:v>
                </c:pt>
                <c:pt idx="527">
                  <c:v>44567</c:v>
                </c:pt>
                <c:pt idx="528">
                  <c:v>44566</c:v>
                </c:pt>
                <c:pt idx="529">
                  <c:v>44565</c:v>
                </c:pt>
                <c:pt idx="530">
                  <c:v>44564</c:v>
                </c:pt>
                <c:pt idx="531">
                  <c:v>44561</c:v>
                </c:pt>
                <c:pt idx="532">
                  <c:v>44560</c:v>
                </c:pt>
                <c:pt idx="533">
                  <c:v>44559</c:v>
                </c:pt>
                <c:pt idx="534">
                  <c:v>44558</c:v>
                </c:pt>
                <c:pt idx="535">
                  <c:v>44557</c:v>
                </c:pt>
                <c:pt idx="536">
                  <c:v>44554</c:v>
                </c:pt>
                <c:pt idx="537">
                  <c:v>44553</c:v>
                </c:pt>
                <c:pt idx="538">
                  <c:v>44552</c:v>
                </c:pt>
                <c:pt idx="539">
                  <c:v>44551</c:v>
                </c:pt>
                <c:pt idx="540">
                  <c:v>44550</c:v>
                </c:pt>
                <c:pt idx="541">
                  <c:v>44547</c:v>
                </c:pt>
                <c:pt idx="542">
                  <c:v>44546</c:v>
                </c:pt>
                <c:pt idx="543">
                  <c:v>44545</c:v>
                </c:pt>
                <c:pt idx="544">
                  <c:v>44544</c:v>
                </c:pt>
                <c:pt idx="545">
                  <c:v>44543</c:v>
                </c:pt>
                <c:pt idx="546">
                  <c:v>44540</c:v>
                </c:pt>
                <c:pt idx="547">
                  <c:v>44539</c:v>
                </c:pt>
                <c:pt idx="548">
                  <c:v>44538</c:v>
                </c:pt>
                <c:pt idx="549">
                  <c:v>44537</c:v>
                </c:pt>
                <c:pt idx="550">
                  <c:v>44536</c:v>
                </c:pt>
                <c:pt idx="551">
                  <c:v>44533</c:v>
                </c:pt>
                <c:pt idx="552">
                  <c:v>44532</c:v>
                </c:pt>
                <c:pt idx="553">
                  <c:v>44531</c:v>
                </c:pt>
                <c:pt idx="554">
                  <c:v>44530</c:v>
                </c:pt>
                <c:pt idx="555">
                  <c:v>44529</c:v>
                </c:pt>
                <c:pt idx="556">
                  <c:v>44526</c:v>
                </c:pt>
                <c:pt idx="557">
                  <c:v>44525</c:v>
                </c:pt>
                <c:pt idx="558">
                  <c:v>44524</c:v>
                </c:pt>
                <c:pt idx="559">
                  <c:v>44523</c:v>
                </c:pt>
                <c:pt idx="560">
                  <c:v>44522</c:v>
                </c:pt>
                <c:pt idx="561">
                  <c:v>44518</c:v>
                </c:pt>
                <c:pt idx="562">
                  <c:v>44517</c:v>
                </c:pt>
                <c:pt idx="563">
                  <c:v>44516</c:v>
                </c:pt>
                <c:pt idx="564">
                  <c:v>44515</c:v>
                </c:pt>
                <c:pt idx="565">
                  <c:v>44512</c:v>
                </c:pt>
                <c:pt idx="566">
                  <c:v>44511</c:v>
                </c:pt>
                <c:pt idx="567">
                  <c:v>44510</c:v>
                </c:pt>
                <c:pt idx="568">
                  <c:v>44509</c:v>
                </c:pt>
                <c:pt idx="569">
                  <c:v>44508</c:v>
                </c:pt>
                <c:pt idx="570">
                  <c:v>44504</c:v>
                </c:pt>
                <c:pt idx="571">
                  <c:v>44503</c:v>
                </c:pt>
                <c:pt idx="572">
                  <c:v>44502</c:v>
                </c:pt>
                <c:pt idx="573">
                  <c:v>44501</c:v>
                </c:pt>
                <c:pt idx="574">
                  <c:v>44498</c:v>
                </c:pt>
                <c:pt idx="575">
                  <c:v>44497</c:v>
                </c:pt>
                <c:pt idx="576">
                  <c:v>44496</c:v>
                </c:pt>
                <c:pt idx="577">
                  <c:v>44495</c:v>
                </c:pt>
                <c:pt idx="578">
                  <c:v>44494</c:v>
                </c:pt>
                <c:pt idx="579">
                  <c:v>44491</c:v>
                </c:pt>
                <c:pt idx="580">
                  <c:v>44490</c:v>
                </c:pt>
                <c:pt idx="581">
                  <c:v>44489</c:v>
                </c:pt>
                <c:pt idx="582">
                  <c:v>44488</c:v>
                </c:pt>
                <c:pt idx="583">
                  <c:v>44487</c:v>
                </c:pt>
                <c:pt idx="584">
                  <c:v>44483</c:v>
                </c:pt>
                <c:pt idx="585">
                  <c:v>44482</c:v>
                </c:pt>
                <c:pt idx="586">
                  <c:v>44481</c:v>
                </c:pt>
                <c:pt idx="587">
                  <c:v>44480</c:v>
                </c:pt>
                <c:pt idx="588">
                  <c:v>44477</c:v>
                </c:pt>
                <c:pt idx="589">
                  <c:v>44476</c:v>
                </c:pt>
                <c:pt idx="590">
                  <c:v>44475</c:v>
                </c:pt>
                <c:pt idx="591">
                  <c:v>44474</c:v>
                </c:pt>
                <c:pt idx="592">
                  <c:v>44473</c:v>
                </c:pt>
                <c:pt idx="593">
                  <c:v>44470</c:v>
                </c:pt>
                <c:pt idx="594">
                  <c:v>44469</c:v>
                </c:pt>
                <c:pt idx="595">
                  <c:v>44468</c:v>
                </c:pt>
                <c:pt idx="596">
                  <c:v>44467</c:v>
                </c:pt>
                <c:pt idx="597">
                  <c:v>44466</c:v>
                </c:pt>
                <c:pt idx="598">
                  <c:v>44463</c:v>
                </c:pt>
                <c:pt idx="599">
                  <c:v>44462</c:v>
                </c:pt>
                <c:pt idx="600">
                  <c:v>44461</c:v>
                </c:pt>
                <c:pt idx="601">
                  <c:v>44460</c:v>
                </c:pt>
                <c:pt idx="602">
                  <c:v>44459</c:v>
                </c:pt>
                <c:pt idx="603">
                  <c:v>44456</c:v>
                </c:pt>
                <c:pt idx="604">
                  <c:v>44455</c:v>
                </c:pt>
                <c:pt idx="605">
                  <c:v>44454</c:v>
                </c:pt>
                <c:pt idx="606">
                  <c:v>44453</c:v>
                </c:pt>
                <c:pt idx="607">
                  <c:v>44452</c:v>
                </c:pt>
                <c:pt idx="608">
                  <c:v>44448</c:v>
                </c:pt>
                <c:pt idx="609">
                  <c:v>44447</c:v>
                </c:pt>
                <c:pt idx="610">
                  <c:v>44446</c:v>
                </c:pt>
                <c:pt idx="611">
                  <c:v>44445</c:v>
                </c:pt>
                <c:pt idx="612">
                  <c:v>44442</c:v>
                </c:pt>
                <c:pt idx="613">
                  <c:v>44441</c:v>
                </c:pt>
                <c:pt idx="614">
                  <c:v>44440</c:v>
                </c:pt>
                <c:pt idx="615">
                  <c:v>44439</c:v>
                </c:pt>
                <c:pt idx="616">
                  <c:v>44438</c:v>
                </c:pt>
                <c:pt idx="617">
                  <c:v>44435</c:v>
                </c:pt>
                <c:pt idx="618">
                  <c:v>44434</c:v>
                </c:pt>
                <c:pt idx="619">
                  <c:v>44433</c:v>
                </c:pt>
                <c:pt idx="620">
                  <c:v>44432</c:v>
                </c:pt>
                <c:pt idx="621">
                  <c:v>44431</c:v>
                </c:pt>
                <c:pt idx="622">
                  <c:v>44428</c:v>
                </c:pt>
                <c:pt idx="623">
                  <c:v>44426</c:v>
                </c:pt>
                <c:pt idx="624">
                  <c:v>44425</c:v>
                </c:pt>
                <c:pt idx="625">
                  <c:v>44424</c:v>
                </c:pt>
                <c:pt idx="626">
                  <c:v>44421</c:v>
                </c:pt>
                <c:pt idx="627">
                  <c:v>44420</c:v>
                </c:pt>
                <c:pt idx="628">
                  <c:v>44419</c:v>
                </c:pt>
                <c:pt idx="629">
                  <c:v>44418</c:v>
                </c:pt>
                <c:pt idx="630">
                  <c:v>44417</c:v>
                </c:pt>
                <c:pt idx="631">
                  <c:v>44414</c:v>
                </c:pt>
                <c:pt idx="632">
                  <c:v>44413</c:v>
                </c:pt>
                <c:pt idx="633">
                  <c:v>44412</c:v>
                </c:pt>
                <c:pt idx="634">
                  <c:v>44411</c:v>
                </c:pt>
                <c:pt idx="635">
                  <c:v>44410</c:v>
                </c:pt>
                <c:pt idx="636">
                  <c:v>44407</c:v>
                </c:pt>
                <c:pt idx="637">
                  <c:v>44406</c:v>
                </c:pt>
                <c:pt idx="638">
                  <c:v>44405</c:v>
                </c:pt>
                <c:pt idx="639">
                  <c:v>44404</c:v>
                </c:pt>
                <c:pt idx="640">
                  <c:v>44403</c:v>
                </c:pt>
                <c:pt idx="641">
                  <c:v>44400</c:v>
                </c:pt>
                <c:pt idx="642">
                  <c:v>44399</c:v>
                </c:pt>
                <c:pt idx="643">
                  <c:v>44397</c:v>
                </c:pt>
                <c:pt idx="644">
                  <c:v>44396</c:v>
                </c:pt>
                <c:pt idx="645">
                  <c:v>44393</c:v>
                </c:pt>
                <c:pt idx="646">
                  <c:v>44392</c:v>
                </c:pt>
                <c:pt idx="647">
                  <c:v>44391</c:v>
                </c:pt>
                <c:pt idx="648">
                  <c:v>44390</c:v>
                </c:pt>
                <c:pt idx="649">
                  <c:v>44389</c:v>
                </c:pt>
                <c:pt idx="650">
                  <c:v>44386</c:v>
                </c:pt>
                <c:pt idx="651">
                  <c:v>44385</c:v>
                </c:pt>
                <c:pt idx="652">
                  <c:v>44384</c:v>
                </c:pt>
                <c:pt idx="653">
                  <c:v>44383</c:v>
                </c:pt>
                <c:pt idx="654">
                  <c:v>44382</c:v>
                </c:pt>
                <c:pt idx="655">
                  <c:v>44379</c:v>
                </c:pt>
                <c:pt idx="656">
                  <c:v>44378</c:v>
                </c:pt>
                <c:pt idx="657">
                  <c:v>44377</c:v>
                </c:pt>
                <c:pt idx="658">
                  <c:v>44376</c:v>
                </c:pt>
                <c:pt idx="659">
                  <c:v>44375</c:v>
                </c:pt>
                <c:pt idx="660">
                  <c:v>44372</c:v>
                </c:pt>
                <c:pt idx="661">
                  <c:v>44371</c:v>
                </c:pt>
                <c:pt idx="662">
                  <c:v>44370</c:v>
                </c:pt>
                <c:pt idx="663">
                  <c:v>44369</c:v>
                </c:pt>
                <c:pt idx="664">
                  <c:v>44368</c:v>
                </c:pt>
                <c:pt idx="665">
                  <c:v>44365</c:v>
                </c:pt>
                <c:pt idx="666">
                  <c:v>44364</c:v>
                </c:pt>
                <c:pt idx="667">
                  <c:v>44363</c:v>
                </c:pt>
                <c:pt idx="668">
                  <c:v>44362</c:v>
                </c:pt>
                <c:pt idx="669">
                  <c:v>44361</c:v>
                </c:pt>
                <c:pt idx="670">
                  <c:v>44358</c:v>
                </c:pt>
                <c:pt idx="671">
                  <c:v>44357</c:v>
                </c:pt>
                <c:pt idx="672">
                  <c:v>44356</c:v>
                </c:pt>
                <c:pt idx="673">
                  <c:v>44355</c:v>
                </c:pt>
                <c:pt idx="674">
                  <c:v>44354</c:v>
                </c:pt>
                <c:pt idx="675">
                  <c:v>44351</c:v>
                </c:pt>
                <c:pt idx="676">
                  <c:v>44350</c:v>
                </c:pt>
                <c:pt idx="677">
                  <c:v>44349</c:v>
                </c:pt>
                <c:pt idx="678">
                  <c:v>44348</c:v>
                </c:pt>
                <c:pt idx="679">
                  <c:v>44347</c:v>
                </c:pt>
                <c:pt idx="680">
                  <c:v>44344</c:v>
                </c:pt>
                <c:pt idx="681">
                  <c:v>44343</c:v>
                </c:pt>
                <c:pt idx="682">
                  <c:v>44342</c:v>
                </c:pt>
                <c:pt idx="683">
                  <c:v>44341</c:v>
                </c:pt>
                <c:pt idx="684">
                  <c:v>44340</c:v>
                </c:pt>
                <c:pt idx="685">
                  <c:v>44337</c:v>
                </c:pt>
                <c:pt idx="686">
                  <c:v>44336</c:v>
                </c:pt>
                <c:pt idx="687">
                  <c:v>44335</c:v>
                </c:pt>
                <c:pt idx="688">
                  <c:v>44334</c:v>
                </c:pt>
                <c:pt idx="689">
                  <c:v>44333</c:v>
                </c:pt>
                <c:pt idx="690">
                  <c:v>44330</c:v>
                </c:pt>
                <c:pt idx="691">
                  <c:v>44328</c:v>
                </c:pt>
                <c:pt idx="692">
                  <c:v>44327</c:v>
                </c:pt>
                <c:pt idx="693">
                  <c:v>44326</c:v>
                </c:pt>
                <c:pt idx="694">
                  <c:v>44323</c:v>
                </c:pt>
                <c:pt idx="695">
                  <c:v>44322</c:v>
                </c:pt>
                <c:pt idx="696">
                  <c:v>44321</c:v>
                </c:pt>
                <c:pt idx="697">
                  <c:v>44320</c:v>
                </c:pt>
                <c:pt idx="698">
                  <c:v>44319</c:v>
                </c:pt>
                <c:pt idx="699">
                  <c:v>44316</c:v>
                </c:pt>
                <c:pt idx="700">
                  <c:v>44315</c:v>
                </c:pt>
                <c:pt idx="701">
                  <c:v>44314</c:v>
                </c:pt>
                <c:pt idx="702">
                  <c:v>44313</c:v>
                </c:pt>
                <c:pt idx="703">
                  <c:v>44312</c:v>
                </c:pt>
                <c:pt idx="704">
                  <c:v>44309</c:v>
                </c:pt>
                <c:pt idx="705">
                  <c:v>44308</c:v>
                </c:pt>
                <c:pt idx="706">
                  <c:v>44306</c:v>
                </c:pt>
                <c:pt idx="707">
                  <c:v>44305</c:v>
                </c:pt>
                <c:pt idx="708">
                  <c:v>44302</c:v>
                </c:pt>
                <c:pt idx="709">
                  <c:v>44301</c:v>
                </c:pt>
                <c:pt idx="710">
                  <c:v>44299</c:v>
                </c:pt>
                <c:pt idx="711">
                  <c:v>44298</c:v>
                </c:pt>
                <c:pt idx="712">
                  <c:v>44295</c:v>
                </c:pt>
                <c:pt idx="713">
                  <c:v>44294</c:v>
                </c:pt>
                <c:pt idx="714">
                  <c:v>44293</c:v>
                </c:pt>
                <c:pt idx="715">
                  <c:v>44292</c:v>
                </c:pt>
                <c:pt idx="716">
                  <c:v>44291</c:v>
                </c:pt>
                <c:pt idx="717">
                  <c:v>44287</c:v>
                </c:pt>
                <c:pt idx="718">
                  <c:v>44286</c:v>
                </c:pt>
                <c:pt idx="719">
                  <c:v>44285</c:v>
                </c:pt>
                <c:pt idx="720">
                  <c:v>44281</c:v>
                </c:pt>
                <c:pt idx="721">
                  <c:v>44280</c:v>
                </c:pt>
                <c:pt idx="722">
                  <c:v>44279</c:v>
                </c:pt>
                <c:pt idx="723">
                  <c:v>44278</c:v>
                </c:pt>
                <c:pt idx="724">
                  <c:v>44277</c:v>
                </c:pt>
                <c:pt idx="725">
                  <c:v>44274</c:v>
                </c:pt>
                <c:pt idx="726">
                  <c:v>44273</c:v>
                </c:pt>
                <c:pt idx="727">
                  <c:v>44272</c:v>
                </c:pt>
                <c:pt idx="728">
                  <c:v>44271</c:v>
                </c:pt>
                <c:pt idx="729">
                  <c:v>44270</c:v>
                </c:pt>
                <c:pt idx="730">
                  <c:v>44267</c:v>
                </c:pt>
                <c:pt idx="731">
                  <c:v>44265</c:v>
                </c:pt>
                <c:pt idx="732">
                  <c:v>44264</c:v>
                </c:pt>
                <c:pt idx="733">
                  <c:v>44263</c:v>
                </c:pt>
                <c:pt idx="734">
                  <c:v>44260</c:v>
                </c:pt>
                <c:pt idx="735">
                  <c:v>44259</c:v>
                </c:pt>
                <c:pt idx="736">
                  <c:v>44258</c:v>
                </c:pt>
                <c:pt idx="737">
                  <c:v>44257</c:v>
                </c:pt>
                <c:pt idx="738">
                  <c:v>44256</c:v>
                </c:pt>
                <c:pt idx="739">
                  <c:v>44253</c:v>
                </c:pt>
                <c:pt idx="740">
                  <c:v>44252</c:v>
                </c:pt>
                <c:pt idx="741">
                  <c:v>44251</c:v>
                </c:pt>
                <c:pt idx="742">
                  <c:v>44250</c:v>
                </c:pt>
                <c:pt idx="743">
                  <c:v>44249</c:v>
                </c:pt>
                <c:pt idx="744">
                  <c:v>44246</c:v>
                </c:pt>
                <c:pt idx="745">
                  <c:v>44245</c:v>
                </c:pt>
                <c:pt idx="746">
                  <c:v>44244</c:v>
                </c:pt>
                <c:pt idx="747">
                  <c:v>44243</c:v>
                </c:pt>
                <c:pt idx="748">
                  <c:v>44242</c:v>
                </c:pt>
                <c:pt idx="749">
                  <c:v>44239</c:v>
                </c:pt>
                <c:pt idx="750">
                  <c:v>44238</c:v>
                </c:pt>
                <c:pt idx="751">
                  <c:v>44237</c:v>
                </c:pt>
                <c:pt idx="752">
                  <c:v>44236</c:v>
                </c:pt>
                <c:pt idx="753">
                  <c:v>44235</c:v>
                </c:pt>
                <c:pt idx="754">
                  <c:v>44232</c:v>
                </c:pt>
                <c:pt idx="755">
                  <c:v>44231</c:v>
                </c:pt>
                <c:pt idx="756">
                  <c:v>44230</c:v>
                </c:pt>
                <c:pt idx="757">
                  <c:v>44229</c:v>
                </c:pt>
                <c:pt idx="758">
                  <c:v>44228</c:v>
                </c:pt>
                <c:pt idx="759">
                  <c:v>44225</c:v>
                </c:pt>
                <c:pt idx="760">
                  <c:v>44224</c:v>
                </c:pt>
                <c:pt idx="761">
                  <c:v>44223</c:v>
                </c:pt>
                <c:pt idx="762">
                  <c:v>44221</c:v>
                </c:pt>
                <c:pt idx="763">
                  <c:v>44218</c:v>
                </c:pt>
                <c:pt idx="764">
                  <c:v>44217</c:v>
                </c:pt>
                <c:pt idx="765">
                  <c:v>44216</c:v>
                </c:pt>
                <c:pt idx="766">
                  <c:v>44215</c:v>
                </c:pt>
                <c:pt idx="767">
                  <c:v>44214</c:v>
                </c:pt>
                <c:pt idx="768">
                  <c:v>44211</c:v>
                </c:pt>
                <c:pt idx="769">
                  <c:v>44210</c:v>
                </c:pt>
                <c:pt idx="770">
                  <c:v>44209</c:v>
                </c:pt>
                <c:pt idx="771">
                  <c:v>44208</c:v>
                </c:pt>
                <c:pt idx="772">
                  <c:v>44207</c:v>
                </c:pt>
                <c:pt idx="773">
                  <c:v>44204</c:v>
                </c:pt>
                <c:pt idx="774">
                  <c:v>44203</c:v>
                </c:pt>
                <c:pt idx="775">
                  <c:v>44202</c:v>
                </c:pt>
                <c:pt idx="776">
                  <c:v>44201</c:v>
                </c:pt>
                <c:pt idx="777">
                  <c:v>44200</c:v>
                </c:pt>
                <c:pt idx="778">
                  <c:v>44197</c:v>
                </c:pt>
                <c:pt idx="779">
                  <c:v>44196</c:v>
                </c:pt>
                <c:pt idx="780">
                  <c:v>44195</c:v>
                </c:pt>
                <c:pt idx="781">
                  <c:v>44194</c:v>
                </c:pt>
                <c:pt idx="782">
                  <c:v>44193</c:v>
                </c:pt>
                <c:pt idx="783">
                  <c:v>44189</c:v>
                </c:pt>
                <c:pt idx="784">
                  <c:v>44188</c:v>
                </c:pt>
                <c:pt idx="785">
                  <c:v>44187</c:v>
                </c:pt>
                <c:pt idx="786">
                  <c:v>44186</c:v>
                </c:pt>
                <c:pt idx="787">
                  <c:v>44183</c:v>
                </c:pt>
                <c:pt idx="788">
                  <c:v>44182</c:v>
                </c:pt>
                <c:pt idx="789">
                  <c:v>44181</c:v>
                </c:pt>
                <c:pt idx="790">
                  <c:v>44180</c:v>
                </c:pt>
                <c:pt idx="791">
                  <c:v>44179</c:v>
                </c:pt>
                <c:pt idx="792">
                  <c:v>44176</c:v>
                </c:pt>
                <c:pt idx="793">
                  <c:v>44175</c:v>
                </c:pt>
                <c:pt idx="794">
                  <c:v>44174</c:v>
                </c:pt>
                <c:pt idx="795">
                  <c:v>44173</c:v>
                </c:pt>
                <c:pt idx="796">
                  <c:v>44172</c:v>
                </c:pt>
                <c:pt idx="797">
                  <c:v>44169</c:v>
                </c:pt>
                <c:pt idx="798">
                  <c:v>44168</c:v>
                </c:pt>
                <c:pt idx="799">
                  <c:v>44167</c:v>
                </c:pt>
                <c:pt idx="800">
                  <c:v>44166</c:v>
                </c:pt>
                <c:pt idx="801">
                  <c:v>44162</c:v>
                </c:pt>
                <c:pt idx="802">
                  <c:v>44161</c:v>
                </c:pt>
                <c:pt idx="803">
                  <c:v>44160</c:v>
                </c:pt>
                <c:pt idx="804">
                  <c:v>44159</c:v>
                </c:pt>
                <c:pt idx="805">
                  <c:v>44158</c:v>
                </c:pt>
                <c:pt idx="806">
                  <c:v>44155</c:v>
                </c:pt>
                <c:pt idx="807">
                  <c:v>44154</c:v>
                </c:pt>
                <c:pt idx="808">
                  <c:v>44153</c:v>
                </c:pt>
                <c:pt idx="809">
                  <c:v>44152</c:v>
                </c:pt>
                <c:pt idx="810">
                  <c:v>44149</c:v>
                </c:pt>
                <c:pt idx="811">
                  <c:v>44148</c:v>
                </c:pt>
                <c:pt idx="812">
                  <c:v>44147</c:v>
                </c:pt>
                <c:pt idx="813">
                  <c:v>44146</c:v>
                </c:pt>
                <c:pt idx="814">
                  <c:v>44145</c:v>
                </c:pt>
                <c:pt idx="815">
                  <c:v>44144</c:v>
                </c:pt>
                <c:pt idx="816">
                  <c:v>44141</c:v>
                </c:pt>
                <c:pt idx="817">
                  <c:v>44140</c:v>
                </c:pt>
                <c:pt idx="818">
                  <c:v>44139</c:v>
                </c:pt>
                <c:pt idx="819">
                  <c:v>44138</c:v>
                </c:pt>
                <c:pt idx="820">
                  <c:v>44137</c:v>
                </c:pt>
                <c:pt idx="821">
                  <c:v>44134</c:v>
                </c:pt>
                <c:pt idx="822">
                  <c:v>44133</c:v>
                </c:pt>
                <c:pt idx="823">
                  <c:v>44132</c:v>
                </c:pt>
                <c:pt idx="824">
                  <c:v>44131</c:v>
                </c:pt>
                <c:pt idx="825">
                  <c:v>44130</c:v>
                </c:pt>
                <c:pt idx="826">
                  <c:v>44127</c:v>
                </c:pt>
                <c:pt idx="827">
                  <c:v>44126</c:v>
                </c:pt>
                <c:pt idx="828">
                  <c:v>44125</c:v>
                </c:pt>
                <c:pt idx="829">
                  <c:v>44124</c:v>
                </c:pt>
                <c:pt idx="830">
                  <c:v>44123</c:v>
                </c:pt>
                <c:pt idx="831">
                  <c:v>44120</c:v>
                </c:pt>
                <c:pt idx="832">
                  <c:v>44119</c:v>
                </c:pt>
                <c:pt idx="833">
                  <c:v>44118</c:v>
                </c:pt>
                <c:pt idx="834">
                  <c:v>44117</c:v>
                </c:pt>
                <c:pt idx="835">
                  <c:v>44116</c:v>
                </c:pt>
                <c:pt idx="836">
                  <c:v>44113</c:v>
                </c:pt>
                <c:pt idx="837">
                  <c:v>44112</c:v>
                </c:pt>
                <c:pt idx="838">
                  <c:v>44111</c:v>
                </c:pt>
                <c:pt idx="839">
                  <c:v>44110</c:v>
                </c:pt>
                <c:pt idx="840">
                  <c:v>44109</c:v>
                </c:pt>
                <c:pt idx="841">
                  <c:v>44105</c:v>
                </c:pt>
                <c:pt idx="842">
                  <c:v>44104</c:v>
                </c:pt>
                <c:pt idx="843">
                  <c:v>44103</c:v>
                </c:pt>
                <c:pt idx="844">
                  <c:v>44102</c:v>
                </c:pt>
                <c:pt idx="845">
                  <c:v>44099</c:v>
                </c:pt>
                <c:pt idx="846">
                  <c:v>44098</c:v>
                </c:pt>
                <c:pt idx="847">
                  <c:v>44097</c:v>
                </c:pt>
                <c:pt idx="848">
                  <c:v>44096</c:v>
                </c:pt>
                <c:pt idx="849">
                  <c:v>44095</c:v>
                </c:pt>
                <c:pt idx="850">
                  <c:v>44092</c:v>
                </c:pt>
                <c:pt idx="851">
                  <c:v>44091</c:v>
                </c:pt>
                <c:pt idx="852">
                  <c:v>44090</c:v>
                </c:pt>
                <c:pt idx="853">
                  <c:v>44089</c:v>
                </c:pt>
                <c:pt idx="854">
                  <c:v>44088</c:v>
                </c:pt>
                <c:pt idx="855">
                  <c:v>44085</c:v>
                </c:pt>
                <c:pt idx="856">
                  <c:v>44084</c:v>
                </c:pt>
                <c:pt idx="857">
                  <c:v>44083</c:v>
                </c:pt>
                <c:pt idx="858">
                  <c:v>44082</c:v>
                </c:pt>
                <c:pt idx="859">
                  <c:v>44081</c:v>
                </c:pt>
                <c:pt idx="860">
                  <c:v>44078</c:v>
                </c:pt>
                <c:pt idx="861">
                  <c:v>44077</c:v>
                </c:pt>
                <c:pt idx="862">
                  <c:v>44076</c:v>
                </c:pt>
                <c:pt idx="863">
                  <c:v>44075</c:v>
                </c:pt>
                <c:pt idx="864">
                  <c:v>44074</c:v>
                </c:pt>
                <c:pt idx="865">
                  <c:v>44071</c:v>
                </c:pt>
                <c:pt idx="866">
                  <c:v>44070</c:v>
                </c:pt>
                <c:pt idx="867">
                  <c:v>44069</c:v>
                </c:pt>
                <c:pt idx="868">
                  <c:v>44068</c:v>
                </c:pt>
                <c:pt idx="869">
                  <c:v>44067</c:v>
                </c:pt>
                <c:pt idx="870">
                  <c:v>44064</c:v>
                </c:pt>
                <c:pt idx="871">
                  <c:v>44063</c:v>
                </c:pt>
                <c:pt idx="872">
                  <c:v>44062</c:v>
                </c:pt>
                <c:pt idx="873">
                  <c:v>44061</c:v>
                </c:pt>
                <c:pt idx="874">
                  <c:v>44060</c:v>
                </c:pt>
                <c:pt idx="875">
                  <c:v>44057</c:v>
                </c:pt>
                <c:pt idx="876">
                  <c:v>44056</c:v>
                </c:pt>
                <c:pt idx="877">
                  <c:v>44055</c:v>
                </c:pt>
                <c:pt idx="878">
                  <c:v>44054</c:v>
                </c:pt>
                <c:pt idx="879">
                  <c:v>44053</c:v>
                </c:pt>
                <c:pt idx="880">
                  <c:v>44050</c:v>
                </c:pt>
                <c:pt idx="881">
                  <c:v>44049</c:v>
                </c:pt>
                <c:pt idx="882">
                  <c:v>44048</c:v>
                </c:pt>
                <c:pt idx="883">
                  <c:v>44047</c:v>
                </c:pt>
                <c:pt idx="884">
                  <c:v>44046</c:v>
                </c:pt>
                <c:pt idx="885">
                  <c:v>44043</c:v>
                </c:pt>
                <c:pt idx="886">
                  <c:v>44042</c:v>
                </c:pt>
                <c:pt idx="887">
                  <c:v>44041</c:v>
                </c:pt>
                <c:pt idx="888">
                  <c:v>44040</c:v>
                </c:pt>
                <c:pt idx="889">
                  <c:v>44039</c:v>
                </c:pt>
                <c:pt idx="890">
                  <c:v>44036</c:v>
                </c:pt>
                <c:pt idx="891">
                  <c:v>44035</c:v>
                </c:pt>
                <c:pt idx="892">
                  <c:v>44034</c:v>
                </c:pt>
                <c:pt idx="893">
                  <c:v>44033</c:v>
                </c:pt>
                <c:pt idx="894">
                  <c:v>44032</c:v>
                </c:pt>
                <c:pt idx="895">
                  <c:v>44029</c:v>
                </c:pt>
                <c:pt idx="896">
                  <c:v>44028</c:v>
                </c:pt>
                <c:pt idx="897">
                  <c:v>44027</c:v>
                </c:pt>
                <c:pt idx="898">
                  <c:v>44026</c:v>
                </c:pt>
                <c:pt idx="899">
                  <c:v>44025</c:v>
                </c:pt>
                <c:pt idx="900">
                  <c:v>44022</c:v>
                </c:pt>
                <c:pt idx="901">
                  <c:v>44021</c:v>
                </c:pt>
                <c:pt idx="902">
                  <c:v>44020</c:v>
                </c:pt>
                <c:pt idx="903">
                  <c:v>44019</c:v>
                </c:pt>
                <c:pt idx="904">
                  <c:v>44018</c:v>
                </c:pt>
                <c:pt idx="905">
                  <c:v>44015</c:v>
                </c:pt>
                <c:pt idx="906">
                  <c:v>44014</c:v>
                </c:pt>
                <c:pt idx="907">
                  <c:v>44013</c:v>
                </c:pt>
                <c:pt idx="908">
                  <c:v>44012</c:v>
                </c:pt>
                <c:pt idx="909">
                  <c:v>44011</c:v>
                </c:pt>
                <c:pt idx="910">
                  <c:v>44008</c:v>
                </c:pt>
                <c:pt idx="911">
                  <c:v>44007</c:v>
                </c:pt>
                <c:pt idx="912">
                  <c:v>44006</c:v>
                </c:pt>
                <c:pt idx="913">
                  <c:v>44005</c:v>
                </c:pt>
                <c:pt idx="914">
                  <c:v>44004</c:v>
                </c:pt>
                <c:pt idx="915">
                  <c:v>44001</c:v>
                </c:pt>
                <c:pt idx="916">
                  <c:v>44000</c:v>
                </c:pt>
                <c:pt idx="917">
                  <c:v>43999</c:v>
                </c:pt>
                <c:pt idx="918">
                  <c:v>43998</c:v>
                </c:pt>
                <c:pt idx="919">
                  <c:v>43997</c:v>
                </c:pt>
                <c:pt idx="920">
                  <c:v>43994</c:v>
                </c:pt>
                <c:pt idx="921">
                  <c:v>43993</c:v>
                </c:pt>
                <c:pt idx="922">
                  <c:v>43992</c:v>
                </c:pt>
                <c:pt idx="923">
                  <c:v>43991</c:v>
                </c:pt>
                <c:pt idx="924">
                  <c:v>43990</c:v>
                </c:pt>
                <c:pt idx="925">
                  <c:v>43987</c:v>
                </c:pt>
                <c:pt idx="926">
                  <c:v>43986</c:v>
                </c:pt>
                <c:pt idx="927">
                  <c:v>43985</c:v>
                </c:pt>
                <c:pt idx="928">
                  <c:v>43984</c:v>
                </c:pt>
                <c:pt idx="929">
                  <c:v>43983</c:v>
                </c:pt>
                <c:pt idx="930">
                  <c:v>43980</c:v>
                </c:pt>
                <c:pt idx="931">
                  <c:v>43979</c:v>
                </c:pt>
                <c:pt idx="932">
                  <c:v>43978</c:v>
                </c:pt>
                <c:pt idx="933">
                  <c:v>43977</c:v>
                </c:pt>
                <c:pt idx="934">
                  <c:v>43973</c:v>
                </c:pt>
                <c:pt idx="935">
                  <c:v>43972</c:v>
                </c:pt>
                <c:pt idx="936">
                  <c:v>43971</c:v>
                </c:pt>
                <c:pt idx="937">
                  <c:v>43970</c:v>
                </c:pt>
                <c:pt idx="938">
                  <c:v>43969</c:v>
                </c:pt>
                <c:pt idx="939">
                  <c:v>43966</c:v>
                </c:pt>
                <c:pt idx="940">
                  <c:v>43965</c:v>
                </c:pt>
                <c:pt idx="941">
                  <c:v>43964</c:v>
                </c:pt>
                <c:pt idx="942">
                  <c:v>43963</c:v>
                </c:pt>
                <c:pt idx="943">
                  <c:v>43962</c:v>
                </c:pt>
                <c:pt idx="944">
                  <c:v>43959</c:v>
                </c:pt>
                <c:pt idx="945">
                  <c:v>43958</c:v>
                </c:pt>
                <c:pt idx="946">
                  <c:v>43957</c:v>
                </c:pt>
                <c:pt idx="947">
                  <c:v>43956</c:v>
                </c:pt>
                <c:pt idx="948">
                  <c:v>43955</c:v>
                </c:pt>
                <c:pt idx="949">
                  <c:v>43951</c:v>
                </c:pt>
                <c:pt idx="950">
                  <c:v>43950</c:v>
                </c:pt>
                <c:pt idx="951">
                  <c:v>43949</c:v>
                </c:pt>
                <c:pt idx="952">
                  <c:v>43948</c:v>
                </c:pt>
                <c:pt idx="953">
                  <c:v>43945</c:v>
                </c:pt>
                <c:pt idx="954">
                  <c:v>43944</c:v>
                </c:pt>
                <c:pt idx="955">
                  <c:v>43943</c:v>
                </c:pt>
                <c:pt idx="956">
                  <c:v>43942</c:v>
                </c:pt>
                <c:pt idx="957">
                  <c:v>43941</c:v>
                </c:pt>
                <c:pt idx="958">
                  <c:v>43938</c:v>
                </c:pt>
                <c:pt idx="959">
                  <c:v>43937</c:v>
                </c:pt>
                <c:pt idx="960">
                  <c:v>43936</c:v>
                </c:pt>
                <c:pt idx="961">
                  <c:v>43934</c:v>
                </c:pt>
                <c:pt idx="962">
                  <c:v>43930</c:v>
                </c:pt>
                <c:pt idx="963">
                  <c:v>43929</c:v>
                </c:pt>
                <c:pt idx="964">
                  <c:v>43928</c:v>
                </c:pt>
                <c:pt idx="965">
                  <c:v>43924</c:v>
                </c:pt>
                <c:pt idx="966">
                  <c:v>43922</c:v>
                </c:pt>
                <c:pt idx="967">
                  <c:v>43921</c:v>
                </c:pt>
                <c:pt idx="968">
                  <c:v>43920</c:v>
                </c:pt>
                <c:pt idx="969">
                  <c:v>43917</c:v>
                </c:pt>
                <c:pt idx="970">
                  <c:v>43916</c:v>
                </c:pt>
                <c:pt idx="971">
                  <c:v>43915</c:v>
                </c:pt>
                <c:pt idx="972">
                  <c:v>43914</c:v>
                </c:pt>
                <c:pt idx="973">
                  <c:v>43913</c:v>
                </c:pt>
                <c:pt idx="974">
                  <c:v>43910</c:v>
                </c:pt>
                <c:pt idx="975">
                  <c:v>43909</c:v>
                </c:pt>
                <c:pt idx="976">
                  <c:v>43908</c:v>
                </c:pt>
                <c:pt idx="977">
                  <c:v>43907</c:v>
                </c:pt>
                <c:pt idx="978">
                  <c:v>43906</c:v>
                </c:pt>
                <c:pt idx="979">
                  <c:v>43903</c:v>
                </c:pt>
                <c:pt idx="980">
                  <c:v>43902</c:v>
                </c:pt>
                <c:pt idx="981">
                  <c:v>43901</c:v>
                </c:pt>
                <c:pt idx="982">
                  <c:v>43899</c:v>
                </c:pt>
                <c:pt idx="983">
                  <c:v>43896</c:v>
                </c:pt>
                <c:pt idx="984">
                  <c:v>43895</c:v>
                </c:pt>
                <c:pt idx="985">
                  <c:v>43894</c:v>
                </c:pt>
                <c:pt idx="986">
                  <c:v>43893</c:v>
                </c:pt>
                <c:pt idx="987">
                  <c:v>43892</c:v>
                </c:pt>
                <c:pt idx="988">
                  <c:v>43889</c:v>
                </c:pt>
                <c:pt idx="989">
                  <c:v>43888</c:v>
                </c:pt>
                <c:pt idx="990">
                  <c:v>43887</c:v>
                </c:pt>
                <c:pt idx="991">
                  <c:v>43886</c:v>
                </c:pt>
                <c:pt idx="992">
                  <c:v>43885</c:v>
                </c:pt>
                <c:pt idx="993">
                  <c:v>43881</c:v>
                </c:pt>
                <c:pt idx="994">
                  <c:v>43880</c:v>
                </c:pt>
                <c:pt idx="995">
                  <c:v>43879</c:v>
                </c:pt>
                <c:pt idx="996">
                  <c:v>43878</c:v>
                </c:pt>
                <c:pt idx="997">
                  <c:v>43875</c:v>
                </c:pt>
                <c:pt idx="998">
                  <c:v>43874</c:v>
                </c:pt>
                <c:pt idx="999">
                  <c:v>43873</c:v>
                </c:pt>
                <c:pt idx="1000">
                  <c:v>43872</c:v>
                </c:pt>
                <c:pt idx="1001">
                  <c:v>43871</c:v>
                </c:pt>
                <c:pt idx="1002">
                  <c:v>43868</c:v>
                </c:pt>
                <c:pt idx="1003">
                  <c:v>43867</c:v>
                </c:pt>
                <c:pt idx="1004">
                  <c:v>43866</c:v>
                </c:pt>
                <c:pt idx="1005">
                  <c:v>43865</c:v>
                </c:pt>
                <c:pt idx="1006">
                  <c:v>43864</c:v>
                </c:pt>
                <c:pt idx="1007">
                  <c:v>43861</c:v>
                </c:pt>
                <c:pt idx="1008">
                  <c:v>43860</c:v>
                </c:pt>
                <c:pt idx="1009">
                  <c:v>43859</c:v>
                </c:pt>
                <c:pt idx="1010">
                  <c:v>43858</c:v>
                </c:pt>
                <c:pt idx="1011">
                  <c:v>43857</c:v>
                </c:pt>
                <c:pt idx="1012">
                  <c:v>43854</c:v>
                </c:pt>
                <c:pt idx="1013">
                  <c:v>43853</c:v>
                </c:pt>
                <c:pt idx="1014">
                  <c:v>43852</c:v>
                </c:pt>
                <c:pt idx="1015">
                  <c:v>43851</c:v>
                </c:pt>
                <c:pt idx="1016">
                  <c:v>43850</c:v>
                </c:pt>
                <c:pt idx="1017">
                  <c:v>43847</c:v>
                </c:pt>
                <c:pt idx="1018">
                  <c:v>43846</c:v>
                </c:pt>
                <c:pt idx="1019">
                  <c:v>43845</c:v>
                </c:pt>
                <c:pt idx="1020">
                  <c:v>43844</c:v>
                </c:pt>
                <c:pt idx="1021">
                  <c:v>43843</c:v>
                </c:pt>
                <c:pt idx="1022">
                  <c:v>43840</c:v>
                </c:pt>
                <c:pt idx="1023">
                  <c:v>43839</c:v>
                </c:pt>
                <c:pt idx="1024">
                  <c:v>43838</c:v>
                </c:pt>
                <c:pt idx="1025">
                  <c:v>43837</c:v>
                </c:pt>
                <c:pt idx="1026">
                  <c:v>43836</c:v>
                </c:pt>
                <c:pt idx="1027">
                  <c:v>43833</c:v>
                </c:pt>
                <c:pt idx="1028">
                  <c:v>43832</c:v>
                </c:pt>
                <c:pt idx="1029">
                  <c:v>43831</c:v>
                </c:pt>
                <c:pt idx="1030">
                  <c:v>43830</c:v>
                </c:pt>
                <c:pt idx="1031">
                  <c:v>43829</c:v>
                </c:pt>
                <c:pt idx="1032">
                  <c:v>43826</c:v>
                </c:pt>
                <c:pt idx="1033">
                  <c:v>43825</c:v>
                </c:pt>
                <c:pt idx="1034">
                  <c:v>43823</c:v>
                </c:pt>
                <c:pt idx="1035">
                  <c:v>43822</c:v>
                </c:pt>
                <c:pt idx="1036">
                  <c:v>43819</c:v>
                </c:pt>
                <c:pt idx="1037">
                  <c:v>43818</c:v>
                </c:pt>
                <c:pt idx="1038">
                  <c:v>43817</c:v>
                </c:pt>
                <c:pt idx="1039">
                  <c:v>43816</c:v>
                </c:pt>
                <c:pt idx="1040">
                  <c:v>43815</c:v>
                </c:pt>
                <c:pt idx="1041">
                  <c:v>43812</c:v>
                </c:pt>
                <c:pt idx="1042">
                  <c:v>43811</c:v>
                </c:pt>
                <c:pt idx="1043">
                  <c:v>43810</c:v>
                </c:pt>
                <c:pt idx="1044">
                  <c:v>43809</c:v>
                </c:pt>
                <c:pt idx="1045">
                  <c:v>43808</c:v>
                </c:pt>
                <c:pt idx="1046">
                  <c:v>43805</c:v>
                </c:pt>
                <c:pt idx="1047">
                  <c:v>43804</c:v>
                </c:pt>
                <c:pt idx="1048">
                  <c:v>43803</c:v>
                </c:pt>
                <c:pt idx="1049">
                  <c:v>43802</c:v>
                </c:pt>
                <c:pt idx="1050">
                  <c:v>43801</c:v>
                </c:pt>
                <c:pt idx="1051">
                  <c:v>43798</c:v>
                </c:pt>
                <c:pt idx="1052">
                  <c:v>43797</c:v>
                </c:pt>
                <c:pt idx="1053">
                  <c:v>43796</c:v>
                </c:pt>
                <c:pt idx="1054">
                  <c:v>43795</c:v>
                </c:pt>
                <c:pt idx="1055">
                  <c:v>43794</c:v>
                </c:pt>
                <c:pt idx="1056">
                  <c:v>43791</c:v>
                </c:pt>
                <c:pt idx="1057">
                  <c:v>43790</c:v>
                </c:pt>
                <c:pt idx="1058">
                  <c:v>43789</c:v>
                </c:pt>
                <c:pt idx="1059">
                  <c:v>43788</c:v>
                </c:pt>
                <c:pt idx="1060">
                  <c:v>43787</c:v>
                </c:pt>
                <c:pt idx="1061">
                  <c:v>43784</c:v>
                </c:pt>
                <c:pt idx="1062">
                  <c:v>43783</c:v>
                </c:pt>
                <c:pt idx="1063">
                  <c:v>43782</c:v>
                </c:pt>
                <c:pt idx="1064">
                  <c:v>43780</c:v>
                </c:pt>
                <c:pt idx="1065">
                  <c:v>43777</c:v>
                </c:pt>
                <c:pt idx="1066">
                  <c:v>43776</c:v>
                </c:pt>
                <c:pt idx="1067">
                  <c:v>43775</c:v>
                </c:pt>
                <c:pt idx="1068">
                  <c:v>43774</c:v>
                </c:pt>
                <c:pt idx="1069">
                  <c:v>43773</c:v>
                </c:pt>
                <c:pt idx="1070">
                  <c:v>43770</c:v>
                </c:pt>
                <c:pt idx="1071">
                  <c:v>43769</c:v>
                </c:pt>
                <c:pt idx="1072">
                  <c:v>43768</c:v>
                </c:pt>
                <c:pt idx="1073">
                  <c:v>43767</c:v>
                </c:pt>
                <c:pt idx="1074">
                  <c:v>43765</c:v>
                </c:pt>
                <c:pt idx="1075">
                  <c:v>43763</c:v>
                </c:pt>
                <c:pt idx="1076">
                  <c:v>43762</c:v>
                </c:pt>
                <c:pt idx="1077">
                  <c:v>43761</c:v>
                </c:pt>
                <c:pt idx="1078">
                  <c:v>43760</c:v>
                </c:pt>
                <c:pt idx="1079">
                  <c:v>43756</c:v>
                </c:pt>
                <c:pt idx="1080">
                  <c:v>43755</c:v>
                </c:pt>
                <c:pt idx="1081">
                  <c:v>43754</c:v>
                </c:pt>
                <c:pt idx="1082">
                  <c:v>43753</c:v>
                </c:pt>
                <c:pt idx="1083">
                  <c:v>43752</c:v>
                </c:pt>
                <c:pt idx="1084">
                  <c:v>43749</c:v>
                </c:pt>
                <c:pt idx="1085">
                  <c:v>43748</c:v>
                </c:pt>
                <c:pt idx="1086">
                  <c:v>43747</c:v>
                </c:pt>
                <c:pt idx="1087">
                  <c:v>43745</c:v>
                </c:pt>
                <c:pt idx="1088">
                  <c:v>43742</c:v>
                </c:pt>
                <c:pt idx="1089">
                  <c:v>43741</c:v>
                </c:pt>
                <c:pt idx="1090">
                  <c:v>43739</c:v>
                </c:pt>
                <c:pt idx="1091">
                  <c:v>43738</c:v>
                </c:pt>
                <c:pt idx="1092">
                  <c:v>43735</c:v>
                </c:pt>
                <c:pt idx="1093">
                  <c:v>43734</c:v>
                </c:pt>
                <c:pt idx="1094">
                  <c:v>43733</c:v>
                </c:pt>
                <c:pt idx="1095">
                  <c:v>43732</c:v>
                </c:pt>
                <c:pt idx="1096">
                  <c:v>43731</c:v>
                </c:pt>
                <c:pt idx="1097">
                  <c:v>43728</c:v>
                </c:pt>
                <c:pt idx="1098">
                  <c:v>43727</c:v>
                </c:pt>
                <c:pt idx="1099">
                  <c:v>43726</c:v>
                </c:pt>
                <c:pt idx="1100">
                  <c:v>43725</c:v>
                </c:pt>
                <c:pt idx="1101">
                  <c:v>43724</c:v>
                </c:pt>
                <c:pt idx="1102">
                  <c:v>43721</c:v>
                </c:pt>
                <c:pt idx="1103">
                  <c:v>43720</c:v>
                </c:pt>
                <c:pt idx="1104">
                  <c:v>43719</c:v>
                </c:pt>
                <c:pt idx="1105">
                  <c:v>43717</c:v>
                </c:pt>
                <c:pt idx="1106">
                  <c:v>43714</c:v>
                </c:pt>
                <c:pt idx="1107">
                  <c:v>43713</c:v>
                </c:pt>
                <c:pt idx="1108">
                  <c:v>43712</c:v>
                </c:pt>
                <c:pt idx="1109">
                  <c:v>43711</c:v>
                </c:pt>
                <c:pt idx="1110">
                  <c:v>43707</c:v>
                </c:pt>
                <c:pt idx="1111">
                  <c:v>43706</c:v>
                </c:pt>
                <c:pt idx="1112">
                  <c:v>43705</c:v>
                </c:pt>
                <c:pt idx="1113">
                  <c:v>43704</c:v>
                </c:pt>
                <c:pt idx="1114">
                  <c:v>43703</c:v>
                </c:pt>
                <c:pt idx="1115">
                  <c:v>43700</c:v>
                </c:pt>
                <c:pt idx="1116">
                  <c:v>43699</c:v>
                </c:pt>
                <c:pt idx="1117">
                  <c:v>43698</c:v>
                </c:pt>
                <c:pt idx="1118">
                  <c:v>43697</c:v>
                </c:pt>
                <c:pt idx="1119">
                  <c:v>43696</c:v>
                </c:pt>
                <c:pt idx="1120">
                  <c:v>43693</c:v>
                </c:pt>
                <c:pt idx="1121">
                  <c:v>43691</c:v>
                </c:pt>
                <c:pt idx="1122">
                  <c:v>43690</c:v>
                </c:pt>
                <c:pt idx="1123">
                  <c:v>43686</c:v>
                </c:pt>
                <c:pt idx="1124">
                  <c:v>43685</c:v>
                </c:pt>
                <c:pt idx="1125">
                  <c:v>43684</c:v>
                </c:pt>
                <c:pt idx="1126">
                  <c:v>43683</c:v>
                </c:pt>
                <c:pt idx="1127">
                  <c:v>43682</c:v>
                </c:pt>
                <c:pt idx="1128">
                  <c:v>43679</c:v>
                </c:pt>
                <c:pt idx="1129">
                  <c:v>43678</c:v>
                </c:pt>
                <c:pt idx="1130">
                  <c:v>43677</c:v>
                </c:pt>
                <c:pt idx="1131">
                  <c:v>43676</c:v>
                </c:pt>
                <c:pt idx="1132">
                  <c:v>43675</c:v>
                </c:pt>
                <c:pt idx="1133">
                  <c:v>43672</c:v>
                </c:pt>
                <c:pt idx="1134">
                  <c:v>43671</c:v>
                </c:pt>
                <c:pt idx="1135">
                  <c:v>43670</c:v>
                </c:pt>
                <c:pt idx="1136">
                  <c:v>43669</c:v>
                </c:pt>
                <c:pt idx="1137">
                  <c:v>43668</c:v>
                </c:pt>
                <c:pt idx="1138">
                  <c:v>43665</c:v>
                </c:pt>
                <c:pt idx="1139">
                  <c:v>43664</c:v>
                </c:pt>
                <c:pt idx="1140">
                  <c:v>43663</c:v>
                </c:pt>
                <c:pt idx="1141">
                  <c:v>43662</c:v>
                </c:pt>
                <c:pt idx="1142">
                  <c:v>43661</c:v>
                </c:pt>
                <c:pt idx="1143">
                  <c:v>43658</c:v>
                </c:pt>
                <c:pt idx="1144">
                  <c:v>43657</c:v>
                </c:pt>
                <c:pt idx="1145">
                  <c:v>43656</c:v>
                </c:pt>
                <c:pt idx="1146">
                  <c:v>43655</c:v>
                </c:pt>
                <c:pt idx="1147">
                  <c:v>43654</c:v>
                </c:pt>
                <c:pt idx="1148">
                  <c:v>43651</c:v>
                </c:pt>
                <c:pt idx="1149">
                  <c:v>43650</c:v>
                </c:pt>
                <c:pt idx="1150">
                  <c:v>43649</c:v>
                </c:pt>
                <c:pt idx="1151">
                  <c:v>43648</c:v>
                </c:pt>
                <c:pt idx="1152">
                  <c:v>43647</c:v>
                </c:pt>
                <c:pt idx="1153">
                  <c:v>43644</c:v>
                </c:pt>
                <c:pt idx="1154">
                  <c:v>43643</c:v>
                </c:pt>
                <c:pt idx="1155">
                  <c:v>43642</c:v>
                </c:pt>
                <c:pt idx="1156">
                  <c:v>43641</c:v>
                </c:pt>
                <c:pt idx="1157">
                  <c:v>43640</c:v>
                </c:pt>
                <c:pt idx="1158">
                  <c:v>43637</c:v>
                </c:pt>
                <c:pt idx="1159">
                  <c:v>43636</c:v>
                </c:pt>
                <c:pt idx="1160">
                  <c:v>43635</c:v>
                </c:pt>
                <c:pt idx="1161">
                  <c:v>43634</c:v>
                </c:pt>
                <c:pt idx="1162">
                  <c:v>43633</c:v>
                </c:pt>
                <c:pt idx="1163">
                  <c:v>43630</c:v>
                </c:pt>
                <c:pt idx="1164">
                  <c:v>43629</c:v>
                </c:pt>
                <c:pt idx="1165">
                  <c:v>43628</c:v>
                </c:pt>
                <c:pt idx="1166">
                  <c:v>43627</c:v>
                </c:pt>
                <c:pt idx="1167">
                  <c:v>43626</c:v>
                </c:pt>
                <c:pt idx="1168">
                  <c:v>43623</c:v>
                </c:pt>
                <c:pt idx="1169">
                  <c:v>43622</c:v>
                </c:pt>
                <c:pt idx="1170">
                  <c:v>43620</c:v>
                </c:pt>
                <c:pt idx="1171">
                  <c:v>43619</c:v>
                </c:pt>
                <c:pt idx="1172">
                  <c:v>43616</c:v>
                </c:pt>
                <c:pt idx="1173">
                  <c:v>43615</c:v>
                </c:pt>
                <c:pt idx="1174">
                  <c:v>43614</c:v>
                </c:pt>
                <c:pt idx="1175">
                  <c:v>43613</c:v>
                </c:pt>
                <c:pt idx="1176">
                  <c:v>43612</c:v>
                </c:pt>
                <c:pt idx="1177">
                  <c:v>43609</c:v>
                </c:pt>
                <c:pt idx="1178">
                  <c:v>43608</c:v>
                </c:pt>
                <c:pt idx="1179">
                  <c:v>43607</c:v>
                </c:pt>
                <c:pt idx="1180">
                  <c:v>43606</c:v>
                </c:pt>
                <c:pt idx="1181">
                  <c:v>43605</c:v>
                </c:pt>
                <c:pt idx="1182">
                  <c:v>43602</c:v>
                </c:pt>
                <c:pt idx="1183">
                  <c:v>43601</c:v>
                </c:pt>
                <c:pt idx="1184">
                  <c:v>43600</c:v>
                </c:pt>
                <c:pt idx="1185">
                  <c:v>43599</c:v>
                </c:pt>
                <c:pt idx="1186">
                  <c:v>43598</c:v>
                </c:pt>
                <c:pt idx="1187">
                  <c:v>43595</c:v>
                </c:pt>
                <c:pt idx="1188">
                  <c:v>43594</c:v>
                </c:pt>
                <c:pt idx="1189">
                  <c:v>43593</c:v>
                </c:pt>
                <c:pt idx="1190">
                  <c:v>43592</c:v>
                </c:pt>
                <c:pt idx="1191">
                  <c:v>43591</c:v>
                </c:pt>
                <c:pt idx="1192">
                  <c:v>43588</c:v>
                </c:pt>
                <c:pt idx="1193">
                  <c:v>43587</c:v>
                </c:pt>
                <c:pt idx="1194">
                  <c:v>43585</c:v>
                </c:pt>
                <c:pt idx="1195">
                  <c:v>43581</c:v>
                </c:pt>
                <c:pt idx="1196">
                  <c:v>43580</c:v>
                </c:pt>
                <c:pt idx="1197">
                  <c:v>43579</c:v>
                </c:pt>
                <c:pt idx="1198">
                  <c:v>43578</c:v>
                </c:pt>
                <c:pt idx="1199">
                  <c:v>43577</c:v>
                </c:pt>
                <c:pt idx="1200">
                  <c:v>43573</c:v>
                </c:pt>
                <c:pt idx="1201">
                  <c:v>43571</c:v>
                </c:pt>
                <c:pt idx="1202">
                  <c:v>43570</c:v>
                </c:pt>
                <c:pt idx="1203">
                  <c:v>43567</c:v>
                </c:pt>
                <c:pt idx="1204">
                  <c:v>43566</c:v>
                </c:pt>
                <c:pt idx="1205">
                  <c:v>43565</c:v>
                </c:pt>
                <c:pt idx="1206">
                  <c:v>43564</c:v>
                </c:pt>
                <c:pt idx="1207">
                  <c:v>43563</c:v>
                </c:pt>
                <c:pt idx="1208">
                  <c:v>43560</c:v>
                </c:pt>
                <c:pt idx="1209">
                  <c:v>43559</c:v>
                </c:pt>
                <c:pt idx="1210">
                  <c:v>43558</c:v>
                </c:pt>
                <c:pt idx="1211">
                  <c:v>43557</c:v>
                </c:pt>
                <c:pt idx="1212">
                  <c:v>43556</c:v>
                </c:pt>
                <c:pt idx="1213">
                  <c:v>43552</c:v>
                </c:pt>
                <c:pt idx="1214">
                  <c:v>43551</c:v>
                </c:pt>
                <c:pt idx="1215">
                  <c:v>43550</c:v>
                </c:pt>
                <c:pt idx="1216">
                  <c:v>43549</c:v>
                </c:pt>
                <c:pt idx="1217">
                  <c:v>43546</c:v>
                </c:pt>
                <c:pt idx="1218">
                  <c:v>43544</c:v>
                </c:pt>
                <c:pt idx="1219">
                  <c:v>43543</c:v>
                </c:pt>
                <c:pt idx="1220">
                  <c:v>43542</c:v>
                </c:pt>
                <c:pt idx="1221">
                  <c:v>43539</c:v>
                </c:pt>
                <c:pt idx="1222">
                  <c:v>43538</c:v>
                </c:pt>
                <c:pt idx="1223">
                  <c:v>43537</c:v>
                </c:pt>
                <c:pt idx="1224">
                  <c:v>43536</c:v>
                </c:pt>
                <c:pt idx="1225">
                  <c:v>43535</c:v>
                </c:pt>
                <c:pt idx="1226">
                  <c:v>43532</c:v>
                </c:pt>
                <c:pt idx="1227">
                  <c:v>43531</c:v>
                </c:pt>
                <c:pt idx="1228">
                  <c:v>43530</c:v>
                </c:pt>
                <c:pt idx="1229">
                  <c:v>43529</c:v>
                </c:pt>
                <c:pt idx="1230">
                  <c:v>43525</c:v>
                </c:pt>
                <c:pt idx="1231">
                  <c:v>43524</c:v>
                </c:pt>
                <c:pt idx="1232">
                  <c:v>43523</c:v>
                </c:pt>
                <c:pt idx="1233">
                  <c:v>43522</c:v>
                </c:pt>
                <c:pt idx="1234">
                  <c:v>43521</c:v>
                </c:pt>
              </c:numCache>
            </c:numRef>
          </c:cat>
          <c:val>
            <c:numRef>
              <c:f>Volume!$B$4:$B$1238</c:f>
              <c:numCache>
                <c:formatCode>0</c:formatCode>
                <c:ptCount val="1235"/>
                <c:pt idx="0">
                  <c:v>15.554532</c:v>
                </c:pt>
                <c:pt idx="1">
                  <c:v>31.859427</c:v>
                </c:pt>
                <c:pt idx="2">
                  <c:v>19.723905999999999</c:v>
                </c:pt>
                <c:pt idx="3">
                  <c:v>18.692371999999999</c:v>
                </c:pt>
                <c:pt idx="4">
                  <c:v>20.539919000000001</c:v>
                </c:pt>
                <c:pt idx="5">
                  <c:v>58.138551</c:v>
                </c:pt>
                <c:pt idx="6">
                  <c:v>22.468702</c:v>
                </c:pt>
                <c:pt idx="7">
                  <c:v>27.051500999999998</c:v>
                </c:pt>
                <c:pt idx="8">
                  <c:v>28.012913999999999</c:v>
                </c:pt>
                <c:pt idx="9">
                  <c:v>25.669661999999999</c:v>
                </c:pt>
                <c:pt idx="10">
                  <c:v>18.657724000000002</c:v>
                </c:pt>
                <c:pt idx="11">
                  <c:v>9.7698210000000003</c:v>
                </c:pt>
                <c:pt idx="12">
                  <c:v>15.737080000000001</c:v>
                </c:pt>
                <c:pt idx="13">
                  <c:v>17.490993</c:v>
                </c:pt>
                <c:pt idx="14">
                  <c:v>14.690339</c:v>
                </c:pt>
                <c:pt idx="15">
                  <c:v>10.318028</c:v>
                </c:pt>
                <c:pt idx="16">
                  <c:v>7.5437529999999997</c:v>
                </c:pt>
                <c:pt idx="17">
                  <c:v>11.505993999999999</c:v>
                </c:pt>
                <c:pt idx="18">
                  <c:v>11.864723</c:v>
                </c:pt>
                <c:pt idx="19">
                  <c:v>7.820112</c:v>
                </c:pt>
                <c:pt idx="20">
                  <c:v>10.047628</c:v>
                </c:pt>
                <c:pt idx="21">
                  <c:v>13.203927</c:v>
                </c:pt>
                <c:pt idx="22">
                  <c:v>46.389181000000001</c:v>
                </c:pt>
                <c:pt idx="23">
                  <c:v>100.834335</c:v>
                </c:pt>
                <c:pt idx="24">
                  <c:v>81.779619999999994</c:v>
                </c:pt>
                <c:pt idx="25">
                  <c:v>41.268908000000003</c:v>
                </c:pt>
                <c:pt idx="26">
                  <c:v>32.057372999999998</c:v>
                </c:pt>
                <c:pt idx="27">
                  <c:v>23.877594999999999</c:v>
                </c:pt>
                <c:pt idx="28">
                  <c:v>29.611267999999999</c:v>
                </c:pt>
                <c:pt idx="29">
                  <c:v>69.349487999999994</c:v>
                </c:pt>
                <c:pt idx="30">
                  <c:v>41.859862</c:v>
                </c:pt>
                <c:pt idx="31">
                  <c:v>21.788547999999999</c:v>
                </c:pt>
                <c:pt idx="32">
                  <c:v>57.283251</c:v>
                </c:pt>
                <c:pt idx="33">
                  <c:v>41.653657000000003</c:v>
                </c:pt>
                <c:pt idx="34">
                  <c:v>42.451177999999999</c:v>
                </c:pt>
                <c:pt idx="35">
                  <c:v>30.282216999999999</c:v>
                </c:pt>
                <c:pt idx="36">
                  <c:v>18.975358</c:v>
                </c:pt>
                <c:pt idx="37">
                  <c:v>50.317411</c:v>
                </c:pt>
                <c:pt idx="38">
                  <c:v>27.132908</c:v>
                </c:pt>
                <c:pt idx="39">
                  <c:v>26.038093</c:v>
                </c:pt>
                <c:pt idx="40">
                  <c:v>21.289116</c:v>
                </c:pt>
                <c:pt idx="41">
                  <c:v>21.986007000000001</c:v>
                </c:pt>
                <c:pt idx="42">
                  <c:v>37.153857000000002</c:v>
                </c:pt>
                <c:pt idx="43">
                  <c:v>30.117667000000001</c:v>
                </c:pt>
                <c:pt idx="44">
                  <c:v>30.516908000000001</c:v>
                </c:pt>
                <c:pt idx="45">
                  <c:v>28.443735</c:v>
                </c:pt>
                <c:pt idx="46">
                  <c:v>32.841616000000002</c:v>
                </c:pt>
                <c:pt idx="47">
                  <c:v>28.910719</c:v>
                </c:pt>
                <c:pt idx="48">
                  <c:v>15.373536</c:v>
                </c:pt>
                <c:pt idx="49">
                  <c:v>21.412932999999999</c:v>
                </c:pt>
                <c:pt idx="50">
                  <c:v>31.427814999999999</c:v>
                </c:pt>
                <c:pt idx="51">
                  <c:v>30.308247999999999</c:v>
                </c:pt>
                <c:pt idx="52">
                  <c:v>21.575989</c:v>
                </c:pt>
                <c:pt idx="53">
                  <c:v>29.873588000000002</c:v>
                </c:pt>
                <c:pt idx="54">
                  <c:v>57.822527000000001</c:v>
                </c:pt>
                <c:pt idx="55">
                  <c:v>25.845734</c:v>
                </c:pt>
                <c:pt idx="56">
                  <c:v>22.912106000000001</c:v>
                </c:pt>
                <c:pt idx="57">
                  <c:v>22.494409000000001</c:v>
                </c:pt>
                <c:pt idx="58">
                  <c:v>14.774311000000001</c:v>
                </c:pt>
                <c:pt idx="59">
                  <c:v>23.272915000000001</c:v>
                </c:pt>
                <c:pt idx="60">
                  <c:v>15.222008000000001</c:v>
                </c:pt>
                <c:pt idx="61">
                  <c:v>18.078726</c:v>
                </c:pt>
                <c:pt idx="62">
                  <c:v>21.488115000000001</c:v>
                </c:pt>
                <c:pt idx="63">
                  <c:v>21.288077999999999</c:v>
                </c:pt>
                <c:pt idx="64">
                  <c:v>17.428730999999999</c:v>
                </c:pt>
                <c:pt idx="65">
                  <c:v>16.874818999999999</c:v>
                </c:pt>
                <c:pt idx="66">
                  <c:v>14.465703</c:v>
                </c:pt>
                <c:pt idx="67">
                  <c:v>20.209862000000001</c:v>
                </c:pt>
                <c:pt idx="68">
                  <c:v>20.363492999999998</c:v>
                </c:pt>
                <c:pt idx="69">
                  <c:v>12.819208</c:v>
                </c:pt>
                <c:pt idx="70">
                  <c:v>15.144315000000001</c:v>
                </c:pt>
                <c:pt idx="71">
                  <c:v>10.920508</c:v>
                </c:pt>
                <c:pt idx="72">
                  <c:v>14.381812999999999</c:v>
                </c:pt>
                <c:pt idx="73">
                  <c:v>14.003043</c:v>
                </c:pt>
                <c:pt idx="74">
                  <c:v>25.257017999999999</c:v>
                </c:pt>
                <c:pt idx="75">
                  <c:v>19.247947</c:v>
                </c:pt>
                <c:pt idx="76">
                  <c:v>23.304207000000002</c:v>
                </c:pt>
                <c:pt idx="77">
                  <c:v>13.185117999999999</c:v>
                </c:pt>
                <c:pt idx="78">
                  <c:v>13.368928</c:v>
                </c:pt>
                <c:pt idx="79">
                  <c:v>18.481331999999998</c:v>
                </c:pt>
                <c:pt idx="80">
                  <c:v>26.612983</c:v>
                </c:pt>
                <c:pt idx="81">
                  <c:v>15.092229</c:v>
                </c:pt>
                <c:pt idx="82">
                  <c:v>23.9909</c:v>
                </c:pt>
                <c:pt idx="83">
                  <c:v>16.903683000000001</c:v>
                </c:pt>
                <c:pt idx="84">
                  <c:v>13.606178999999999</c:v>
                </c:pt>
                <c:pt idx="85">
                  <c:v>19.512937999999998</c:v>
                </c:pt>
                <c:pt idx="86">
                  <c:v>14.374084</c:v>
                </c:pt>
                <c:pt idx="87">
                  <c:v>15.149035</c:v>
                </c:pt>
                <c:pt idx="88">
                  <c:v>16.112345000000001</c:v>
                </c:pt>
                <c:pt idx="89">
                  <c:v>31.737846000000001</c:v>
                </c:pt>
                <c:pt idx="90">
                  <c:v>24.099895</c:v>
                </c:pt>
                <c:pt idx="91">
                  <c:v>27.307153</c:v>
                </c:pt>
                <c:pt idx="92">
                  <c:v>19.924720000000001</c:v>
                </c:pt>
                <c:pt idx="93">
                  <c:v>39.025331000000001</c:v>
                </c:pt>
                <c:pt idx="94">
                  <c:v>25.236730000000001</c:v>
                </c:pt>
                <c:pt idx="95">
                  <c:v>19.055022000000001</c:v>
                </c:pt>
                <c:pt idx="96">
                  <c:v>18.954215999999999</c:v>
                </c:pt>
                <c:pt idx="97">
                  <c:v>15.995348999999999</c:v>
                </c:pt>
                <c:pt idx="98">
                  <c:v>12.942555</c:v>
                </c:pt>
                <c:pt idx="99">
                  <c:v>16.292964000000001</c:v>
                </c:pt>
                <c:pt idx="100">
                  <c:v>34.364032000000002</c:v>
                </c:pt>
                <c:pt idx="101">
                  <c:v>83.905651000000006</c:v>
                </c:pt>
                <c:pt idx="102">
                  <c:v>38.844222000000002</c:v>
                </c:pt>
                <c:pt idx="103">
                  <c:v>35.725524</c:v>
                </c:pt>
                <c:pt idx="104">
                  <c:v>27.024858999999999</c:v>
                </c:pt>
                <c:pt idx="105">
                  <c:v>38.991424000000002</c:v>
                </c:pt>
                <c:pt idx="106">
                  <c:v>44.016137999999998</c:v>
                </c:pt>
                <c:pt idx="107">
                  <c:v>35.452261999999997</c:v>
                </c:pt>
                <c:pt idx="108">
                  <c:v>34.790368999999998</c:v>
                </c:pt>
                <c:pt idx="109">
                  <c:v>37.287779</c:v>
                </c:pt>
                <c:pt idx="110">
                  <c:v>35.876237000000003</c:v>
                </c:pt>
                <c:pt idx="111">
                  <c:v>39.245417000000003</c:v>
                </c:pt>
                <c:pt idx="112">
                  <c:v>35.498117999999998</c:v>
                </c:pt>
                <c:pt idx="113">
                  <c:v>30.136178000000001</c:v>
                </c:pt>
                <c:pt idx="114">
                  <c:v>35.264620999999998</c:v>
                </c:pt>
                <c:pt idx="115">
                  <c:v>23.194786000000001</c:v>
                </c:pt>
                <c:pt idx="116">
                  <c:v>34.809224999999998</c:v>
                </c:pt>
                <c:pt idx="117">
                  <c:v>83.509592999999995</c:v>
                </c:pt>
                <c:pt idx="118">
                  <c:v>58.612707999999998</c:v>
                </c:pt>
                <c:pt idx="119">
                  <c:v>41.178606000000002</c:v>
                </c:pt>
                <c:pt idx="120">
                  <c:v>47.757623000000002</c:v>
                </c:pt>
                <c:pt idx="121">
                  <c:v>70.636441000000005</c:v>
                </c:pt>
                <c:pt idx="122">
                  <c:v>74.245952000000003</c:v>
                </c:pt>
                <c:pt idx="123">
                  <c:v>48.098849000000001</c:v>
                </c:pt>
                <c:pt idx="124">
                  <c:v>42.250518</c:v>
                </c:pt>
                <c:pt idx="125">
                  <c:v>36.905735999999997</c:v>
                </c:pt>
                <c:pt idx="126">
                  <c:v>76.317447000000001</c:v>
                </c:pt>
                <c:pt idx="127">
                  <c:v>75.789806999999996</c:v>
                </c:pt>
                <c:pt idx="128">
                  <c:v>67.761585999999994</c:v>
                </c:pt>
                <c:pt idx="129">
                  <c:v>51.297511999999998</c:v>
                </c:pt>
                <c:pt idx="130">
                  <c:v>96.568371999999997</c:v>
                </c:pt>
                <c:pt idx="131">
                  <c:v>72.084194999999994</c:v>
                </c:pt>
                <c:pt idx="132">
                  <c:v>69.088728000000003</c:v>
                </c:pt>
                <c:pt idx="133">
                  <c:v>40.951047000000003</c:v>
                </c:pt>
                <c:pt idx="134">
                  <c:v>47.652658000000002</c:v>
                </c:pt>
                <c:pt idx="135">
                  <c:v>53.048836000000001</c:v>
                </c:pt>
                <c:pt idx="136">
                  <c:v>51.011848000000001</c:v>
                </c:pt>
                <c:pt idx="137">
                  <c:v>89.223235000000003</c:v>
                </c:pt>
                <c:pt idx="138">
                  <c:v>51.032390999999997</c:v>
                </c:pt>
                <c:pt idx="139">
                  <c:v>41.659100000000002</c:v>
                </c:pt>
                <c:pt idx="140">
                  <c:v>47.567574999999998</c:v>
                </c:pt>
                <c:pt idx="141">
                  <c:v>45.866397999999997</c:v>
                </c:pt>
                <c:pt idx="142">
                  <c:v>45.875793000000002</c:v>
                </c:pt>
                <c:pt idx="143">
                  <c:v>32.158884999999998</c:v>
                </c:pt>
                <c:pt idx="144">
                  <c:v>40.232788999999997</c:v>
                </c:pt>
                <c:pt idx="145">
                  <c:v>65.103358999999998</c:v>
                </c:pt>
                <c:pt idx="146">
                  <c:v>35.712218</c:v>
                </c:pt>
                <c:pt idx="147">
                  <c:v>35.471184000000001</c:v>
                </c:pt>
                <c:pt idx="148">
                  <c:v>44.666296000000003</c:v>
                </c:pt>
                <c:pt idx="149">
                  <c:v>31.229192000000001</c:v>
                </c:pt>
                <c:pt idx="150">
                  <c:v>41.027560999999999</c:v>
                </c:pt>
                <c:pt idx="151">
                  <c:v>68.048610999999994</c:v>
                </c:pt>
                <c:pt idx="152">
                  <c:v>57.548920000000003</c:v>
                </c:pt>
                <c:pt idx="153">
                  <c:v>31.522518000000002</c:v>
                </c:pt>
                <c:pt idx="154">
                  <c:v>67.933615000000003</c:v>
                </c:pt>
                <c:pt idx="155">
                  <c:v>64.884112999999999</c:v>
                </c:pt>
                <c:pt idx="156">
                  <c:v>53.532482000000002</c:v>
                </c:pt>
                <c:pt idx="157">
                  <c:v>50.293574</c:v>
                </c:pt>
                <c:pt idx="158">
                  <c:v>41.951667999999998</c:v>
                </c:pt>
                <c:pt idx="159">
                  <c:v>42.868957999999999</c:v>
                </c:pt>
                <c:pt idx="160">
                  <c:v>39.489992999999998</c:v>
                </c:pt>
                <c:pt idx="161">
                  <c:v>184.43561399999999</c:v>
                </c:pt>
                <c:pt idx="162">
                  <c:v>90.759545000000003</c:v>
                </c:pt>
                <c:pt idx="163">
                  <c:v>81.392640999999998</c:v>
                </c:pt>
                <c:pt idx="164">
                  <c:v>40.613554999999998</c:v>
                </c:pt>
                <c:pt idx="165">
                  <c:v>40.641410999999998</c:v>
                </c:pt>
                <c:pt idx="166">
                  <c:v>36.268596000000002</c:v>
                </c:pt>
                <c:pt idx="167">
                  <c:v>28.923777999999999</c:v>
                </c:pt>
                <c:pt idx="168">
                  <c:v>38.625387000000003</c:v>
                </c:pt>
                <c:pt idx="169">
                  <c:v>39.102947</c:v>
                </c:pt>
                <c:pt idx="170">
                  <c:v>22.192924000000001</c:v>
                </c:pt>
                <c:pt idx="171">
                  <c:v>33.926248000000001</c:v>
                </c:pt>
                <c:pt idx="172">
                  <c:v>25.433481</c:v>
                </c:pt>
                <c:pt idx="173">
                  <c:v>29.614681999999998</c:v>
                </c:pt>
                <c:pt idx="174">
                  <c:v>19.053232000000001</c:v>
                </c:pt>
                <c:pt idx="175">
                  <c:v>19.599195000000002</c:v>
                </c:pt>
                <c:pt idx="176">
                  <c:v>19.504078</c:v>
                </c:pt>
                <c:pt idx="177">
                  <c:v>21.609120000000001</c:v>
                </c:pt>
                <c:pt idx="178">
                  <c:v>21.200979</c:v>
                </c:pt>
                <c:pt idx="179">
                  <c:v>26.131453</c:v>
                </c:pt>
                <c:pt idx="180">
                  <c:v>25.520821999999999</c:v>
                </c:pt>
                <c:pt idx="181">
                  <c:v>29.527702000000001</c:v>
                </c:pt>
                <c:pt idx="182">
                  <c:v>16.609774999999999</c:v>
                </c:pt>
                <c:pt idx="183">
                  <c:v>20.010204999999999</c:v>
                </c:pt>
                <c:pt idx="184">
                  <c:v>19.441998000000002</c:v>
                </c:pt>
                <c:pt idx="185">
                  <c:v>21.156471</c:v>
                </c:pt>
                <c:pt idx="186">
                  <c:v>72.084687000000002</c:v>
                </c:pt>
                <c:pt idx="187">
                  <c:v>31.787127999999999</c:v>
                </c:pt>
                <c:pt idx="188">
                  <c:v>27.727162</c:v>
                </c:pt>
                <c:pt idx="189">
                  <c:v>30.920408999999999</c:v>
                </c:pt>
                <c:pt idx="190">
                  <c:v>26.259395000000001</c:v>
                </c:pt>
                <c:pt idx="191">
                  <c:v>21.154277</c:v>
                </c:pt>
                <c:pt idx="192">
                  <c:v>66.138914999999997</c:v>
                </c:pt>
                <c:pt idx="193">
                  <c:v>93.019636000000006</c:v>
                </c:pt>
                <c:pt idx="194">
                  <c:v>26.249974999999999</c:v>
                </c:pt>
                <c:pt idx="195">
                  <c:v>38.213262999999998</c:v>
                </c:pt>
                <c:pt idx="196">
                  <c:v>63.861333999999999</c:v>
                </c:pt>
                <c:pt idx="197">
                  <c:v>53.466923999999999</c:v>
                </c:pt>
                <c:pt idx="198">
                  <c:v>48.818007999999999</c:v>
                </c:pt>
                <c:pt idx="199">
                  <c:v>27.192195000000002</c:v>
                </c:pt>
                <c:pt idx="200">
                  <c:v>20.560310999999999</c:v>
                </c:pt>
                <c:pt idx="201">
                  <c:v>18.785333000000001</c:v>
                </c:pt>
                <c:pt idx="202">
                  <c:v>12.095796999999999</c:v>
                </c:pt>
                <c:pt idx="203">
                  <c:v>40.948394</c:v>
                </c:pt>
                <c:pt idx="204">
                  <c:v>52.869996</c:v>
                </c:pt>
                <c:pt idx="205">
                  <c:v>25.968357000000001</c:v>
                </c:pt>
                <c:pt idx="206">
                  <c:v>57.289862999999997</c:v>
                </c:pt>
                <c:pt idx="207">
                  <c:v>47.572727999999998</c:v>
                </c:pt>
                <c:pt idx="208">
                  <c:v>28.621212</c:v>
                </c:pt>
                <c:pt idx="209">
                  <c:v>34.995035000000001</c:v>
                </c:pt>
                <c:pt idx="210">
                  <c:v>21.862694999999999</c:v>
                </c:pt>
                <c:pt idx="211">
                  <c:v>40.803142000000001</c:v>
                </c:pt>
                <c:pt idx="212">
                  <c:v>60.252338000000002</c:v>
                </c:pt>
                <c:pt idx="213">
                  <c:v>40.535961</c:v>
                </c:pt>
                <c:pt idx="214">
                  <c:v>29.867542</c:v>
                </c:pt>
                <c:pt idx="215">
                  <c:v>38.485962000000001</c:v>
                </c:pt>
                <c:pt idx="216">
                  <c:v>28.11814</c:v>
                </c:pt>
                <c:pt idx="217">
                  <c:v>18.204087999999999</c:v>
                </c:pt>
                <c:pt idx="218">
                  <c:v>28.976012999999998</c:v>
                </c:pt>
                <c:pt idx="219">
                  <c:v>20.859400000000001</c:v>
                </c:pt>
                <c:pt idx="220">
                  <c:v>32.952072000000001</c:v>
                </c:pt>
                <c:pt idx="221">
                  <c:v>33.032086</c:v>
                </c:pt>
                <c:pt idx="222">
                  <c:v>21.791824999999999</c:v>
                </c:pt>
                <c:pt idx="223">
                  <c:v>30.132428000000001</c:v>
                </c:pt>
                <c:pt idx="224">
                  <c:v>38.283588000000002</c:v>
                </c:pt>
                <c:pt idx="225">
                  <c:v>61.585659999999997</c:v>
                </c:pt>
                <c:pt idx="226">
                  <c:v>70.900581000000003</c:v>
                </c:pt>
                <c:pt idx="227">
                  <c:v>75.621897000000004</c:v>
                </c:pt>
                <c:pt idx="228">
                  <c:v>66.616190000000003</c:v>
                </c:pt>
                <c:pt idx="229">
                  <c:v>49.034641999999998</c:v>
                </c:pt>
                <c:pt idx="230">
                  <c:v>92.982264999999998</c:v>
                </c:pt>
                <c:pt idx="231">
                  <c:v>61.82114</c:v>
                </c:pt>
                <c:pt idx="232">
                  <c:v>45.19576</c:v>
                </c:pt>
                <c:pt idx="233">
                  <c:v>33.279372000000002</c:v>
                </c:pt>
                <c:pt idx="234">
                  <c:v>42.868276000000002</c:v>
                </c:pt>
                <c:pt idx="235">
                  <c:v>34.621395</c:v>
                </c:pt>
                <c:pt idx="236">
                  <c:v>25.049848000000001</c:v>
                </c:pt>
                <c:pt idx="237">
                  <c:v>56.676430000000003</c:v>
                </c:pt>
                <c:pt idx="238">
                  <c:v>32.893273999999998</c:v>
                </c:pt>
                <c:pt idx="239">
                  <c:v>52.744121999999997</c:v>
                </c:pt>
                <c:pt idx="240">
                  <c:v>78.914232999999996</c:v>
                </c:pt>
                <c:pt idx="241">
                  <c:v>54.328194000000003</c:v>
                </c:pt>
                <c:pt idx="242">
                  <c:v>39.706007</c:v>
                </c:pt>
                <c:pt idx="243">
                  <c:v>52.719850999999998</c:v>
                </c:pt>
                <c:pt idx="244">
                  <c:v>47.605927000000001</c:v>
                </c:pt>
                <c:pt idx="245">
                  <c:v>51.328153</c:v>
                </c:pt>
                <c:pt idx="246">
                  <c:v>94.469618999999994</c:v>
                </c:pt>
                <c:pt idx="247">
                  <c:v>111.585697</c:v>
                </c:pt>
                <c:pt idx="248">
                  <c:v>86.765575999999996</c:v>
                </c:pt>
                <c:pt idx="249">
                  <c:v>97.546902000000003</c:v>
                </c:pt>
                <c:pt idx="250">
                  <c:v>87.795648999999997</c:v>
                </c:pt>
                <c:pt idx="251">
                  <c:v>83.971462000000002</c:v>
                </c:pt>
                <c:pt idx="252">
                  <c:v>81.549808999999996</c:v>
                </c:pt>
                <c:pt idx="253">
                  <c:v>111.14679</c:v>
                </c:pt>
                <c:pt idx="254">
                  <c:v>143.55082999999999</c:v>
                </c:pt>
                <c:pt idx="255">
                  <c:v>106.15131100000001</c:v>
                </c:pt>
                <c:pt idx="256">
                  <c:v>73.702777999999995</c:v>
                </c:pt>
                <c:pt idx="257">
                  <c:v>71.842549000000005</c:v>
                </c:pt>
                <c:pt idx="258">
                  <c:v>70.105052000000001</c:v>
                </c:pt>
                <c:pt idx="259">
                  <c:v>68.122549000000006</c:v>
                </c:pt>
                <c:pt idx="260">
                  <c:v>86.043341999999996</c:v>
                </c:pt>
                <c:pt idx="261">
                  <c:v>34.184325000000001</c:v>
                </c:pt>
                <c:pt idx="262">
                  <c:v>49.551990000000004</c:v>
                </c:pt>
                <c:pt idx="263">
                  <c:v>57.713805999999998</c:v>
                </c:pt>
                <c:pt idx="264">
                  <c:v>63.821067999999997</c:v>
                </c:pt>
                <c:pt idx="265">
                  <c:v>58.814757</c:v>
                </c:pt>
                <c:pt idx="266">
                  <c:v>35.278010000000002</c:v>
                </c:pt>
                <c:pt idx="267">
                  <c:v>46.157285999999999</c:v>
                </c:pt>
                <c:pt idx="268">
                  <c:v>38.149006999999997</c:v>
                </c:pt>
                <c:pt idx="269">
                  <c:v>35.346300999999997</c:v>
                </c:pt>
                <c:pt idx="270">
                  <c:v>42.066468999999998</c:v>
                </c:pt>
                <c:pt idx="271">
                  <c:v>82.179303000000004</c:v>
                </c:pt>
                <c:pt idx="272">
                  <c:v>112.677273</c:v>
                </c:pt>
                <c:pt idx="273">
                  <c:v>70.409899999999993</c:v>
                </c:pt>
                <c:pt idx="274">
                  <c:v>81.121081000000004</c:v>
                </c:pt>
                <c:pt idx="275">
                  <c:v>47.910164000000002</c:v>
                </c:pt>
                <c:pt idx="276">
                  <c:v>58.333485000000003</c:v>
                </c:pt>
                <c:pt idx="277">
                  <c:v>125.425355</c:v>
                </c:pt>
                <c:pt idx="278">
                  <c:v>58.248325000000001</c:v>
                </c:pt>
                <c:pt idx="279">
                  <c:v>56.529293000000003</c:v>
                </c:pt>
                <c:pt idx="280">
                  <c:v>50.366855999999999</c:v>
                </c:pt>
                <c:pt idx="281">
                  <c:v>40.047438</c:v>
                </c:pt>
                <c:pt idx="282">
                  <c:v>27.835339999999999</c:v>
                </c:pt>
                <c:pt idx="283">
                  <c:v>34.825405000000003</c:v>
                </c:pt>
                <c:pt idx="284">
                  <c:v>40.784782999999997</c:v>
                </c:pt>
                <c:pt idx="285">
                  <c:v>170.63403299999999</c:v>
                </c:pt>
                <c:pt idx="286">
                  <c:v>91.159476999999995</c:v>
                </c:pt>
                <c:pt idx="287">
                  <c:v>57.122148000000003</c:v>
                </c:pt>
                <c:pt idx="288">
                  <c:v>53.739248000000003</c:v>
                </c:pt>
                <c:pt idx="289">
                  <c:v>31.159970000000001</c:v>
                </c:pt>
                <c:pt idx="290">
                  <c:v>35.362751000000003</c:v>
                </c:pt>
                <c:pt idx="291">
                  <c:v>152.588401</c:v>
                </c:pt>
                <c:pt idx="292">
                  <c:v>77.551590000000004</c:v>
                </c:pt>
                <c:pt idx="293">
                  <c:v>68.086031000000006</c:v>
                </c:pt>
                <c:pt idx="294">
                  <c:v>46.340452999999997</c:v>
                </c:pt>
                <c:pt idx="295">
                  <c:v>38.592208999999997</c:v>
                </c:pt>
                <c:pt idx="296">
                  <c:v>44.221170000000001</c:v>
                </c:pt>
                <c:pt idx="297">
                  <c:v>65.378983000000005</c:v>
                </c:pt>
                <c:pt idx="298">
                  <c:v>36.351053</c:v>
                </c:pt>
                <c:pt idx="299">
                  <c:v>37.290143999999998</c:v>
                </c:pt>
                <c:pt idx="300">
                  <c:v>29.252676000000001</c:v>
                </c:pt>
                <c:pt idx="301">
                  <c:v>38.014864000000003</c:v>
                </c:pt>
                <c:pt idx="302">
                  <c:v>57.947902999999997</c:v>
                </c:pt>
                <c:pt idx="303">
                  <c:v>96.179680000000005</c:v>
                </c:pt>
                <c:pt idx="304">
                  <c:v>80.813536999999997</c:v>
                </c:pt>
                <c:pt idx="305">
                  <c:v>71.070852000000002</c:v>
                </c:pt>
                <c:pt idx="306">
                  <c:v>125.407771</c:v>
                </c:pt>
                <c:pt idx="307">
                  <c:v>90.598067</c:v>
                </c:pt>
                <c:pt idx="308">
                  <c:v>72.078706999999994</c:v>
                </c:pt>
                <c:pt idx="309">
                  <c:v>187.20920799999999</c:v>
                </c:pt>
                <c:pt idx="310">
                  <c:v>136.94300999999999</c:v>
                </c:pt>
                <c:pt idx="311">
                  <c:v>79.473750999999993</c:v>
                </c:pt>
                <c:pt idx="312">
                  <c:v>84.038431000000003</c:v>
                </c:pt>
                <c:pt idx="313">
                  <c:v>55.485897000000001</c:v>
                </c:pt>
                <c:pt idx="314">
                  <c:v>92.989559999999997</c:v>
                </c:pt>
                <c:pt idx="315">
                  <c:v>69.318355999999994</c:v>
                </c:pt>
                <c:pt idx="316">
                  <c:v>215.47671099999999</c:v>
                </c:pt>
                <c:pt idx="317">
                  <c:v>110.830038</c:v>
                </c:pt>
                <c:pt idx="318">
                  <c:v>58.964343999999997</c:v>
                </c:pt>
                <c:pt idx="319">
                  <c:v>135.46275700000001</c:v>
                </c:pt>
                <c:pt idx="320">
                  <c:v>68.545833999999999</c:v>
                </c:pt>
                <c:pt idx="321">
                  <c:v>68.638552000000004</c:v>
                </c:pt>
                <c:pt idx="322">
                  <c:v>125.457492</c:v>
                </c:pt>
                <c:pt idx="323">
                  <c:v>63.198284999999998</c:v>
                </c:pt>
                <c:pt idx="324">
                  <c:v>56.327855</c:v>
                </c:pt>
                <c:pt idx="325">
                  <c:v>43.274006</c:v>
                </c:pt>
                <c:pt idx="326">
                  <c:v>50.764363000000003</c:v>
                </c:pt>
                <c:pt idx="327">
                  <c:v>50.857376000000002</c:v>
                </c:pt>
                <c:pt idx="328">
                  <c:v>48.083736000000002</c:v>
                </c:pt>
                <c:pt idx="329">
                  <c:v>87.310642000000001</c:v>
                </c:pt>
                <c:pt idx="330">
                  <c:v>91.970197999999996</c:v>
                </c:pt>
                <c:pt idx="331">
                  <c:v>85.835716000000005</c:v>
                </c:pt>
                <c:pt idx="332">
                  <c:v>55.887256000000001</c:v>
                </c:pt>
                <c:pt idx="333">
                  <c:v>54.492649999999998</c:v>
                </c:pt>
                <c:pt idx="334">
                  <c:v>64.694173000000006</c:v>
                </c:pt>
                <c:pt idx="335">
                  <c:v>81.893000999999998</c:v>
                </c:pt>
                <c:pt idx="336">
                  <c:v>46.924622999999997</c:v>
                </c:pt>
                <c:pt idx="337">
                  <c:v>49.687046000000002</c:v>
                </c:pt>
                <c:pt idx="338">
                  <c:v>44.333784999999999</c:v>
                </c:pt>
                <c:pt idx="339">
                  <c:v>42.080157</c:v>
                </c:pt>
                <c:pt idx="340">
                  <c:v>39.786731000000003</c:v>
                </c:pt>
                <c:pt idx="341">
                  <c:v>66.008143000000004</c:v>
                </c:pt>
                <c:pt idx="342">
                  <c:v>50.735591999999997</c:v>
                </c:pt>
                <c:pt idx="343">
                  <c:v>30.722413</c:v>
                </c:pt>
                <c:pt idx="344">
                  <c:v>39.363520000000001</c:v>
                </c:pt>
                <c:pt idx="345">
                  <c:v>29.644532999999999</c:v>
                </c:pt>
                <c:pt idx="346">
                  <c:v>64.271161000000006</c:v>
                </c:pt>
                <c:pt idx="347">
                  <c:v>44.561639</c:v>
                </c:pt>
                <c:pt idx="348">
                  <c:v>33.378340000000001</c:v>
                </c:pt>
                <c:pt idx="349">
                  <c:v>33.809018000000002</c:v>
                </c:pt>
                <c:pt idx="350">
                  <c:v>194.765344</c:v>
                </c:pt>
                <c:pt idx="351">
                  <c:v>95.906476999999995</c:v>
                </c:pt>
                <c:pt idx="352">
                  <c:v>99.371049999999997</c:v>
                </c:pt>
                <c:pt idx="353">
                  <c:v>60.092529999999996</c:v>
                </c:pt>
                <c:pt idx="354">
                  <c:v>56.48939</c:v>
                </c:pt>
                <c:pt idx="355">
                  <c:v>71.093810000000005</c:v>
                </c:pt>
                <c:pt idx="356">
                  <c:v>50.224665000000002</c:v>
                </c:pt>
                <c:pt idx="357">
                  <c:v>50.713616999999999</c:v>
                </c:pt>
                <c:pt idx="358">
                  <c:v>95.489249000000001</c:v>
                </c:pt>
                <c:pt idx="359">
                  <c:v>75.032833999999994</c:v>
                </c:pt>
                <c:pt idx="360">
                  <c:v>61.154249999999998</c:v>
                </c:pt>
                <c:pt idx="361">
                  <c:v>62.153762999999998</c:v>
                </c:pt>
                <c:pt idx="362">
                  <c:v>45.128613000000001</c:v>
                </c:pt>
                <c:pt idx="363">
                  <c:v>43.530881999999998</c:v>
                </c:pt>
                <c:pt idx="364">
                  <c:v>48.650204000000002</c:v>
                </c:pt>
                <c:pt idx="365">
                  <c:v>31.294253000000001</c:v>
                </c:pt>
                <c:pt idx="366">
                  <c:v>90.263366000000005</c:v>
                </c:pt>
                <c:pt idx="367">
                  <c:v>197.51037600000001</c:v>
                </c:pt>
                <c:pt idx="368">
                  <c:v>181.38074700000001</c:v>
                </c:pt>
                <c:pt idx="369">
                  <c:v>95.194824999999994</c:v>
                </c:pt>
                <c:pt idx="370">
                  <c:v>160.56448800000001</c:v>
                </c:pt>
                <c:pt idx="371">
                  <c:v>58.811543</c:v>
                </c:pt>
                <c:pt idx="372">
                  <c:v>74.947929000000002</c:v>
                </c:pt>
                <c:pt idx="373">
                  <c:v>110.15635</c:v>
                </c:pt>
                <c:pt idx="374">
                  <c:v>95.560889000000003</c:v>
                </c:pt>
                <c:pt idx="375">
                  <c:v>82.617101000000005</c:v>
                </c:pt>
                <c:pt idx="376">
                  <c:v>76.286731000000003</c:v>
                </c:pt>
                <c:pt idx="377">
                  <c:v>105.35500999999999</c:v>
                </c:pt>
                <c:pt idx="378">
                  <c:v>79.606504000000001</c:v>
                </c:pt>
                <c:pt idx="379">
                  <c:v>65.135339000000002</c:v>
                </c:pt>
                <c:pt idx="380">
                  <c:v>84.505930000000006</c:v>
                </c:pt>
                <c:pt idx="381">
                  <c:v>42.886817000000001</c:v>
                </c:pt>
                <c:pt idx="382">
                  <c:v>85.056500999999997</c:v>
                </c:pt>
                <c:pt idx="383">
                  <c:v>48.11936</c:v>
                </c:pt>
                <c:pt idx="384">
                  <c:v>46.270862999999999</c:v>
                </c:pt>
                <c:pt idx="385">
                  <c:v>64.734493000000001</c:v>
                </c:pt>
                <c:pt idx="386">
                  <c:v>87.298019999999994</c:v>
                </c:pt>
                <c:pt idx="387">
                  <c:v>74.981612999999996</c:v>
                </c:pt>
                <c:pt idx="388">
                  <c:v>62.420957000000001</c:v>
                </c:pt>
                <c:pt idx="389">
                  <c:v>65.040758999999994</c:v>
                </c:pt>
                <c:pt idx="390">
                  <c:v>61.830817000000003</c:v>
                </c:pt>
                <c:pt idx="391">
                  <c:v>63.366931999999998</c:v>
                </c:pt>
                <c:pt idx="392">
                  <c:v>48.859088</c:v>
                </c:pt>
                <c:pt idx="393">
                  <c:v>40.491743999999997</c:v>
                </c:pt>
                <c:pt idx="394">
                  <c:v>55.268321999999998</c:v>
                </c:pt>
                <c:pt idx="395">
                  <c:v>161.98722100000001</c:v>
                </c:pt>
                <c:pt idx="396">
                  <c:v>68.273640999999998</c:v>
                </c:pt>
                <c:pt idx="397">
                  <c:v>40.900948</c:v>
                </c:pt>
                <c:pt idx="398">
                  <c:v>37.097189999999998</c:v>
                </c:pt>
                <c:pt idx="399">
                  <c:v>39.279108999999998</c:v>
                </c:pt>
                <c:pt idx="400">
                  <c:v>38.973506</c:v>
                </c:pt>
                <c:pt idx="401">
                  <c:v>45.791440000000001</c:v>
                </c:pt>
                <c:pt idx="402">
                  <c:v>64.002864000000002</c:v>
                </c:pt>
                <c:pt idx="403">
                  <c:v>62.553775000000002</c:v>
                </c:pt>
                <c:pt idx="404">
                  <c:v>33.157663999999997</c:v>
                </c:pt>
                <c:pt idx="405">
                  <c:v>27.465828999999999</c:v>
                </c:pt>
                <c:pt idx="406">
                  <c:v>39.252662999999998</c:v>
                </c:pt>
                <c:pt idx="407">
                  <c:v>48.808591999999997</c:v>
                </c:pt>
                <c:pt idx="408">
                  <c:v>68.711352000000005</c:v>
                </c:pt>
                <c:pt idx="409">
                  <c:v>88.531578999999994</c:v>
                </c:pt>
                <c:pt idx="410">
                  <c:v>56.856158999999998</c:v>
                </c:pt>
                <c:pt idx="411">
                  <c:v>152.35933800000001</c:v>
                </c:pt>
                <c:pt idx="412">
                  <c:v>66.632704000000004</c:v>
                </c:pt>
                <c:pt idx="413">
                  <c:v>51.128529999999998</c:v>
                </c:pt>
                <c:pt idx="414">
                  <c:v>40.388689999999997</c:v>
                </c:pt>
                <c:pt idx="415">
                  <c:v>52.071475999999997</c:v>
                </c:pt>
                <c:pt idx="416">
                  <c:v>44.675933999999998</c:v>
                </c:pt>
                <c:pt idx="417">
                  <c:v>38.928601999999998</c:v>
                </c:pt>
                <c:pt idx="418">
                  <c:v>67.966814999999997</c:v>
                </c:pt>
                <c:pt idx="419">
                  <c:v>40.277459999999998</c:v>
                </c:pt>
                <c:pt idx="420">
                  <c:v>68.794369000000003</c:v>
                </c:pt>
                <c:pt idx="421">
                  <c:v>78.583629000000002</c:v>
                </c:pt>
                <c:pt idx="422">
                  <c:v>56.145516999999998</c:v>
                </c:pt>
                <c:pt idx="423">
                  <c:v>32.566536999999997</c:v>
                </c:pt>
                <c:pt idx="424">
                  <c:v>11.749453000000001</c:v>
                </c:pt>
                <c:pt idx="425">
                  <c:v>82.644841</c:v>
                </c:pt>
                <c:pt idx="426">
                  <c:v>171.80118300000001</c:v>
                </c:pt>
                <c:pt idx="427">
                  <c:v>109.44940699999999</c:v>
                </c:pt>
                <c:pt idx="428">
                  <c:v>66.935703000000004</c:v>
                </c:pt>
                <c:pt idx="429">
                  <c:v>54.566251000000001</c:v>
                </c:pt>
                <c:pt idx="430">
                  <c:v>47.695247000000002</c:v>
                </c:pt>
                <c:pt idx="431">
                  <c:v>54.366607999999999</c:v>
                </c:pt>
                <c:pt idx="432">
                  <c:v>39.094723999999999</c:v>
                </c:pt>
                <c:pt idx="433">
                  <c:v>125.926062</c:v>
                </c:pt>
                <c:pt idx="434">
                  <c:v>48.881250000000001</c:v>
                </c:pt>
                <c:pt idx="435">
                  <c:v>88.107889</c:v>
                </c:pt>
                <c:pt idx="436">
                  <c:v>33.332481000000001</c:v>
                </c:pt>
                <c:pt idx="437">
                  <c:v>47.995638999999997</c:v>
                </c:pt>
                <c:pt idx="438">
                  <c:v>29.802472000000002</c:v>
                </c:pt>
                <c:pt idx="439">
                  <c:v>42.143391000000001</c:v>
                </c:pt>
                <c:pt idx="440">
                  <c:v>40.300535000000004</c:v>
                </c:pt>
                <c:pt idx="441">
                  <c:v>38.368777000000001</c:v>
                </c:pt>
                <c:pt idx="442">
                  <c:v>43.065542000000001</c:v>
                </c:pt>
                <c:pt idx="443">
                  <c:v>33.186273</c:v>
                </c:pt>
                <c:pt idx="444">
                  <c:v>41.190340999999997</c:v>
                </c:pt>
                <c:pt idx="445">
                  <c:v>51.259394</c:v>
                </c:pt>
                <c:pt idx="446">
                  <c:v>34.101953999999999</c:v>
                </c:pt>
                <c:pt idx="447">
                  <c:v>46.065196999999998</c:v>
                </c:pt>
                <c:pt idx="448">
                  <c:v>75.582907000000006</c:v>
                </c:pt>
                <c:pt idx="449">
                  <c:v>110.009846</c:v>
                </c:pt>
                <c:pt idx="450">
                  <c:v>56.930070999999998</c:v>
                </c:pt>
                <c:pt idx="451">
                  <c:v>73.831318999999993</c:v>
                </c:pt>
                <c:pt idx="452">
                  <c:v>98.012135000000001</c:v>
                </c:pt>
                <c:pt idx="453">
                  <c:v>71.318084999999996</c:v>
                </c:pt>
                <c:pt idx="454">
                  <c:v>38.576158999999997</c:v>
                </c:pt>
                <c:pt idx="455">
                  <c:v>48.97831</c:v>
                </c:pt>
                <c:pt idx="456">
                  <c:v>27.334420999999999</c:v>
                </c:pt>
                <c:pt idx="457">
                  <c:v>63.980597000000003</c:v>
                </c:pt>
                <c:pt idx="458">
                  <c:v>75.752593000000005</c:v>
                </c:pt>
                <c:pt idx="459">
                  <c:v>75.621947000000006</c:v>
                </c:pt>
                <c:pt idx="460">
                  <c:v>66.024848000000006</c:v>
                </c:pt>
                <c:pt idx="461">
                  <c:v>53.991568000000001</c:v>
                </c:pt>
                <c:pt idx="462">
                  <c:v>182.48310000000001</c:v>
                </c:pt>
                <c:pt idx="463">
                  <c:v>390.57783899999998</c:v>
                </c:pt>
                <c:pt idx="464">
                  <c:v>164.64938699999999</c:v>
                </c:pt>
                <c:pt idx="465">
                  <c:v>86.819519</c:v>
                </c:pt>
                <c:pt idx="466">
                  <c:v>250.03802899999999</c:v>
                </c:pt>
                <c:pt idx="467">
                  <c:v>173.38322400000001</c:v>
                </c:pt>
                <c:pt idx="468">
                  <c:v>136.86105900000001</c:v>
                </c:pt>
                <c:pt idx="469">
                  <c:v>205.145151</c:v>
                </c:pt>
                <c:pt idx="470">
                  <c:v>283.614463</c:v>
                </c:pt>
                <c:pt idx="471">
                  <c:v>316.00860899999998</c:v>
                </c:pt>
                <c:pt idx="472">
                  <c:v>164.346913</c:v>
                </c:pt>
                <c:pt idx="473">
                  <c:v>126.586833</c:v>
                </c:pt>
                <c:pt idx="474">
                  <c:v>129.15687600000001</c:v>
                </c:pt>
                <c:pt idx="475">
                  <c:v>138.44234800000001</c:v>
                </c:pt>
                <c:pt idx="476">
                  <c:v>165.65549999999999</c:v>
                </c:pt>
                <c:pt idx="477">
                  <c:v>251.96596500000001</c:v>
                </c:pt>
                <c:pt idx="478">
                  <c:v>224.19011399999999</c:v>
                </c:pt>
                <c:pt idx="479">
                  <c:v>121.033002</c:v>
                </c:pt>
                <c:pt idx="480">
                  <c:v>103.512235</c:v>
                </c:pt>
                <c:pt idx="481">
                  <c:v>102.123614</c:v>
                </c:pt>
                <c:pt idx="482">
                  <c:v>105.981081</c:v>
                </c:pt>
                <c:pt idx="483">
                  <c:v>93.466949</c:v>
                </c:pt>
                <c:pt idx="484">
                  <c:v>55.257165999999998</c:v>
                </c:pt>
                <c:pt idx="485">
                  <c:v>64.093642000000003</c:v>
                </c:pt>
                <c:pt idx="486">
                  <c:v>78.680452000000002</c:v>
                </c:pt>
                <c:pt idx="487">
                  <c:v>65.943843000000001</c:v>
                </c:pt>
                <c:pt idx="488">
                  <c:v>52.150941000000003</c:v>
                </c:pt>
                <c:pt idx="489">
                  <c:v>49.204247000000002</c:v>
                </c:pt>
                <c:pt idx="490">
                  <c:v>80.274682999999996</c:v>
                </c:pt>
                <c:pt idx="491">
                  <c:v>57.723298</c:v>
                </c:pt>
                <c:pt idx="492">
                  <c:v>133.310157</c:v>
                </c:pt>
                <c:pt idx="493">
                  <c:v>50.821756999999998</c:v>
                </c:pt>
                <c:pt idx="494">
                  <c:v>64.514911999999995</c:v>
                </c:pt>
                <c:pt idx="495">
                  <c:v>91.901338999999993</c:v>
                </c:pt>
                <c:pt idx="496">
                  <c:v>61.190868000000002</c:v>
                </c:pt>
                <c:pt idx="497">
                  <c:v>127.708761</c:v>
                </c:pt>
                <c:pt idx="498">
                  <c:v>92.006450999999998</c:v>
                </c:pt>
                <c:pt idx="499">
                  <c:v>59.863168999999999</c:v>
                </c:pt>
                <c:pt idx="500">
                  <c:v>86.738909000000007</c:v>
                </c:pt>
                <c:pt idx="501">
                  <c:v>81.925951999999995</c:v>
                </c:pt>
                <c:pt idx="502">
                  <c:v>74.702207999999999</c:v>
                </c:pt>
                <c:pt idx="503">
                  <c:v>58.643853</c:v>
                </c:pt>
                <c:pt idx="504">
                  <c:v>48.360841999999998</c:v>
                </c:pt>
                <c:pt idx="505">
                  <c:v>45.081384999999997</c:v>
                </c:pt>
                <c:pt idx="506">
                  <c:v>39.267403999999999</c:v>
                </c:pt>
                <c:pt idx="507">
                  <c:v>47.262481000000001</c:v>
                </c:pt>
                <c:pt idx="508">
                  <c:v>73.731921</c:v>
                </c:pt>
                <c:pt idx="509">
                  <c:v>109.932681</c:v>
                </c:pt>
                <c:pt idx="510">
                  <c:v>56.385019</c:v>
                </c:pt>
                <c:pt idx="511">
                  <c:v>60.240482999999998</c:v>
                </c:pt>
                <c:pt idx="512">
                  <c:v>61.523819000000003</c:v>
                </c:pt>
                <c:pt idx="513">
                  <c:v>84.528317000000001</c:v>
                </c:pt>
                <c:pt idx="514">
                  <c:v>80.924010999999993</c:v>
                </c:pt>
                <c:pt idx="515">
                  <c:v>45.257232999999999</c:v>
                </c:pt>
                <c:pt idx="516">
                  <c:v>58.569012000000001</c:v>
                </c:pt>
                <c:pt idx="517">
                  <c:v>44.088352</c:v>
                </c:pt>
                <c:pt idx="518">
                  <c:v>66.178754999999995</c:v>
                </c:pt>
                <c:pt idx="519">
                  <c:v>63.031782999999997</c:v>
                </c:pt>
                <c:pt idx="520">
                  <c:v>39.073985999999998</c:v>
                </c:pt>
                <c:pt idx="521">
                  <c:v>62.459774000000003</c:v>
                </c:pt>
                <c:pt idx="522">
                  <c:v>75.462571999999994</c:v>
                </c:pt>
                <c:pt idx="523">
                  <c:v>105.342538</c:v>
                </c:pt>
                <c:pt idx="524">
                  <c:v>116.874853</c:v>
                </c:pt>
                <c:pt idx="525">
                  <c:v>75.262748999999999</c:v>
                </c:pt>
                <c:pt idx="526">
                  <c:v>75.330708999999999</c:v>
                </c:pt>
                <c:pt idx="527">
                  <c:v>65.791784000000007</c:v>
                </c:pt>
                <c:pt idx="528">
                  <c:v>56.740290999999999</c:v>
                </c:pt>
                <c:pt idx="529">
                  <c:v>61.022978000000002</c:v>
                </c:pt>
                <c:pt idx="530">
                  <c:v>58.158985999999999</c:v>
                </c:pt>
                <c:pt idx="531">
                  <c:v>30.583138999999999</c:v>
                </c:pt>
                <c:pt idx="532">
                  <c:v>35.040531999999999</c:v>
                </c:pt>
                <c:pt idx="533">
                  <c:v>44.668126000000001</c:v>
                </c:pt>
                <c:pt idx="534">
                  <c:v>36.647292</c:v>
                </c:pt>
                <c:pt idx="535">
                  <c:v>36.121668</c:v>
                </c:pt>
                <c:pt idx="536">
                  <c:v>35.376618000000001</c:v>
                </c:pt>
                <c:pt idx="537">
                  <c:v>38.640006</c:v>
                </c:pt>
                <c:pt idx="538">
                  <c:v>29.350536000000002</c:v>
                </c:pt>
                <c:pt idx="539">
                  <c:v>45.032502000000001</c:v>
                </c:pt>
                <c:pt idx="540">
                  <c:v>41.591323000000003</c:v>
                </c:pt>
                <c:pt idx="541">
                  <c:v>53.260387999999999</c:v>
                </c:pt>
                <c:pt idx="542">
                  <c:v>58.472304000000001</c:v>
                </c:pt>
                <c:pt idx="543">
                  <c:v>111.58492</c:v>
                </c:pt>
                <c:pt idx="544">
                  <c:v>81.305324999999996</c:v>
                </c:pt>
                <c:pt idx="545">
                  <c:v>51.162422999999997</c:v>
                </c:pt>
                <c:pt idx="546">
                  <c:v>86.153087999999997</c:v>
                </c:pt>
                <c:pt idx="547">
                  <c:v>119.407026</c:v>
                </c:pt>
                <c:pt idx="548">
                  <c:v>54.043899000000003</c:v>
                </c:pt>
                <c:pt idx="549">
                  <c:v>40.358753</c:v>
                </c:pt>
                <c:pt idx="550">
                  <c:v>31.963996999999999</c:v>
                </c:pt>
                <c:pt idx="551">
                  <c:v>37.382263000000002</c:v>
                </c:pt>
                <c:pt idx="552">
                  <c:v>28.639717000000001</c:v>
                </c:pt>
                <c:pt idx="553">
                  <c:v>49.484105999999997</c:v>
                </c:pt>
                <c:pt idx="554">
                  <c:v>26.618815000000001</c:v>
                </c:pt>
                <c:pt idx="555">
                  <c:v>30.917308999999999</c:v>
                </c:pt>
                <c:pt idx="556">
                  <c:v>32.595728000000001</c:v>
                </c:pt>
                <c:pt idx="557">
                  <c:v>26.323777</c:v>
                </c:pt>
                <c:pt idx="558">
                  <c:v>21.408370999999999</c:v>
                </c:pt>
                <c:pt idx="559">
                  <c:v>41.278748999999998</c:v>
                </c:pt>
                <c:pt idx="560">
                  <c:v>64.986813999999995</c:v>
                </c:pt>
                <c:pt idx="561">
                  <c:v>44.104953999999999</c:v>
                </c:pt>
                <c:pt idx="562">
                  <c:v>59.334814000000001</c:v>
                </c:pt>
                <c:pt idx="563">
                  <c:v>24.351859999999999</c:v>
                </c:pt>
                <c:pt idx="564">
                  <c:v>36.441966999999998</c:v>
                </c:pt>
                <c:pt idx="565">
                  <c:v>38.482142000000003</c:v>
                </c:pt>
                <c:pt idx="566">
                  <c:v>35.526159</c:v>
                </c:pt>
                <c:pt idx="567">
                  <c:v>27.550588000000001</c:v>
                </c:pt>
                <c:pt idx="568">
                  <c:v>29.236974</c:v>
                </c:pt>
                <c:pt idx="569">
                  <c:v>49.440514</c:v>
                </c:pt>
                <c:pt idx="570">
                  <c:v>29.123887</c:v>
                </c:pt>
                <c:pt idx="571">
                  <c:v>26.708459000000001</c:v>
                </c:pt>
                <c:pt idx="572">
                  <c:v>25.741627999999999</c:v>
                </c:pt>
                <c:pt idx="573">
                  <c:v>15.580223</c:v>
                </c:pt>
                <c:pt idx="574">
                  <c:v>22.426352000000001</c:v>
                </c:pt>
                <c:pt idx="575">
                  <c:v>17.843975</c:v>
                </c:pt>
                <c:pt idx="576">
                  <c:v>22.462297</c:v>
                </c:pt>
                <c:pt idx="577">
                  <c:v>18.277840999999999</c:v>
                </c:pt>
                <c:pt idx="578">
                  <c:v>27.944815999999999</c:v>
                </c:pt>
                <c:pt idx="579">
                  <c:v>18.304386999999998</c:v>
                </c:pt>
                <c:pt idx="580">
                  <c:v>18.399524</c:v>
                </c:pt>
                <c:pt idx="581">
                  <c:v>164.08383000000001</c:v>
                </c:pt>
                <c:pt idx="582">
                  <c:v>112.183313</c:v>
                </c:pt>
                <c:pt idx="583">
                  <c:v>87.360324000000006</c:v>
                </c:pt>
                <c:pt idx="584">
                  <c:v>48.807214000000002</c:v>
                </c:pt>
                <c:pt idx="585">
                  <c:v>32.282319000000001</c:v>
                </c:pt>
                <c:pt idx="586">
                  <c:v>25.736308000000001</c:v>
                </c:pt>
                <c:pt idx="587">
                  <c:v>21.863250000000001</c:v>
                </c:pt>
                <c:pt idx="588">
                  <c:v>23.617598999999998</c:v>
                </c:pt>
                <c:pt idx="589">
                  <c:v>25.148606000000001</c:v>
                </c:pt>
                <c:pt idx="590">
                  <c:v>21.346347999999999</c:v>
                </c:pt>
                <c:pt idx="591">
                  <c:v>27.672567000000001</c:v>
                </c:pt>
                <c:pt idx="592">
                  <c:v>21.338360999999999</c:v>
                </c:pt>
                <c:pt idx="593">
                  <c:v>33.435130000000001</c:v>
                </c:pt>
                <c:pt idx="594">
                  <c:v>27.502359999999999</c:v>
                </c:pt>
                <c:pt idx="595">
                  <c:v>55.132877000000001</c:v>
                </c:pt>
                <c:pt idx="596">
                  <c:v>36.139724999999999</c:v>
                </c:pt>
                <c:pt idx="597">
                  <c:v>57.733359</c:v>
                </c:pt>
                <c:pt idx="598">
                  <c:v>30.589608999999999</c:v>
                </c:pt>
                <c:pt idx="599">
                  <c:v>19.273389999999999</c:v>
                </c:pt>
                <c:pt idx="600">
                  <c:v>31.063991999999999</c:v>
                </c:pt>
                <c:pt idx="601">
                  <c:v>26.186247999999999</c:v>
                </c:pt>
                <c:pt idx="602">
                  <c:v>20.704901</c:v>
                </c:pt>
                <c:pt idx="603">
                  <c:v>16.001898000000001</c:v>
                </c:pt>
                <c:pt idx="604">
                  <c:v>16.985859000000001</c:v>
                </c:pt>
                <c:pt idx="605">
                  <c:v>15.17399</c:v>
                </c:pt>
                <c:pt idx="606">
                  <c:v>20.802022000000001</c:v>
                </c:pt>
                <c:pt idx="607">
                  <c:v>33.652880000000003</c:v>
                </c:pt>
                <c:pt idx="608">
                  <c:v>34.922863</c:v>
                </c:pt>
                <c:pt idx="609">
                  <c:v>14.348786</c:v>
                </c:pt>
                <c:pt idx="610">
                  <c:v>25.539214000000001</c:v>
                </c:pt>
                <c:pt idx="611">
                  <c:v>18.00432</c:v>
                </c:pt>
                <c:pt idx="612">
                  <c:v>32.578752000000001</c:v>
                </c:pt>
                <c:pt idx="613">
                  <c:v>24.498294000000001</c:v>
                </c:pt>
                <c:pt idx="614">
                  <c:v>37.589120999999999</c:v>
                </c:pt>
                <c:pt idx="615">
                  <c:v>31.538128</c:v>
                </c:pt>
                <c:pt idx="616">
                  <c:v>17.864052999999998</c:v>
                </c:pt>
                <c:pt idx="617">
                  <c:v>13.47739</c:v>
                </c:pt>
                <c:pt idx="618">
                  <c:v>17.217096999999999</c:v>
                </c:pt>
                <c:pt idx="619">
                  <c:v>36.951003</c:v>
                </c:pt>
                <c:pt idx="620">
                  <c:v>33.103167999999997</c:v>
                </c:pt>
                <c:pt idx="621">
                  <c:v>14.907000999999999</c:v>
                </c:pt>
                <c:pt idx="622">
                  <c:v>16.594135000000001</c:v>
                </c:pt>
                <c:pt idx="623">
                  <c:v>16.622865000000001</c:v>
                </c:pt>
                <c:pt idx="624">
                  <c:v>14.325904</c:v>
                </c:pt>
                <c:pt idx="625">
                  <c:v>14.920479</c:v>
                </c:pt>
                <c:pt idx="626">
                  <c:v>34.020969999999998</c:v>
                </c:pt>
                <c:pt idx="627">
                  <c:v>16.339860000000002</c:v>
                </c:pt>
                <c:pt idx="628">
                  <c:v>23.234649000000001</c:v>
                </c:pt>
                <c:pt idx="629">
                  <c:v>26.808872000000001</c:v>
                </c:pt>
                <c:pt idx="630">
                  <c:v>26.249369000000002</c:v>
                </c:pt>
                <c:pt idx="631">
                  <c:v>24.972069000000001</c:v>
                </c:pt>
                <c:pt idx="632">
                  <c:v>19.632688000000002</c:v>
                </c:pt>
                <c:pt idx="633">
                  <c:v>19.439330000000002</c:v>
                </c:pt>
                <c:pt idx="634">
                  <c:v>29.545252999999999</c:v>
                </c:pt>
                <c:pt idx="635">
                  <c:v>52.701664999999998</c:v>
                </c:pt>
                <c:pt idx="636">
                  <c:v>28.901243000000001</c:v>
                </c:pt>
                <c:pt idx="637">
                  <c:v>56.305135999999997</c:v>
                </c:pt>
                <c:pt idx="638">
                  <c:v>28.497008999999998</c:v>
                </c:pt>
                <c:pt idx="639">
                  <c:v>19.74015</c:v>
                </c:pt>
                <c:pt idx="640">
                  <c:v>30.268516999999999</c:v>
                </c:pt>
                <c:pt idx="641">
                  <c:v>29.877694999999999</c:v>
                </c:pt>
                <c:pt idx="642">
                  <c:v>29.553072</c:v>
                </c:pt>
                <c:pt idx="643">
                  <c:v>31.861985000000001</c:v>
                </c:pt>
                <c:pt idx="644">
                  <c:v>25.272592</c:v>
                </c:pt>
                <c:pt idx="645">
                  <c:v>163.23808399999999</c:v>
                </c:pt>
                <c:pt idx="646">
                  <c:v>93.728116999999997</c:v>
                </c:pt>
                <c:pt idx="647">
                  <c:v>113.404983</c:v>
                </c:pt>
                <c:pt idx="648">
                  <c:v>97.349265000000003</c:v>
                </c:pt>
                <c:pt idx="649">
                  <c:v>197.949387</c:v>
                </c:pt>
                <c:pt idx="650">
                  <c:v>103.63090099999999</c:v>
                </c:pt>
                <c:pt idx="651">
                  <c:v>72.322622999999993</c:v>
                </c:pt>
                <c:pt idx="652">
                  <c:v>57.428637000000002</c:v>
                </c:pt>
                <c:pt idx="653">
                  <c:v>55.444814000000001</c:v>
                </c:pt>
                <c:pt idx="654">
                  <c:v>52.608671999999999</c:v>
                </c:pt>
                <c:pt idx="655">
                  <c:v>42.742784999999998</c:v>
                </c:pt>
                <c:pt idx="656">
                  <c:v>33.107841000000001</c:v>
                </c:pt>
                <c:pt idx="657">
                  <c:v>58.027769999999997</c:v>
                </c:pt>
                <c:pt idx="658">
                  <c:v>30.361263000000001</c:v>
                </c:pt>
                <c:pt idx="659">
                  <c:v>25.182748</c:v>
                </c:pt>
                <c:pt idx="660">
                  <c:v>31.054341999999998</c:v>
                </c:pt>
                <c:pt idx="661">
                  <c:v>34.315689999999996</c:v>
                </c:pt>
                <c:pt idx="662">
                  <c:v>51.580719999999999</c:v>
                </c:pt>
                <c:pt idx="663">
                  <c:v>22.950198</c:v>
                </c:pt>
                <c:pt idx="664">
                  <c:v>5.5319399999999996</c:v>
                </c:pt>
                <c:pt idx="665">
                  <c:v>31.736426000000002</c:v>
                </c:pt>
                <c:pt idx="666">
                  <c:v>50.458762</c:v>
                </c:pt>
                <c:pt idx="667">
                  <c:v>26.615777000000001</c:v>
                </c:pt>
                <c:pt idx="668">
                  <c:v>29.256212999999999</c:v>
                </c:pt>
                <c:pt idx="669">
                  <c:v>20.731808000000001</c:v>
                </c:pt>
                <c:pt idx="670">
                  <c:v>18.014976999999998</c:v>
                </c:pt>
                <c:pt idx="671">
                  <c:v>55.897781000000002</c:v>
                </c:pt>
                <c:pt idx="672">
                  <c:v>48.463414999999998</c:v>
                </c:pt>
                <c:pt idx="673">
                  <c:v>47.197741999999998</c:v>
                </c:pt>
                <c:pt idx="674">
                  <c:v>40.044848999999999</c:v>
                </c:pt>
                <c:pt idx="675">
                  <c:v>27.553684000000001</c:v>
                </c:pt>
                <c:pt idx="676">
                  <c:v>20.915837</c:v>
                </c:pt>
                <c:pt idx="677">
                  <c:v>15.336539</c:v>
                </c:pt>
                <c:pt idx="678">
                  <c:v>51.787989000000003</c:v>
                </c:pt>
                <c:pt idx="679">
                  <c:v>42.81915</c:v>
                </c:pt>
                <c:pt idx="680">
                  <c:v>35.471800000000002</c:v>
                </c:pt>
                <c:pt idx="681">
                  <c:v>28.256188000000002</c:v>
                </c:pt>
                <c:pt idx="682">
                  <c:v>21.012008000000002</c:v>
                </c:pt>
                <c:pt idx="683">
                  <c:v>20.948899999999998</c:v>
                </c:pt>
                <c:pt idx="684">
                  <c:v>17.473075000000001</c:v>
                </c:pt>
                <c:pt idx="685">
                  <c:v>21.280797</c:v>
                </c:pt>
                <c:pt idx="686">
                  <c:v>20.581817000000001</c:v>
                </c:pt>
                <c:pt idx="687">
                  <c:v>16.951592999999999</c:v>
                </c:pt>
                <c:pt idx="688">
                  <c:v>14.567815</c:v>
                </c:pt>
                <c:pt idx="689">
                  <c:v>21.921271999999998</c:v>
                </c:pt>
                <c:pt idx="690">
                  <c:v>17.722546999999999</c:v>
                </c:pt>
                <c:pt idx="691">
                  <c:v>16.263722999999999</c:v>
                </c:pt>
                <c:pt idx="692">
                  <c:v>13.581352000000001</c:v>
                </c:pt>
                <c:pt idx="693">
                  <c:v>27.341177999999999</c:v>
                </c:pt>
                <c:pt idx="694">
                  <c:v>33.007516000000003</c:v>
                </c:pt>
                <c:pt idx="695">
                  <c:v>18.838054</c:v>
                </c:pt>
                <c:pt idx="696">
                  <c:v>22.73075</c:v>
                </c:pt>
                <c:pt idx="697">
                  <c:v>12.116814</c:v>
                </c:pt>
                <c:pt idx="698">
                  <c:v>15.487368</c:v>
                </c:pt>
                <c:pt idx="699">
                  <c:v>12.557565</c:v>
                </c:pt>
                <c:pt idx="700">
                  <c:v>22.860916</c:v>
                </c:pt>
                <c:pt idx="701">
                  <c:v>10.263883999999999</c:v>
                </c:pt>
                <c:pt idx="702">
                  <c:v>11.923961</c:v>
                </c:pt>
                <c:pt idx="703">
                  <c:v>15.541446000000001</c:v>
                </c:pt>
                <c:pt idx="704">
                  <c:v>32.748423000000003</c:v>
                </c:pt>
                <c:pt idx="705">
                  <c:v>24.100985000000001</c:v>
                </c:pt>
                <c:pt idx="706">
                  <c:v>15.420105</c:v>
                </c:pt>
                <c:pt idx="707">
                  <c:v>16.563230000000001</c:v>
                </c:pt>
                <c:pt idx="708">
                  <c:v>15.532165000000001</c:v>
                </c:pt>
                <c:pt idx="709">
                  <c:v>25.193771000000002</c:v>
                </c:pt>
                <c:pt idx="710">
                  <c:v>16.269193000000001</c:v>
                </c:pt>
                <c:pt idx="711">
                  <c:v>16.255334000000001</c:v>
                </c:pt>
                <c:pt idx="712">
                  <c:v>27.572552999999999</c:v>
                </c:pt>
                <c:pt idx="713">
                  <c:v>12.655602</c:v>
                </c:pt>
                <c:pt idx="714">
                  <c:v>27.942413999999999</c:v>
                </c:pt>
                <c:pt idx="715">
                  <c:v>19.353194999999999</c:v>
                </c:pt>
                <c:pt idx="716">
                  <c:v>21.799071000000001</c:v>
                </c:pt>
                <c:pt idx="717">
                  <c:v>18.364450999999999</c:v>
                </c:pt>
                <c:pt idx="718">
                  <c:v>17.946821</c:v>
                </c:pt>
                <c:pt idx="719">
                  <c:v>25.228959</c:v>
                </c:pt>
                <c:pt idx="720">
                  <c:v>22.565698000000001</c:v>
                </c:pt>
                <c:pt idx="721">
                  <c:v>26.676093999999999</c:v>
                </c:pt>
                <c:pt idx="722">
                  <c:v>21.78464</c:v>
                </c:pt>
                <c:pt idx="723">
                  <c:v>27.306577999999998</c:v>
                </c:pt>
                <c:pt idx="724">
                  <c:v>48.030231000000001</c:v>
                </c:pt>
                <c:pt idx="725">
                  <c:v>14.31104</c:v>
                </c:pt>
                <c:pt idx="726">
                  <c:v>15.249245</c:v>
                </c:pt>
                <c:pt idx="727">
                  <c:v>12.663199000000001</c:v>
                </c:pt>
                <c:pt idx="728">
                  <c:v>13.392910000000001</c:v>
                </c:pt>
                <c:pt idx="729">
                  <c:v>23.378623000000001</c:v>
                </c:pt>
                <c:pt idx="730">
                  <c:v>12.430730000000001</c:v>
                </c:pt>
                <c:pt idx="731">
                  <c:v>14.537945000000001</c:v>
                </c:pt>
                <c:pt idx="732">
                  <c:v>13.534898999999999</c:v>
                </c:pt>
                <c:pt idx="733">
                  <c:v>22.157388999999998</c:v>
                </c:pt>
                <c:pt idx="734">
                  <c:v>30.623087999999999</c:v>
                </c:pt>
                <c:pt idx="735">
                  <c:v>20.176993</c:v>
                </c:pt>
                <c:pt idx="736">
                  <c:v>27.943076999999999</c:v>
                </c:pt>
                <c:pt idx="737">
                  <c:v>15.476803</c:v>
                </c:pt>
                <c:pt idx="738">
                  <c:v>22.592161000000001</c:v>
                </c:pt>
                <c:pt idx="739">
                  <c:v>27.957543999999999</c:v>
                </c:pt>
                <c:pt idx="740">
                  <c:v>17.703997999999999</c:v>
                </c:pt>
                <c:pt idx="741">
                  <c:v>57.265684999999998</c:v>
                </c:pt>
                <c:pt idx="742">
                  <c:v>48.876182</c:v>
                </c:pt>
                <c:pt idx="743">
                  <c:v>34.475467999999999</c:v>
                </c:pt>
                <c:pt idx="744">
                  <c:v>25.791134</c:v>
                </c:pt>
                <c:pt idx="745">
                  <c:v>29.599672000000002</c:v>
                </c:pt>
                <c:pt idx="746">
                  <c:v>38.765185000000002</c:v>
                </c:pt>
                <c:pt idx="747">
                  <c:v>44.836205</c:v>
                </c:pt>
                <c:pt idx="748">
                  <c:v>55.543382999999999</c:v>
                </c:pt>
                <c:pt idx="749">
                  <c:v>48.376221999999999</c:v>
                </c:pt>
                <c:pt idx="750">
                  <c:v>59.776817000000001</c:v>
                </c:pt>
                <c:pt idx="751">
                  <c:v>51.510243000000003</c:v>
                </c:pt>
                <c:pt idx="752">
                  <c:v>40.721277000000001</c:v>
                </c:pt>
                <c:pt idx="753">
                  <c:v>47.706136000000001</c:v>
                </c:pt>
                <c:pt idx="754">
                  <c:v>27.19117</c:v>
                </c:pt>
                <c:pt idx="755">
                  <c:v>26.704540999999999</c:v>
                </c:pt>
                <c:pt idx="756">
                  <c:v>18.270994999999999</c:v>
                </c:pt>
                <c:pt idx="757">
                  <c:v>30.441493000000001</c:v>
                </c:pt>
                <c:pt idx="758">
                  <c:v>25.466394999999999</c:v>
                </c:pt>
                <c:pt idx="759">
                  <c:v>17.109722999999999</c:v>
                </c:pt>
                <c:pt idx="760">
                  <c:v>15.104414</c:v>
                </c:pt>
                <c:pt idx="761">
                  <c:v>16.757901</c:v>
                </c:pt>
                <c:pt idx="762">
                  <c:v>18.710736000000001</c:v>
                </c:pt>
                <c:pt idx="763">
                  <c:v>18.149488000000002</c:v>
                </c:pt>
                <c:pt idx="764">
                  <c:v>14.248044999999999</c:v>
                </c:pt>
                <c:pt idx="765">
                  <c:v>19.380324000000002</c:v>
                </c:pt>
                <c:pt idx="766">
                  <c:v>18.657201000000001</c:v>
                </c:pt>
                <c:pt idx="767">
                  <c:v>28.530470000000001</c:v>
                </c:pt>
                <c:pt idx="768">
                  <c:v>24.974477</c:v>
                </c:pt>
                <c:pt idx="769">
                  <c:v>19.950240999999998</c:v>
                </c:pt>
                <c:pt idx="770">
                  <c:v>16.315704</c:v>
                </c:pt>
                <c:pt idx="771">
                  <c:v>14.339854000000001</c:v>
                </c:pt>
                <c:pt idx="772">
                  <c:v>22.698696000000002</c:v>
                </c:pt>
                <c:pt idx="773">
                  <c:v>16.817981</c:v>
                </c:pt>
                <c:pt idx="774">
                  <c:v>15.298361</c:v>
                </c:pt>
                <c:pt idx="775">
                  <c:v>12.669041</c:v>
                </c:pt>
                <c:pt idx="776">
                  <c:v>19.639289999999999</c:v>
                </c:pt>
                <c:pt idx="777">
                  <c:v>14.124872</c:v>
                </c:pt>
                <c:pt idx="778">
                  <c:v>14.362036</c:v>
                </c:pt>
                <c:pt idx="779">
                  <c:v>14.729009</c:v>
                </c:pt>
                <c:pt idx="780">
                  <c:v>13.577513</c:v>
                </c:pt>
                <c:pt idx="781">
                  <c:v>13.701069</c:v>
                </c:pt>
                <c:pt idx="782">
                  <c:v>13.87565</c:v>
                </c:pt>
                <c:pt idx="783">
                  <c:v>21.991752000000002</c:v>
                </c:pt>
                <c:pt idx="784">
                  <c:v>18.945233999999999</c:v>
                </c:pt>
                <c:pt idx="785">
                  <c:v>14.934742</c:v>
                </c:pt>
                <c:pt idx="786">
                  <c:v>12.240729</c:v>
                </c:pt>
                <c:pt idx="787">
                  <c:v>25.142225</c:v>
                </c:pt>
                <c:pt idx="788">
                  <c:v>18.076955999999999</c:v>
                </c:pt>
                <c:pt idx="789">
                  <c:v>16.540303000000002</c:v>
                </c:pt>
                <c:pt idx="790">
                  <c:v>29.215174999999999</c:v>
                </c:pt>
                <c:pt idx="791">
                  <c:v>33.511538000000002</c:v>
                </c:pt>
                <c:pt idx="792">
                  <c:v>71.425747000000001</c:v>
                </c:pt>
                <c:pt idx="793">
                  <c:v>24.938704000000001</c:v>
                </c:pt>
                <c:pt idx="794">
                  <c:v>24.651585000000001</c:v>
                </c:pt>
                <c:pt idx="795">
                  <c:v>20.490516</c:v>
                </c:pt>
                <c:pt idx="796">
                  <c:v>17.706724000000001</c:v>
                </c:pt>
                <c:pt idx="797">
                  <c:v>23.504235999999999</c:v>
                </c:pt>
                <c:pt idx="798">
                  <c:v>16.345307999999999</c:v>
                </c:pt>
                <c:pt idx="799">
                  <c:v>14.525617</c:v>
                </c:pt>
                <c:pt idx="800">
                  <c:v>13.540006</c:v>
                </c:pt>
                <c:pt idx="801">
                  <c:v>17.712299000000002</c:v>
                </c:pt>
                <c:pt idx="802">
                  <c:v>16.867431</c:v>
                </c:pt>
                <c:pt idx="803">
                  <c:v>18.500266</c:v>
                </c:pt>
                <c:pt idx="804">
                  <c:v>22.308219000000001</c:v>
                </c:pt>
                <c:pt idx="805">
                  <c:v>11.930669</c:v>
                </c:pt>
                <c:pt idx="806">
                  <c:v>12.742438</c:v>
                </c:pt>
                <c:pt idx="807">
                  <c:v>12.780122</c:v>
                </c:pt>
                <c:pt idx="808">
                  <c:v>11.896105</c:v>
                </c:pt>
                <c:pt idx="809">
                  <c:v>11.153869</c:v>
                </c:pt>
                <c:pt idx="810">
                  <c:v>12.844474999999999</c:v>
                </c:pt>
                <c:pt idx="811">
                  <c:v>13.043367</c:v>
                </c:pt>
                <c:pt idx="812">
                  <c:v>11.914234</c:v>
                </c:pt>
                <c:pt idx="813">
                  <c:v>17.442640999999998</c:v>
                </c:pt>
                <c:pt idx="814">
                  <c:v>19.626626999999999</c:v>
                </c:pt>
                <c:pt idx="815">
                  <c:v>15.192826</c:v>
                </c:pt>
                <c:pt idx="816">
                  <c:v>22.261032</c:v>
                </c:pt>
                <c:pt idx="817">
                  <c:v>24.824898999999998</c:v>
                </c:pt>
                <c:pt idx="818">
                  <c:v>17.049012999999999</c:v>
                </c:pt>
                <c:pt idx="819">
                  <c:v>14.743366</c:v>
                </c:pt>
                <c:pt idx="820">
                  <c:v>12.426603999999999</c:v>
                </c:pt>
                <c:pt idx="821">
                  <c:v>26.514004</c:v>
                </c:pt>
                <c:pt idx="822">
                  <c:v>14.806456000000001</c:v>
                </c:pt>
                <c:pt idx="823">
                  <c:v>12.018948999999999</c:v>
                </c:pt>
                <c:pt idx="824">
                  <c:v>13.238339</c:v>
                </c:pt>
                <c:pt idx="825">
                  <c:v>13.104312999999999</c:v>
                </c:pt>
                <c:pt idx="826">
                  <c:v>20.121915999999999</c:v>
                </c:pt>
                <c:pt idx="827">
                  <c:v>14.725989</c:v>
                </c:pt>
                <c:pt idx="828">
                  <c:v>11.525133</c:v>
                </c:pt>
                <c:pt idx="829">
                  <c:v>16.771011999999999</c:v>
                </c:pt>
                <c:pt idx="830">
                  <c:v>12.19692</c:v>
                </c:pt>
                <c:pt idx="831">
                  <c:v>17.616800000000001</c:v>
                </c:pt>
                <c:pt idx="832">
                  <c:v>23.730027</c:v>
                </c:pt>
                <c:pt idx="833">
                  <c:v>12.619654000000001</c:v>
                </c:pt>
                <c:pt idx="834">
                  <c:v>9.5188220000000001</c:v>
                </c:pt>
                <c:pt idx="835">
                  <c:v>10.181698000000001</c:v>
                </c:pt>
                <c:pt idx="836">
                  <c:v>10.744547000000001</c:v>
                </c:pt>
                <c:pt idx="837">
                  <c:v>15.774084</c:v>
                </c:pt>
                <c:pt idx="838">
                  <c:v>21.185763999999999</c:v>
                </c:pt>
                <c:pt idx="839">
                  <c:v>11.55344</c:v>
                </c:pt>
                <c:pt idx="840">
                  <c:v>17.154184000000001</c:v>
                </c:pt>
                <c:pt idx="841">
                  <c:v>10.931800000000001</c:v>
                </c:pt>
                <c:pt idx="842">
                  <c:v>10.340909999999999</c:v>
                </c:pt>
                <c:pt idx="843">
                  <c:v>12.505062000000001</c:v>
                </c:pt>
                <c:pt idx="844">
                  <c:v>11.563528</c:v>
                </c:pt>
                <c:pt idx="845">
                  <c:v>10.081023</c:v>
                </c:pt>
                <c:pt idx="846">
                  <c:v>36.380443999999997</c:v>
                </c:pt>
                <c:pt idx="847">
                  <c:v>16.004096000000001</c:v>
                </c:pt>
                <c:pt idx="848">
                  <c:v>43.084536</c:v>
                </c:pt>
                <c:pt idx="849">
                  <c:v>19.065688999999999</c:v>
                </c:pt>
                <c:pt idx="850">
                  <c:v>19.125906000000001</c:v>
                </c:pt>
                <c:pt idx="851">
                  <c:v>18.540405</c:v>
                </c:pt>
                <c:pt idx="852">
                  <c:v>11.917799</c:v>
                </c:pt>
                <c:pt idx="853">
                  <c:v>10.561754000000001</c:v>
                </c:pt>
                <c:pt idx="854">
                  <c:v>13.360759</c:v>
                </c:pt>
                <c:pt idx="855">
                  <c:v>12.777502999999999</c:v>
                </c:pt>
                <c:pt idx="856">
                  <c:v>13.482889999999999</c:v>
                </c:pt>
                <c:pt idx="857">
                  <c:v>16.796375999999999</c:v>
                </c:pt>
                <c:pt idx="858">
                  <c:v>15.948755</c:v>
                </c:pt>
                <c:pt idx="859">
                  <c:v>12.070974</c:v>
                </c:pt>
                <c:pt idx="860">
                  <c:v>16.636593000000001</c:v>
                </c:pt>
                <c:pt idx="861">
                  <c:v>15.050653000000001</c:v>
                </c:pt>
                <c:pt idx="862">
                  <c:v>17.779237999999999</c:v>
                </c:pt>
                <c:pt idx="863">
                  <c:v>12.214112999999999</c:v>
                </c:pt>
                <c:pt idx="864">
                  <c:v>11.255808999999999</c:v>
                </c:pt>
                <c:pt idx="865">
                  <c:v>11.252560000000001</c:v>
                </c:pt>
                <c:pt idx="866">
                  <c:v>11.647724999999999</c:v>
                </c:pt>
                <c:pt idx="867">
                  <c:v>14.421066</c:v>
                </c:pt>
                <c:pt idx="868">
                  <c:v>13.385159</c:v>
                </c:pt>
                <c:pt idx="869">
                  <c:v>10.806706999999999</c:v>
                </c:pt>
                <c:pt idx="870">
                  <c:v>9.3781079999999992</c:v>
                </c:pt>
                <c:pt idx="871">
                  <c:v>9.8058750000000003</c:v>
                </c:pt>
                <c:pt idx="872">
                  <c:v>20.764507999999999</c:v>
                </c:pt>
                <c:pt idx="873">
                  <c:v>19.336013999999999</c:v>
                </c:pt>
                <c:pt idx="874">
                  <c:v>14.294288999999999</c:v>
                </c:pt>
                <c:pt idx="875">
                  <c:v>8.9626330000000003</c:v>
                </c:pt>
                <c:pt idx="876">
                  <c:v>10.66128</c:v>
                </c:pt>
                <c:pt idx="877">
                  <c:v>10.360461000000001</c:v>
                </c:pt>
                <c:pt idx="878">
                  <c:v>10.356712999999999</c:v>
                </c:pt>
                <c:pt idx="879">
                  <c:v>20.992324</c:v>
                </c:pt>
                <c:pt idx="880">
                  <c:v>15.236141999999999</c:v>
                </c:pt>
                <c:pt idx="881">
                  <c:v>17.557661</c:v>
                </c:pt>
                <c:pt idx="882">
                  <c:v>10.831068</c:v>
                </c:pt>
                <c:pt idx="883">
                  <c:v>13.600785999999999</c:v>
                </c:pt>
                <c:pt idx="884">
                  <c:v>13.441609</c:v>
                </c:pt>
                <c:pt idx="885">
                  <c:v>33.230938000000002</c:v>
                </c:pt>
                <c:pt idx="886">
                  <c:v>21.932746999999999</c:v>
                </c:pt>
                <c:pt idx="887">
                  <c:v>18.114879999999999</c:v>
                </c:pt>
                <c:pt idx="888">
                  <c:v>20.725995000000001</c:v>
                </c:pt>
                <c:pt idx="889">
                  <c:v>20.951277000000001</c:v>
                </c:pt>
                <c:pt idx="890">
                  <c:v>20.332429999999999</c:v>
                </c:pt>
                <c:pt idx="891">
                  <c:v>12.761424999999999</c:v>
                </c:pt>
                <c:pt idx="892">
                  <c:v>12.771198999999999</c:v>
                </c:pt>
                <c:pt idx="893">
                  <c:v>10.670854</c:v>
                </c:pt>
                <c:pt idx="894">
                  <c:v>32.914630000000002</c:v>
                </c:pt>
                <c:pt idx="895">
                  <c:v>14.641301</c:v>
                </c:pt>
                <c:pt idx="896">
                  <c:v>14.287343999999999</c:v>
                </c:pt>
                <c:pt idx="897">
                  <c:v>12.584114</c:v>
                </c:pt>
                <c:pt idx="898">
                  <c:v>12.87547</c:v>
                </c:pt>
                <c:pt idx="899">
                  <c:v>9.5435560000000006</c:v>
                </c:pt>
                <c:pt idx="900">
                  <c:v>14.215544</c:v>
                </c:pt>
                <c:pt idx="901">
                  <c:v>8.6484349999999992</c:v>
                </c:pt>
                <c:pt idx="902">
                  <c:v>10.747183</c:v>
                </c:pt>
                <c:pt idx="903">
                  <c:v>10.279617999999999</c:v>
                </c:pt>
                <c:pt idx="904">
                  <c:v>2.8712049999999998</c:v>
                </c:pt>
                <c:pt idx="905">
                  <c:v>17.979661</c:v>
                </c:pt>
                <c:pt idx="906">
                  <c:v>14.614841</c:v>
                </c:pt>
                <c:pt idx="907">
                  <c:v>12.488937999999999</c:v>
                </c:pt>
                <c:pt idx="908">
                  <c:v>9.9282179999999993</c:v>
                </c:pt>
                <c:pt idx="909">
                  <c:v>17.324892999999999</c:v>
                </c:pt>
                <c:pt idx="910">
                  <c:v>12.433578000000001</c:v>
                </c:pt>
                <c:pt idx="911">
                  <c:v>10.987519000000001</c:v>
                </c:pt>
                <c:pt idx="912">
                  <c:v>12.277023</c:v>
                </c:pt>
                <c:pt idx="913">
                  <c:v>15.058076</c:v>
                </c:pt>
                <c:pt idx="914">
                  <c:v>14.471443000000001</c:v>
                </c:pt>
                <c:pt idx="915">
                  <c:v>26.251660000000001</c:v>
                </c:pt>
                <c:pt idx="916">
                  <c:v>19.296400999999999</c:v>
                </c:pt>
                <c:pt idx="917">
                  <c:v>17.996082999999999</c:v>
                </c:pt>
                <c:pt idx="918">
                  <c:v>10.696024</c:v>
                </c:pt>
                <c:pt idx="919">
                  <c:v>8.2061689999999992</c:v>
                </c:pt>
                <c:pt idx="920">
                  <c:v>15.621809000000001</c:v>
                </c:pt>
                <c:pt idx="921">
                  <c:v>9.8519620000000003</c:v>
                </c:pt>
                <c:pt idx="922">
                  <c:v>9.4978119999999997</c:v>
                </c:pt>
                <c:pt idx="923">
                  <c:v>6.4076139999999997</c:v>
                </c:pt>
                <c:pt idx="924">
                  <c:v>6.5682410000000004</c:v>
                </c:pt>
                <c:pt idx="925">
                  <c:v>6.7686130000000002</c:v>
                </c:pt>
                <c:pt idx="926">
                  <c:v>18.764073</c:v>
                </c:pt>
                <c:pt idx="927">
                  <c:v>10.701207999999999</c:v>
                </c:pt>
                <c:pt idx="928">
                  <c:v>8.6301050000000004</c:v>
                </c:pt>
                <c:pt idx="929">
                  <c:v>14.727892000000001</c:v>
                </c:pt>
                <c:pt idx="930">
                  <c:v>8.9093099999999996</c:v>
                </c:pt>
                <c:pt idx="931">
                  <c:v>8.3526579999999999</c:v>
                </c:pt>
                <c:pt idx="932">
                  <c:v>12.857806999999999</c:v>
                </c:pt>
                <c:pt idx="933">
                  <c:v>8.4618310000000001</c:v>
                </c:pt>
                <c:pt idx="934">
                  <c:v>12.133315</c:v>
                </c:pt>
                <c:pt idx="935">
                  <c:v>9.5399229999999999</c:v>
                </c:pt>
                <c:pt idx="936">
                  <c:v>9.9202189999999995</c:v>
                </c:pt>
                <c:pt idx="937">
                  <c:v>8.0092289999999995</c:v>
                </c:pt>
                <c:pt idx="938">
                  <c:v>9.7178939999999994</c:v>
                </c:pt>
                <c:pt idx="939">
                  <c:v>6.314883</c:v>
                </c:pt>
                <c:pt idx="940">
                  <c:v>7.5426010000000003</c:v>
                </c:pt>
                <c:pt idx="941">
                  <c:v>50.949198000000003</c:v>
                </c:pt>
                <c:pt idx="942">
                  <c:v>9.8091030000000003</c:v>
                </c:pt>
                <c:pt idx="943">
                  <c:v>12.341042</c:v>
                </c:pt>
                <c:pt idx="944">
                  <c:v>11.606059</c:v>
                </c:pt>
                <c:pt idx="945">
                  <c:v>14.908929000000001</c:v>
                </c:pt>
                <c:pt idx="946">
                  <c:v>19.902885999999999</c:v>
                </c:pt>
                <c:pt idx="947">
                  <c:v>16.979026000000001</c:v>
                </c:pt>
                <c:pt idx="948">
                  <c:v>14.372460999999999</c:v>
                </c:pt>
                <c:pt idx="949">
                  <c:v>8.4439170000000008</c:v>
                </c:pt>
                <c:pt idx="950">
                  <c:v>15.627402999999999</c:v>
                </c:pt>
                <c:pt idx="951">
                  <c:v>9.1986729999999994</c:v>
                </c:pt>
                <c:pt idx="952">
                  <c:v>10.501357</c:v>
                </c:pt>
                <c:pt idx="953">
                  <c:v>9.4312199999999997</c:v>
                </c:pt>
                <c:pt idx="954">
                  <c:v>16.121048999999999</c:v>
                </c:pt>
                <c:pt idx="955">
                  <c:v>10.443908</c:v>
                </c:pt>
                <c:pt idx="956">
                  <c:v>8.7154690000000006</c:v>
                </c:pt>
                <c:pt idx="957">
                  <c:v>14.693099</c:v>
                </c:pt>
                <c:pt idx="958">
                  <c:v>54.021379000000003</c:v>
                </c:pt>
                <c:pt idx="959">
                  <c:v>22.224360999999998</c:v>
                </c:pt>
                <c:pt idx="960">
                  <c:v>12.479034</c:v>
                </c:pt>
                <c:pt idx="961">
                  <c:v>10.449630000000001</c:v>
                </c:pt>
                <c:pt idx="962">
                  <c:v>11.46214</c:v>
                </c:pt>
                <c:pt idx="963">
                  <c:v>12.337968999999999</c:v>
                </c:pt>
                <c:pt idx="964">
                  <c:v>13.310316</c:v>
                </c:pt>
                <c:pt idx="965">
                  <c:v>13.126519999999999</c:v>
                </c:pt>
                <c:pt idx="966">
                  <c:v>23.906113999999999</c:v>
                </c:pt>
                <c:pt idx="967">
                  <c:v>13.113182999999999</c:v>
                </c:pt>
                <c:pt idx="968">
                  <c:v>30.197475000000001</c:v>
                </c:pt>
                <c:pt idx="969">
                  <c:v>22.975580999999998</c:v>
                </c:pt>
                <c:pt idx="970">
                  <c:v>63.360467</c:v>
                </c:pt>
                <c:pt idx="971">
                  <c:v>18.316742999999999</c:v>
                </c:pt>
                <c:pt idx="972">
                  <c:v>25.154475000000001</c:v>
                </c:pt>
                <c:pt idx="973">
                  <c:v>23.798589</c:v>
                </c:pt>
                <c:pt idx="974">
                  <c:v>11.344554</c:v>
                </c:pt>
                <c:pt idx="975">
                  <c:v>13.067403000000001</c:v>
                </c:pt>
                <c:pt idx="976">
                  <c:v>6.7950840000000001</c:v>
                </c:pt>
                <c:pt idx="977">
                  <c:v>9.0236450000000001</c:v>
                </c:pt>
                <c:pt idx="978">
                  <c:v>8.6682670000000002</c:v>
                </c:pt>
                <c:pt idx="979">
                  <c:v>7.349418</c:v>
                </c:pt>
                <c:pt idx="980">
                  <c:v>14.798389999999999</c:v>
                </c:pt>
                <c:pt idx="981">
                  <c:v>8.3337669999999999</c:v>
                </c:pt>
                <c:pt idx="982">
                  <c:v>8.5655590000000004</c:v>
                </c:pt>
                <c:pt idx="983">
                  <c:v>9.8570159999999998</c:v>
                </c:pt>
                <c:pt idx="984">
                  <c:v>7.6706880000000002</c:v>
                </c:pt>
                <c:pt idx="985">
                  <c:v>6.9554450000000001</c:v>
                </c:pt>
                <c:pt idx="986">
                  <c:v>9.7171970000000005</c:v>
                </c:pt>
                <c:pt idx="987">
                  <c:v>8.9579299999999993</c:v>
                </c:pt>
                <c:pt idx="988">
                  <c:v>7.20913</c:v>
                </c:pt>
                <c:pt idx="989">
                  <c:v>9.2789199999999994</c:v>
                </c:pt>
                <c:pt idx="990">
                  <c:v>7.8950240000000003</c:v>
                </c:pt>
                <c:pt idx="991">
                  <c:v>10.438928000000001</c:v>
                </c:pt>
                <c:pt idx="992">
                  <c:v>9.6520879999999991</c:v>
                </c:pt>
                <c:pt idx="993">
                  <c:v>7.5951139999999997</c:v>
                </c:pt>
                <c:pt idx="994">
                  <c:v>5.6611029999999998</c:v>
                </c:pt>
                <c:pt idx="995">
                  <c:v>8.0275219999999994</c:v>
                </c:pt>
                <c:pt idx="996">
                  <c:v>11.307064</c:v>
                </c:pt>
                <c:pt idx="997">
                  <c:v>7.8500519999999998</c:v>
                </c:pt>
                <c:pt idx="998">
                  <c:v>5.6967369999999997</c:v>
                </c:pt>
                <c:pt idx="999">
                  <c:v>10.417014999999999</c:v>
                </c:pt>
                <c:pt idx="1000">
                  <c:v>8.7801690000000008</c:v>
                </c:pt>
                <c:pt idx="1001">
                  <c:v>9.1890429999999999</c:v>
                </c:pt>
                <c:pt idx="1002">
                  <c:v>7.6810090000000004</c:v>
                </c:pt>
                <c:pt idx="1003">
                  <c:v>11.854884999999999</c:v>
                </c:pt>
                <c:pt idx="1004">
                  <c:v>8.6587010000000006</c:v>
                </c:pt>
                <c:pt idx="1005">
                  <c:v>10.075022000000001</c:v>
                </c:pt>
                <c:pt idx="1006">
                  <c:v>7.3919499999999996</c:v>
                </c:pt>
                <c:pt idx="1007">
                  <c:v>5.7280540000000002</c:v>
                </c:pt>
                <c:pt idx="1008">
                  <c:v>9.8174600000000005</c:v>
                </c:pt>
                <c:pt idx="1009">
                  <c:v>6.8779599999999999</c:v>
                </c:pt>
                <c:pt idx="1010">
                  <c:v>7.4339329999999997</c:v>
                </c:pt>
                <c:pt idx="1011">
                  <c:v>9.5536589999999997</c:v>
                </c:pt>
                <c:pt idx="1012">
                  <c:v>10.478505999999999</c:v>
                </c:pt>
                <c:pt idx="1013">
                  <c:v>11.037881</c:v>
                </c:pt>
                <c:pt idx="1014">
                  <c:v>6.9483290000000002</c:v>
                </c:pt>
                <c:pt idx="1015">
                  <c:v>8.8213259999999991</c:v>
                </c:pt>
                <c:pt idx="1016">
                  <c:v>10.907492</c:v>
                </c:pt>
                <c:pt idx="1017">
                  <c:v>50.462653000000003</c:v>
                </c:pt>
                <c:pt idx="1018">
                  <c:v>14.495222</c:v>
                </c:pt>
                <c:pt idx="1019">
                  <c:v>13.552440000000001</c:v>
                </c:pt>
                <c:pt idx="1020">
                  <c:v>12.73367</c:v>
                </c:pt>
                <c:pt idx="1021">
                  <c:v>10.710167</c:v>
                </c:pt>
                <c:pt idx="1022">
                  <c:v>16.140056000000001</c:v>
                </c:pt>
                <c:pt idx="1023">
                  <c:v>7.3686100000000003</c:v>
                </c:pt>
                <c:pt idx="1024">
                  <c:v>14.264206</c:v>
                </c:pt>
                <c:pt idx="1025">
                  <c:v>8.4781180000000003</c:v>
                </c:pt>
                <c:pt idx="1026">
                  <c:v>8.0205929999999999</c:v>
                </c:pt>
                <c:pt idx="1027">
                  <c:v>6.8883520000000003</c:v>
                </c:pt>
                <c:pt idx="1028">
                  <c:v>7.7914250000000003</c:v>
                </c:pt>
                <c:pt idx="1029">
                  <c:v>7.0857929999999998</c:v>
                </c:pt>
                <c:pt idx="1030">
                  <c:v>9.947813</c:v>
                </c:pt>
                <c:pt idx="1031">
                  <c:v>11.542592000000001</c:v>
                </c:pt>
                <c:pt idx="1032">
                  <c:v>8.5292329999999996</c:v>
                </c:pt>
                <c:pt idx="1033">
                  <c:v>5.6501010000000003</c:v>
                </c:pt>
                <c:pt idx="1034">
                  <c:v>4.8306740000000001</c:v>
                </c:pt>
                <c:pt idx="1035">
                  <c:v>23.515332999999998</c:v>
                </c:pt>
                <c:pt idx="1036">
                  <c:v>19.81878</c:v>
                </c:pt>
                <c:pt idx="1037">
                  <c:v>12.481403999999999</c:v>
                </c:pt>
                <c:pt idx="1038">
                  <c:v>11.45402</c:v>
                </c:pt>
                <c:pt idx="1039">
                  <c:v>19.766717</c:v>
                </c:pt>
                <c:pt idx="1040">
                  <c:v>38.270066999999997</c:v>
                </c:pt>
                <c:pt idx="1041">
                  <c:v>16.514882</c:v>
                </c:pt>
                <c:pt idx="1042">
                  <c:v>13.684847</c:v>
                </c:pt>
                <c:pt idx="1043">
                  <c:v>12.293322</c:v>
                </c:pt>
                <c:pt idx="1044">
                  <c:v>19.34356</c:v>
                </c:pt>
                <c:pt idx="1045">
                  <c:v>9.9783390000000001</c:v>
                </c:pt>
                <c:pt idx="1046">
                  <c:v>12.256902</c:v>
                </c:pt>
                <c:pt idx="1047">
                  <c:v>7.6482840000000003</c:v>
                </c:pt>
                <c:pt idx="1048">
                  <c:v>11.543711999999999</c:v>
                </c:pt>
                <c:pt idx="1049">
                  <c:v>8.3605699999999992</c:v>
                </c:pt>
                <c:pt idx="1050">
                  <c:v>6.5965040000000004</c:v>
                </c:pt>
                <c:pt idx="1051">
                  <c:v>5.1346879999999997</c:v>
                </c:pt>
                <c:pt idx="1052">
                  <c:v>12.327284000000001</c:v>
                </c:pt>
                <c:pt idx="1053">
                  <c:v>12.511265</c:v>
                </c:pt>
                <c:pt idx="1054">
                  <c:v>12.294727999999999</c:v>
                </c:pt>
                <c:pt idx="1055">
                  <c:v>15.008324999999999</c:v>
                </c:pt>
                <c:pt idx="1056">
                  <c:v>15.395092</c:v>
                </c:pt>
                <c:pt idx="1057">
                  <c:v>20.855239000000001</c:v>
                </c:pt>
                <c:pt idx="1058">
                  <c:v>21.527339000000001</c:v>
                </c:pt>
                <c:pt idx="1059">
                  <c:v>9.3615329999999997</c:v>
                </c:pt>
                <c:pt idx="1060">
                  <c:v>7.5995720000000002</c:v>
                </c:pt>
                <c:pt idx="1061">
                  <c:v>12.845897000000001</c:v>
                </c:pt>
                <c:pt idx="1062">
                  <c:v>12.713255999999999</c:v>
                </c:pt>
                <c:pt idx="1063">
                  <c:v>12.475759</c:v>
                </c:pt>
                <c:pt idx="1064">
                  <c:v>8.7363130000000009</c:v>
                </c:pt>
                <c:pt idx="1065">
                  <c:v>6.2803880000000003</c:v>
                </c:pt>
                <c:pt idx="1066">
                  <c:v>18.074902000000002</c:v>
                </c:pt>
                <c:pt idx="1067">
                  <c:v>9.1463319999999992</c:v>
                </c:pt>
                <c:pt idx="1068">
                  <c:v>11.229179</c:v>
                </c:pt>
                <c:pt idx="1069">
                  <c:v>9.3626950000000004</c:v>
                </c:pt>
                <c:pt idx="1070">
                  <c:v>6.9866210000000004</c:v>
                </c:pt>
                <c:pt idx="1071">
                  <c:v>9.4044500000000006</c:v>
                </c:pt>
                <c:pt idx="1072">
                  <c:v>16.720939999999999</c:v>
                </c:pt>
                <c:pt idx="1073">
                  <c:v>12.488047</c:v>
                </c:pt>
                <c:pt idx="1074">
                  <c:v>11.131048</c:v>
                </c:pt>
                <c:pt idx="1075">
                  <c:v>6.9178860000000002</c:v>
                </c:pt>
                <c:pt idx="1076">
                  <c:v>8.7159189999999995</c:v>
                </c:pt>
                <c:pt idx="1077">
                  <c:v>14.356681</c:v>
                </c:pt>
                <c:pt idx="1078">
                  <c:v>21.066725999999999</c:v>
                </c:pt>
                <c:pt idx="1079">
                  <c:v>23.802523999999998</c:v>
                </c:pt>
                <c:pt idx="1080">
                  <c:v>12.051173</c:v>
                </c:pt>
                <c:pt idx="1081">
                  <c:v>10.785501999999999</c:v>
                </c:pt>
                <c:pt idx="1082">
                  <c:v>9.6897079999999995</c:v>
                </c:pt>
                <c:pt idx="1083">
                  <c:v>7.0101789999999999</c:v>
                </c:pt>
                <c:pt idx="1084">
                  <c:v>7.5806449999999996</c:v>
                </c:pt>
                <c:pt idx="1085">
                  <c:v>10.359400000000001</c:v>
                </c:pt>
                <c:pt idx="1086">
                  <c:v>11.128348000000001</c:v>
                </c:pt>
                <c:pt idx="1087">
                  <c:v>7.8348909999999998</c:v>
                </c:pt>
                <c:pt idx="1088">
                  <c:v>12.91461</c:v>
                </c:pt>
                <c:pt idx="1089">
                  <c:v>12.247844000000001</c:v>
                </c:pt>
                <c:pt idx="1090">
                  <c:v>13.988137</c:v>
                </c:pt>
                <c:pt idx="1091">
                  <c:v>31.673714</c:v>
                </c:pt>
                <c:pt idx="1092">
                  <c:v>11.696851000000001</c:v>
                </c:pt>
                <c:pt idx="1093">
                  <c:v>9.2995300000000007</c:v>
                </c:pt>
                <c:pt idx="1094">
                  <c:v>7.5023609999999996</c:v>
                </c:pt>
                <c:pt idx="1095">
                  <c:v>8.9242190000000008</c:v>
                </c:pt>
                <c:pt idx="1096">
                  <c:v>15.762687</c:v>
                </c:pt>
                <c:pt idx="1097">
                  <c:v>11.458920000000001</c:v>
                </c:pt>
                <c:pt idx="1098">
                  <c:v>11.806739</c:v>
                </c:pt>
                <c:pt idx="1099">
                  <c:v>9.8934660000000001</c:v>
                </c:pt>
                <c:pt idx="1100">
                  <c:v>8.8636400000000002</c:v>
                </c:pt>
                <c:pt idx="1101">
                  <c:v>13.362349999999999</c:v>
                </c:pt>
                <c:pt idx="1102">
                  <c:v>53.116979999999998</c:v>
                </c:pt>
                <c:pt idx="1103">
                  <c:v>9.3477069999999998</c:v>
                </c:pt>
                <c:pt idx="1104">
                  <c:v>14.492164000000001</c:v>
                </c:pt>
                <c:pt idx="1105">
                  <c:v>14.562074000000001</c:v>
                </c:pt>
                <c:pt idx="1106">
                  <c:v>12.119293000000001</c:v>
                </c:pt>
                <c:pt idx="1107">
                  <c:v>11.190759999999999</c:v>
                </c:pt>
                <c:pt idx="1108">
                  <c:v>9.5803650000000005</c:v>
                </c:pt>
                <c:pt idx="1109">
                  <c:v>8.534395</c:v>
                </c:pt>
                <c:pt idx="1110">
                  <c:v>8.2483330000000006</c:v>
                </c:pt>
                <c:pt idx="1111">
                  <c:v>7.096025</c:v>
                </c:pt>
                <c:pt idx="1112">
                  <c:v>16.075509</c:v>
                </c:pt>
                <c:pt idx="1113">
                  <c:v>7.4792540000000001</c:v>
                </c:pt>
                <c:pt idx="1114">
                  <c:v>6.9566670000000004</c:v>
                </c:pt>
                <c:pt idx="1115">
                  <c:v>5.6760549999999999</c:v>
                </c:pt>
                <c:pt idx="1116">
                  <c:v>10.544271</c:v>
                </c:pt>
                <c:pt idx="1117">
                  <c:v>10.297492</c:v>
                </c:pt>
                <c:pt idx="1118">
                  <c:v>8.3926649999999992</c:v>
                </c:pt>
                <c:pt idx="1119">
                  <c:v>8.560651</c:v>
                </c:pt>
                <c:pt idx="1120">
                  <c:v>6.5200639999999996</c:v>
                </c:pt>
                <c:pt idx="1121">
                  <c:v>6.5202929999999997</c:v>
                </c:pt>
                <c:pt idx="1122">
                  <c:v>16.190749</c:v>
                </c:pt>
                <c:pt idx="1123">
                  <c:v>8.7805099999999996</c:v>
                </c:pt>
                <c:pt idx="1124">
                  <c:v>12.541377000000001</c:v>
                </c:pt>
                <c:pt idx="1125">
                  <c:v>6.9883579999999998</c:v>
                </c:pt>
                <c:pt idx="1126">
                  <c:v>5.7222949999999999</c:v>
                </c:pt>
                <c:pt idx="1127">
                  <c:v>18.917805000000001</c:v>
                </c:pt>
                <c:pt idx="1128">
                  <c:v>11.108349</c:v>
                </c:pt>
                <c:pt idx="1129">
                  <c:v>11.777925</c:v>
                </c:pt>
                <c:pt idx="1130">
                  <c:v>9.2668540000000004</c:v>
                </c:pt>
                <c:pt idx="1131">
                  <c:v>6.5519170000000004</c:v>
                </c:pt>
                <c:pt idx="1132">
                  <c:v>6.3906809999999998</c:v>
                </c:pt>
                <c:pt idx="1133">
                  <c:v>6.2711079999999999</c:v>
                </c:pt>
                <c:pt idx="1134">
                  <c:v>5.9604900000000001</c:v>
                </c:pt>
                <c:pt idx="1135">
                  <c:v>6.7681959999999997</c:v>
                </c:pt>
                <c:pt idx="1136">
                  <c:v>8.9694050000000001</c:v>
                </c:pt>
                <c:pt idx="1137">
                  <c:v>6.894577</c:v>
                </c:pt>
                <c:pt idx="1138">
                  <c:v>7.6127089999999997</c:v>
                </c:pt>
                <c:pt idx="1139">
                  <c:v>7.8938920000000001</c:v>
                </c:pt>
                <c:pt idx="1140">
                  <c:v>7.9223790000000003</c:v>
                </c:pt>
                <c:pt idx="1141">
                  <c:v>6.381189</c:v>
                </c:pt>
                <c:pt idx="1142">
                  <c:v>9.8334290000000006</c:v>
                </c:pt>
                <c:pt idx="1143">
                  <c:v>7.7019310000000001</c:v>
                </c:pt>
                <c:pt idx="1144">
                  <c:v>5.9287320000000001</c:v>
                </c:pt>
                <c:pt idx="1145">
                  <c:v>28.011678</c:v>
                </c:pt>
                <c:pt idx="1146">
                  <c:v>20.005815999999999</c:v>
                </c:pt>
                <c:pt idx="1147">
                  <c:v>10.263992</c:v>
                </c:pt>
                <c:pt idx="1148">
                  <c:v>14.908778</c:v>
                </c:pt>
                <c:pt idx="1149">
                  <c:v>10.633043000000001</c:v>
                </c:pt>
                <c:pt idx="1150">
                  <c:v>11.759568</c:v>
                </c:pt>
                <c:pt idx="1151">
                  <c:v>8.5640040000000006</c:v>
                </c:pt>
                <c:pt idx="1152">
                  <c:v>8.2295590000000001</c:v>
                </c:pt>
                <c:pt idx="1153">
                  <c:v>8.8893730000000009</c:v>
                </c:pt>
                <c:pt idx="1154">
                  <c:v>10.232856</c:v>
                </c:pt>
                <c:pt idx="1155">
                  <c:v>12.786883</c:v>
                </c:pt>
                <c:pt idx="1156">
                  <c:v>11.395766</c:v>
                </c:pt>
                <c:pt idx="1157">
                  <c:v>8.7852639999999997</c:v>
                </c:pt>
                <c:pt idx="1158">
                  <c:v>9.9343050000000002</c:v>
                </c:pt>
                <c:pt idx="1159">
                  <c:v>23.087855999999999</c:v>
                </c:pt>
                <c:pt idx="1160">
                  <c:v>10.801301</c:v>
                </c:pt>
                <c:pt idx="1161">
                  <c:v>6.5880729999999996</c:v>
                </c:pt>
                <c:pt idx="1162">
                  <c:v>6.5518640000000001</c:v>
                </c:pt>
                <c:pt idx="1163">
                  <c:v>10.155047</c:v>
                </c:pt>
                <c:pt idx="1164">
                  <c:v>6.4257920000000004</c:v>
                </c:pt>
                <c:pt idx="1165">
                  <c:v>3.2798289999999999</c:v>
                </c:pt>
                <c:pt idx="1166">
                  <c:v>11.324434</c:v>
                </c:pt>
                <c:pt idx="1167">
                  <c:v>17.501373000000001</c:v>
                </c:pt>
                <c:pt idx="1168">
                  <c:v>9.5632199999999994</c:v>
                </c:pt>
                <c:pt idx="1169">
                  <c:v>8.3243539999999996</c:v>
                </c:pt>
                <c:pt idx="1170">
                  <c:v>7.2910570000000003</c:v>
                </c:pt>
                <c:pt idx="1171">
                  <c:v>9.2796420000000008</c:v>
                </c:pt>
                <c:pt idx="1172">
                  <c:v>5.88537</c:v>
                </c:pt>
                <c:pt idx="1173">
                  <c:v>6.9516900000000001</c:v>
                </c:pt>
                <c:pt idx="1174">
                  <c:v>16.01586</c:v>
                </c:pt>
                <c:pt idx="1175">
                  <c:v>16.122864</c:v>
                </c:pt>
                <c:pt idx="1176">
                  <c:v>24.275245000000002</c:v>
                </c:pt>
                <c:pt idx="1177">
                  <c:v>10.565415</c:v>
                </c:pt>
                <c:pt idx="1178">
                  <c:v>9.3480360000000005</c:v>
                </c:pt>
                <c:pt idx="1179">
                  <c:v>9.6015090000000001</c:v>
                </c:pt>
                <c:pt idx="1180">
                  <c:v>12.148825</c:v>
                </c:pt>
                <c:pt idx="1181">
                  <c:v>10.451801</c:v>
                </c:pt>
                <c:pt idx="1182">
                  <c:v>8.5572029999999994</c:v>
                </c:pt>
                <c:pt idx="1183">
                  <c:v>6.4032090000000004</c:v>
                </c:pt>
                <c:pt idx="1184">
                  <c:v>6.4615390000000001</c:v>
                </c:pt>
                <c:pt idx="1185">
                  <c:v>5.8077360000000002</c:v>
                </c:pt>
                <c:pt idx="1186">
                  <c:v>6.7323519999999997</c:v>
                </c:pt>
                <c:pt idx="1187">
                  <c:v>12.082079</c:v>
                </c:pt>
                <c:pt idx="1188">
                  <c:v>5.4503969999999997</c:v>
                </c:pt>
                <c:pt idx="1189">
                  <c:v>4.511101</c:v>
                </c:pt>
                <c:pt idx="1190">
                  <c:v>8.107602</c:v>
                </c:pt>
                <c:pt idx="1191">
                  <c:v>7.7022320000000004</c:v>
                </c:pt>
                <c:pt idx="1192">
                  <c:v>12.062238000000001</c:v>
                </c:pt>
                <c:pt idx="1193">
                  <c:v>7.2291429999999997</c:v>
                </c:pt>
                <c:pt idx="1194">
                  <c:v>15.0528</c:v>
                </c:pt>
                <c:pt idx="1195">
                  <c:v>14.906199000000001</c:v>
                </c:pt>
                <c:pt idx="1196">
                  <c:v>41.170191000000003</c:v>
                </c:pt>
                <c:pt idx="1197">
                  <c:v>12.570717</c:v>
                </c:pt>
                <c:pt idx="1198">
                  <c:v>13.791090000000001</c:v>
                </c:pt>
                <c:pt idx="1199">
                  <c:v>8.5590600000000006</c:v>
                </c:pt>
                <c:pt idx="1200">
                  <c:v>14.298444</c:v>
                </c:pt>
                <c:pt idx="1201">
                  <c:v>11.091198</c:v>
                </c:pt>
                <c:pt idx="1202">
                  <c:v>7.6684710000000003</c:v>
                </c:pt>
                <c:pt idx="1203">
                  <c:v>12.872757</c:v>
                </c:pt>
                <c:pt idx="1204">
                  <c:v>9.9800439999999995</c:v>
                </c:pt>
                <c:pt idx="1205">
                  <c:v>11.075167</c:v>
                </c:pt>
                <c:pt idx="1206">
                  <c:v>7.6640940000000004</c:v>
                </c:pt>
                <c:pt idx="1207">
                  <c:v>4.8358559999999997</c:v>
                </c:pt>
                <c:pt idx="1208">
                  <c:v>10.159065999999999</c:v>
                </c:pt>
                <c:pt idx="1209">
                  <c:v>7.8954389999999997</c:v>
                </c:pt>
                <c:pt idx="1210">
                  <c:v>11.500495000000001</c:v>
                </c:pt>
                <c:pt idx="1211">
                  <c:v>5.7068880000000002</c:v>
                </c:pt>
                <c:pt idx="1212">
                  <c:v>9.4362089999999998</c:v>
                </c:pt>
                <c:pt idx="1213">
                  <c:v>7.2175419999999999</c:v>
                </c:pt>
                <c:pt idx="1214">
                  <c:v>10.109719999999999</c:v>
                </c:pt>
                <c:pt idx="1215">
                  <c:v>12.823686</c:v>
                </c:pt>
                <c:pt idx="1216">
                  <c:v>19.734613</c:v>
                </c:pt>
                <c:pt idx="1217">
                  <c:v>24.562391999999999</c:v>
                </c:pt>
                <c:pt idx="1218">
                  <c:v>14.505884999999999</c:v>
                </c:pt>
                <c:pt idx="1219">
                  <c:v>13.003437</c:v>
                </c:pt>
                <c:pt idx="1220">
                  <c:v>38.686870999999996</c:v>
                </c:pt>
                <c:pt idx="1221">
                  <c:v>12.714803</c:v>
                </c:pt>
                <c:pt idx="1222">
                  <c:v>7.9130099999999999</c:v>
                </c:pt>
                <c:pt idx="1223">
                  <c:v>11.576252999999999</c:v>
                </c:pt>
                <c:pt idx="1224">
                  <c:v>7.9048809999999996</c:v>
                </c:pt>
                <c:pt idx="1225">
                  <c:v>7.286778</c:v>
                </c:pt>
                <c:pt idx="1226">
                  <c:v>8.5742180000000001</c:v>
                </c:pt>
                <c:pt idx="1227">
                  <c:v>6.5709390000000001</c:v>
                </c:pt>
                <c:pt idx="1228">
                  <c:v>6.4307990000000004</c:v>
                </c:pt>
                <c:pt idx="1229">
                  <c:v>12.826164</c:v>
                </c:pt>
                <c:pt idx="1230">
                  <c:v>4.6322140000000003</c:v>
                </c:pt>
                <c:pt idx="1231">
                  <c:v>4.7336390000000002</c:v>
                </c:pt>
                <c:pt idx="1232">
                  <c:v>6.011018</c:v>
                </c:pt>
                <c:pt idx="1233">
                  <c:v>6.4370139999999996</c:v>
                </c:pt>
                <c:pt idx="1234">
                  <c:v>7.0474730000000001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3B-4E6A-BD3C-8A93C61AE0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044255"/>
        <c:axId val="532023343"/>
      </c:areaChart>
      <c:dateAx>
        <c:axId val="113044255"/>
        <c:scaling>
          <c:orientation val="minMax"/>
        </c:scaling>
        <c:delete val="0"/>
        <c:axPos val="b"/>
        <c:numFmt formatCode="mm/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023343"/>
        <c:crosses val="autoZero"/>
        <c:auto val="1"/>
        <c:lblOffset val="100"/>
        <c:baseTimeUnit val="days"/>
      </c:dateAx>
      <c:valAx>
        <c:axId val="532023343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0442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accent3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C44-47B5-ACD2-B85EF6BB3767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BC44-47B5-ACD2-B85EF6BB3767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C44-47B5-ACD2-B85EF6BB37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Sheet3!$B$18:$B$21</c:f>
              <c:strCache>
                <c:ptCount val="4"/>
                <c:pt idx="0">
                  <c:v>Promotor</c:v>
                </c:pt>
                <c:pt idx="1">
                  <c:v>FII</c:v>
                </c:pt>
                <c:pt idx="2">
                  <c:v>DII</c:v>
                </c:pt>
                <c:pt idx="3">
                  <c:v>Public</c:v>
                </c:pt>
              </c:strCache>
            </c:strRef>
          </c:cat>
          <c:val>
            <c:numRef>
              <c:f>Sheet3!$C$18:$C$21</c:f>
              <c:numCache>
                <c:formatCode>0.00%</c:formatCode>
                <c:ptCount val="4"/>
                <c:pt idx="0">
                  <c:v>0.4637</c:v>
                </c:pt>
                <c:pt idx="1">
                  <c:v>0.1862</c:v>
                </c:pt>
                <c:pt idx="2">
                  <c:v>0.17249999999999999</c:v>
                </c:pt>
                <c:pt idx="3">
                  <c:v>0.17599999999999999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44-47B5-ACD2-B85EF6BB376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653686623"/>
        <c:axId val="1112257263"/>
      </c:barChart>
      <c:catAx>
        <c:axId val="6536866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2257263"/>
        <c:crosses val="autoZero"/>
        <c:auto val="1"/>
        <c:lblAlgn val="ctr"/>
        <c:lblOffset val="100"/>
        <c:noMultiLvlLbl val="0"/>
      </c:catAx>
      <c:valAx>
        <c:axId val="1112257263"/>
        <c:scaling>
          <c:orientation val="minMax"/>
        </c:scaling>
        <c:delete val="0"/>
        <c:axPos val="b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6866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9482064741907253E-2"/>
          <c:y val="0.14532695682978278"/>
          <c:w val="0.8453125124065376"/>
          <c:h val="0.69634768046632212"/>
        </c:manualLayout>
      </c:layout>
      <c:lineChart>
        <c:grouping val="standard"/>
        <c:varyColors val="0"/>
        <c:ser>
          <c:idx val="0"/>
          <c:order val="0"/>
          <c:tx>
            <c:strRef>
              <c:f>'share price'!$B$3</c:f>
              <c:strCache>
                <c:ptCount val="1"/>
                <c:pt idx="0">
                  <c:v>Adj Close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Pt>
            <c:idx val="80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0-588F-4397-8F3F-C9B8206FEFD6}"/>
              </c:ext>
            </c:extLst>
          </c:dPt>
          <c:dPt>
            <c:idx val="803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1-588F-4397-8F3F-C9B8206FEFD6}"/>
              </c:ext>
            </c:extLst>
          </c:dPt>
          <c:cat>
            <c:numRef>
              <c:f>'share price'!$A$4:$A$1238</c:f>
              <c:numCache>
                <c:formatCode>m/d/yyyy</c:formatCode>
                <c:ptCount val="1235"/>
                <c:pt idx="0">
                  <c:v>45345</c:v>
                </c:pt>
                <c:pt idx="1">
                  <c:v>45344</c:v>
                </c:pt>
                <c:pt idx="2">
                  <c:v>45343</c:v>
                </c:pt>
                <c:pt idx="3">
                  <c:v>45342</c:v>
                </c:pt>
                <c:pt idx="4">
                  <c:v>45341</c:v>
                </c:pt>
                <c:pt idx="5">
                  <c:v>45338</c:v>
                </c:pt>
                <c:pt idx="6">
                  <c:v>45337</c:v>
                </c:pt>
                <c:pt idx="7">
                  <c:v>45336</c:v>
                </c:pt>
                <c:pt idx="8">
                  <c:v>45335</c:v>
                </c:pt>
                <c:pt idx="9">
                  <c:v>45334</c:v>
                </c:pt>
                <c:pt idx="10">
                  <c:v>45331</c:v>
                </c:pt>
                <c:pt idx="11">
                  <c:v>45330</c:v>
                </c:pt>
                <c:pt idx="12">
                  <c:v>45329</c:v>
                </c:pt>
                <c:pt idx="13">
                  <c:v>45328</c:v>
                </c:pt>
                <c:pt idx="14">
                  <c:v>45327</c:v>
                </c:pt>
                <c:pt idx="15">
                  <c:v>45324</c:v>
                </c:pt>
                <c:pt idx="16">
                  <c:v>45323</c:v>
                </c:pt>
                <c:pt idx="17">
                  <c:v>45322</c:v>
                </c:pt>
                <c:pt idx="18">
                  <c:v>45321</c:v>
                </c:pt>
                <c:pt idx="19">
                  <c:v>45320</c:v>
                </c:pt>
                <c:pt idx="20">
                  <c:v>45316</c:v>
                </c:pt>
                <c:pt idx="21">
                  <c:v>45315</c:v>
                </c:pt>
                <c:pt idx="22">
                  <c:v>45314</c:v>
                </c:pt>
                <c:pt idx="23">
                  <c:v>45310</c:v>
                </c:pt>
                <c:pt idx="24">
                  <c:v>45309</c:v>
                </c:pt>
                <c:pt idx="25">
                  <c:v>45308</c:v>
                </c:pt>
                <c:pt idx="26">
                  <c:v>45307</c:v>
                </c:pt>
                <c:pt idx="27">
                  <c:v>45306</c:v>
                </c:pt>
                <c:pt idx="28">
                  <c:v>45303</c:v>
                </c:pt>
                <c:pt idx="29">
                  <c:v>45302</c:v>
                </c:pt>
                <c:pt idx="30">
                  <c:v>45301</c:v>
                </c:pt>
                <c:pt idx="31">
                  <c:v>45300</c:v>
                </c:pt>
                <c:pt idx="32">
                  <c:v>45299</c:v>
                </c:pt>
                <c:pt idx="33">
                  <c:v>45296</c:v>
                </c:pt>
                <c:pt idx="34">
                  <c:v>45295</c:v>
                </c:pt>
                <c:pt idx="35">
                  <c:v>45294</c:v>
                </c:pt>
                <c:pt idx="36">
                  <c:v>45293</c:v>
                </c:pt>
                <c:pt idx="37">
                  <c:v>45292</c:v>
                </c:pt>
                <c:pt idx="38">
                  <c:v>45289</c:v>
                </c:pt>
                <c:pt idx="39">
                  <c:v>45288</c:v>
                </c:pt>
                <c:pt idx="40">
                  <c:v>45287</c:v>
                </c:pt>
                <c:pt idx="41">
                  <c:v>45286</c:v>
                </c:pt>
                <c:pt idx="42">
                  <c:v>45282</c:v>
                </c:pt>
                <c:pt idx="43">
                  <c:v>45281</c:v>
                </c:pt>
                <c:pt idx="44">
                  <c:v>45280</c:v>
                </c:pt>
                <c:pt idx="45">
                  <c:v>45279</c:v>
                </c:pt>
                <c:pt idx="46">
                  <c:v>45278</c:v>
                </c:pt>
                <c:pt idx="47">
                  <c:v>45275</c:v>
                </c:pt>
                <c:pt idx="48">
                  <c:v>45274</c:v>
                </c:pt>
                <c:pt idx="49">
                  <c:v>45273</c:v>
                </c:pt>
                <c:pt idx="50">
                  <c:v>45272</c:v>
                </c:pt>
                <c:pt idx="51">
                  <c:v>45271</c:v>
                </c:pt>
                <c:pt idx="52">
                  <c:v>45268</c:v>
                </c:pt>
                <c:pt idx="53">
                  <c:v>45267</c:v>
                </c:pt>
                <c:pt idx="54">
                  <c:v>45266</c:v>
                </c:pt>
                <c:pt idx="55">
                  <c:v>45265</c:v>
                </c:pt>
                <c:pt idx="56">
                  <c:v>45264</c:v>
                </c:pt>
                <c:pt idx="57">
                  <c:v>45261</c:v>
                </c:pt>
                <c:pt idx="58">
                  <c:v>45260</c:v>
                </c:pt>
                <c:pt idx="59">
                  <c:v>45259</c:v>
                </c:pt>
                <c:pt idx="60">
                  <c:v>45258</c:v>
                </c:pt>
                <c:pt idx="61">
                  <c:v>45254</c:v>
                </c:pt>
                <c:pt idx="62">
                  <c:v>45253</c:v>
                </c:pt>
                <c:pt idx="63">
                  <c:v>45252</c:v>
                </c:pt>
                <c:pt idx="64">
                  <c:v>45251</c:v>
                </c:pt>
                <c:pt idx="65">
                  <c:v>45250</c:v>
                </c:pt>
                <c:pt idx="66">
                  <c:v>45247</c:v>
                </c:pt>
                <c:pt idx="67">
                  <c:v>45246</c:v>
                </c:pt>
                <c:pt idx="68">
                  <c:v>45245</c:v>
                </c:pt>
                <c:pt idx="69">
                  <c:v>45243</c:v>
                </c:pt>
                <c:pt idx="70">
                  <c:v>45240</c:v>
                </c:pt>
                <c:pt idx="71">
                  <c:v>45239</c:v>
                </c:pt>
                <c:pt idx="72">
                  <c:v>45238</c:v>
                </c:pt>
                <c:pt idx="73">
                  <c:v>45237</c:v>
                </c:pt>
                <c:pt idx="74">
                  <c:v>45236</c:v>
                </c:pt>
                <c:pt idx="75">
                  <c:v>45233</c:v>
                </c:pt>
                <c:pt idx="76">
                  <c:v>45232</c:v>
                </c:pt>
                <c:pt idx="77">
                  <c:v>45231</c:v>
                </c:pt>
                <c:pt idx="78">
                  <c:v>45230</c:v>
                </c:pt>
                <c:pt idx="79">
                  <c:v>45229</c:v>
                </c:pt>
                <c:pt idx="80">
                  <c:v>45226</c:v>
                </c:pt>
                <c:pt idx="81">
                  <c:v>45225</c:v>
                </c:pt>
                <c:pt idx="82">
                  <c:v>45224</c:v>
                </c:pt>
                <c:pt idx="83">
                  <c:v>45222</c:v>
                </c:pt>
                <c:pt idx="84">
                  <c:v>45219</c:v>
                </c:pt>
                <c:pt idx="85">
                  <c:v>45218</c:v>
                </c:pt>
                <c:pt idx="86">
                  <c:v>45217</c:v>
                </c:pt>
                <c:pt idx="87">
                  <c:v>45216</c:v>
                </c:pt>
                <c:pt idx="88">
                  <c:v>45215</c:v>
                </c:pt>
                <c:pt idx="89">
                  <c:v>45212</c:v>
                </c:pt>
                <c:pt idx="90">
                  <c:v>45211</c:v>
                </c:pt>
                <c:pt idx="91">
                  <c:v>45210</c:v>
                </c:pt>
                <c:pt idx="92">
                  <c:v>45209</c:v>
                </c:pt>
                <c:pt idx="93">
                  <c:v>45208</c:v>
                </c:pt>
                <c:pt idx="94">
                  <c:v>45205</c:v>
                </c:pt>
                <c:pt idx="95">
                  <c:v>45204</c:v>
                </c:pt>
                <c:pt idx="96">
                  <c:v>45203</c:v>
                </c:pt>
                <c:pt idx="97">
                  <c:v>45202</c:v>
                </c:pt>
                <c:pt idx="98">
                  <c:v>45198</c:v>
                </c:pt>
                <c:pt idx="99">
                  <c:v>45197</c:v>
                </c:pt>
                <c:pt idx="100">
                  <c:v>45196</c:v>
                </c:pt>
                <c:pt idx="101">
                  <c:v>45195</c:v>
                </c:pt>
                <c:pt idx="102">
                  <c:v>45194</c:v>
                </c:pt>
                <c:pt idx="103">
                  <c:v>45191</c:v>
                </c:pt>
                <c:pt idx="104">
                  <c:v>45190</c:v>
                </c:pt>
                <c:pt idx="105">
                  <c:v>45189</c:v>
                </c:pt>
                <c:pt idx="106">
                  <c:v>45187</c:v>
                </c:pt>
                <c:pt idx="107">
                  <c:v>45184</c:v>
                </c:pt>
                <c:pt idx="108">
                  <c:v>45183</c:v>
                </c:pt>
                <c:pt idx="109">
                  <c:v>45182</c:v>
                </c:pt>
                <c:pt idx="110">
                  <c:v>45181</c:v>
                </c:pt>
                <c:pt idx="111">
                  <c:v>45180</c:v>
                </c:pt>
                <c:pt idx="112">
                  <c:v>45177</c:v>
                </c:pt>
                <c:pt idx="113">
                  <c:v>45176</c:v>
                </c:pt>
                <c:pt idx="114">
                  <c:v>45175</c:v>
                </c:pt>
                <c:pt idx="115">
                  <c:v>45174</c:v>
                </c:pt>
                <c:pt idx="116">
                  <c:v>45173</c:v>
                </c:pt>
                <c:pt idx="117">
                  <c:v>45170</c:v>
                </c:pt>
                <c:pt idx="118">
                  <c:v>45169</c:v>
                </c:pt>
                <c:pt idx="119">
                  <c:v>45168</c:v>
                </c:pt>
                <c:pt idx="120">
                  <c:v>45167</c:v>
                </c:pt>
                <c:pt idx="121">
                  <c:v>45166</c:v>
                </c:pt>
                <c:pt idx="122">
                  <c:v>45163</c:v>
                </c:pt>
                <c:pt idx="123">
                  <c:v>45162</c:v>
                </c:pt>
                <c:pt idx="124">
                  <c:v>45161</c:v>
                </c:pt>
                <c:pt idx="125">
                  <c:v>45160</c:v>
                </c:pt>
                <c:pt idx="126">
                  <c:v>45159</c:v>
                </c:pt>
                <c:pt idx="127">
                  <c:v>45156</c:v>
                </c:pt>
                <c:pt idx="128">
                  <c:v>45155</c:v>
                </c:pt>
                <c:pt idx="129">
                  <c:v>45154</c:v>
                </c:pt>
                <c:pt idx="130">
                  <c:v>45152</c:v>
                </c:pt>
                <c:pt idx="131">
                  <c:v>45149</c:v>
                </c:pt>
                <c:pt idx="132">
                  <c:v>45148</c:v>
                </c:pt>
                <c:pt idx="133">
                  <c:v>45147</c:v>
                </c:pt>
                <c:pt idx="134">
                  <c:v>45146</c:v>
                </c:pt>
                <c:pt idx="135">
                  <c:v>45145</c:v>
                </c:pt>
                <c:pt idx="136">
                  <c:v>45142</c:v>
                </c:pt>
                <c:pt idx="137">
                  <c:v>45141</c:v>
                </c:pt>
                <c:pt idx="138">
                  <c:v>45140</c:v>
                </c:pt>
                <c:pt idx="139">
                  <c:v>45139</c:v>
                </c:pt>
                <c:pt idx="140">
                  <c:v>45138</c:v>
                </c:pt>
                <c:pt idx="141">
                  <c:v>45135</c:v>
                </c:pt>
                <c:pt idx="142">
                  <c:v>45134</c:v>
                </c:pt>
                <c:pt idx="143">
                  <c:v>45133</c:v>
                </c:pt>
                <c:pt idx="144">
                  <c:v>45132</c:v>
                </c:pt>
                <c:pt idx="145">
                  <c:v>45131</c:v>
                </c:pt>
                <c:pt idx="146">
                  <c:v>45128</c:v>
                </c:pt>
                <c:pt idx="147">
                  <c:v>45127</c:v>
                </c:pt>
                <c:pt idx="148">
                  <c:v>45126</c:v>
                </c:pt>
                <c:pt idx="149">
                  <c:v>45125</c:v>
                </c:pt>
                <c:pt idx="150">
                  <c:v>45124</c:v>
                </c:pt>
                <c:pt idx="151">
                  <c:v>45121</c:v>
                </c:pt>
                <c:pt idx="152">
                  <c:v>45120</c:v>
                </c:pt>
                <c:pt idx="153">
                  <c:v>45119</c:v>
                </c:pt>
                <c:pt idx="154">
                  <c:v>45118</c:v>
                </c:pt>
                <c:pt idx="155">
                  <c:v>45117</c:v>
                </c:pt>
                <c:pt idx="156">
                  <c:v>45114</c:v>
                </c:pt>
                <c:pt idx="157">
                  <c:v>45113</c:v>
                </c:pt>
                <c:pt idx="158">
                  <c:v>45112</c:v>
                </c:pt>
                <c:pt idx="159">
                  <c:v>45111</c:v>
                </c:pt>
                <c:pt idx="160">
                  <c:v>45110</c:v>
                </c:pt>
                <c:pt idx="161">
                  <c:v>45107</c:v>
                </c:pt>
                <c:pt idx="162">
                  <c:v>45105</c:v>
                </c:pt>
                <c:pt idx="163">
                  <c:v>45104</c:v>
                </c:pt>
                <c:pt idx="164">
                  <c:v>45103</c:v>
                </c:pt>
                <c:pt idx="165">
                  <c:v>45100</c:v>
                </c:pt>
                <c:pt idx="166">
                  <c:v>45099</c:v>
                </c:pt>
                <c:pt idx="167">
                  <c:v>45098</c:v>
                </c:pt>
                <c:pt idx="168">
                  <c:v>45097</c:v>
                </c:pt>
                <c:pt idx="169">
                  <c:v>45096</c:v>
                </c:pt>
                <c:pt idx="170">
                  <c:v>45093</c:v>
                </c:pt>
                <c:pt idx="171">
                  <c:v>45092</c:v>
                </c:pt>
                <c:pt idx="172">
                  <c:v>45091</c:v>
                </c:pt>
                <c:pt idx="173">
                  <c:v>45090</c:v>
                </c:pt>
                <c:pt idx="174">
                  <c:v>45089</c:v>
                </c:pt>
                <c:pt idx="175">
                  <c:v>45086</c:v>
                </c:pt>
                <c:pt idx="176">
                  <c:v>45085</c:v>
                </c:pt>
                <c:pt idx="177">
                  <c:v>45084</c:v>
                </c:pt>
                <c:pt idx="178">
                  <c:v>45083</c:v>
                </c:pt>
                <c:pt idx="179">
                  <c:v>45082</c:v>
                </c:pt>
                <c:pt idx="180">
                  <c:v>45079</c:v>
                </c:pt>
                <c:pt idx="181">
                  <c:v>45078</c:v>
                </c:pt>
                <c:pt idx="182">
                  <c:v>45077</c:v>
                </c:pt>
                <c:pt idx="183">
                  <c:v>45076</c:v>
                </c:pt>
                <c:pt idx="184">
                  <c:v>45075</c:v>
                </c:pt>
                <c:pt idx="185">
                  <c:v>45072</c:v>
                </c:pt>
                <c:pt idx="186">
                  <c:v>45071</c:v>
                </c:pt>
                <c:pt idx="187">
                  <c:v>45070</c:v>
                </c:pt>
                <c:pt idx="188">
                  <c:v>45069</c:v>
                </c:pt>
                <c:pt idx="189">
                  <c:v>45068</c:v>
                </c:pt>
                <c:pt idx="190">
                  <c:v>45065</c:v>
                </c:pt>
                <c:pt idx="191">
                  <c:v>45064</c:v>
                </c:pt>
                <c:pt idx="192">
                  <c:v>45063</c:v>
                </c:pt>
                <c:pt idx="193">
                  <c:v>45062</c:v>
                </c:pt>
                <c:pt idx="194">
                  <c:v>45061</c:v>
                </c:pt>
                <c:pt idx="195">
                  <c:v>45058</c:v>
                </c:pt>
                <c:pt idx="196">
                  <c:v>45057</c:v>
                </c:pt>
                <c:pt idx="197">
                  <c:v>45056</c:v>
                </c:pt>
                <c:pt idx="198">
                  <c:v>45055</c:v>
                </c:pt>
                <c:pt idx="199">
                  <c:v>45054</c:v>
                </c:pt>
                <c:pt idx="200">
                  <c:v>45051</c:v>
                </c:pt>
                <c:pt idx="201">
                  <c:v>45050</c:v>
                </c:pt>
                <c:pt idx="202">
                  <c:v>45049</c:v>
                </c:pt>
                <c:pt idx="203">
                  <c:v>45048</c:v>
                </c:pt>
                <c:pt idx="204">
                  <c:v>45044</c:v>
                </c:pt>
                <c:pt idx="205">
                  <c:v>45043</c:v>
                </c:pt>
                <c:pt idx="206">
                  <c:v>45042</c:v>
                </c:pt>
                <c:pt idx="207">
                  <c:v>45041</c:v>
                </c:pt>
                <c:pt idx="208">
                  <c:v>45040</c:v>
                </c:pt>
                <c:pt idx="209">
                  <c:v>45037</c:v>
                </c:pt>
                <c:pt idx="210">
                  <c:v>45036</c:v>
                </c:pt>
                <c:pt idx="211">
                  <c:v>45035</c:v>
                </c:pt>
                <c:pt idx="212">
                  <c:v>45034</c:v>
                </c:pt>
                <c:pt idx="213">
                  <c:v>45033</c:v>
                </c:pt>
                <c:pt idx="214">
                  <c:v>45029</c:v>
                </c:pt>
                <c:pt idx="215">
                  <c:v>45028</c:v>
                </c:pt>
                <c:pt idx="216">
                  <c:v>45027</c:v>
                </c:pt>
                <c:pt idx="217">
                  <c:v>45026</c:v>
                </c:pt>
                <c:pt idx="218">
                  <c:v>45022</c:v>
                </c:pt>
                <c:pt idx="219">
                  <c:v>45021</c:v>
                </c:pt>
                <c:pt idx="220">
                  <c:v>45019</c:v>
                </c:pt>
                <c:pt idx="221">
                  <c:v>45016</c:v>
                </c:pt>
                <c:pt idx="222">
                  <c:v>45014</c:v>
                </c:pt>
                <c:pt idx="223">
                  <c:v>45013</c:v>
                </c:pt>
                <c:pt idx="224">
                  <c:v>45012</c:v>
                </c:pt>
                <c:pt idx="225">
                  <c:v>45009</c:v>
                </c:pt>
                <c:pt idx="226">
                  <c:v>45008</c:v>
                </c:pt>
                <c:pt idx="227">
                  <c:v>45007</c:v>
                </c:pt>
                <c:pt idx="228">
                  <c:v>45006</c:v>
                </c:pt>
                <c:pt idx="229">
                  <c:v>45005</c:v>
                </c:pt>
                <c:pt idx="230">
                  <c:v>45002</c:v>
                </c:pt>
                <c:pt idx="231">
                  <c:v>45001</c:v>
                </c:pt>
                <c:pt idx="232">
                  <c:v>45000</c:v>
                </c:pt>
                <c:pt idx="233">
                  <c:v>44999</c:v>
                </c:pt>
                <c:pt idx="234">
                  <c:v>44998</c:v>
                </c:pt>
                <c:pt idx="235">
                  <c:v>44995</c:v>
                </c:pt>
                <c:pt idx="236">
                  <c:v>44994</c:v>
                </c:pt>
                <c:pt idx="237">
                  <c:v>44993</c:v>
                </c:pt>
                <c:pt idx="238">
                  <c:v>44991</c:v>
                </c:pt>
                <c:pt idx="239">
                  <c:v>44988</c:v>
                </c:pt>
                <c:pt idx="240">
                  <c:v>44987</c:v>
                </c:pt>
                <c:pt idx="241">
                  <c:v>44986</c:v>
                </c:pt>
                <c:pt idx="242">
                  <c:v>44985</c:v>
                </c:pt>
                <c:pt idx="243">
                  <c:v>44984</c:v>
                </c:pt>
                <c:pt idx="244">
                  <c:v>44981</c:v>
                </c:pt>
                <c:pt idx="245">
                  <c:v>44980</c:v>
                </c:pt>
                <c:pt idx="246">
                  <c:v>44979</c:v>
                </c:pt>
                <c:pt idx="247">
                  <c:v>44978</c:v>
                </c:pt>
                <c:pt idx="248">
                  <c:v>44977</c:v>
                </c:pt>
                <c:pt idx="249">
                  <c:v>44974</c:v>
                </c:pt>
                <c:pt idx="250">
                  <c:v>44973</c:v>
                </c:pt>
                <c:pt idx="251">
                  <c:v>44972</c:v>
                </c:pt>
                <c:pt idx="252">
                  <c:v>44971</c:v>
                </c:pt>
                <c:pt idx="253">
                  <c:v>44970</c:v>
                </c:pt>
                <c:pt idx="254">
                  <c:v>44967</c:v>
                </c:pt>
                <c:pt idx="255">
                  <c:v>44966</c:v>
                </c:pt>
                <c:pt idx="256">
                  <c:v>44965</c:v>
                </c:pt>
                <c:pt idx="257">
                  <c:v>44964</c:v>
                </c:pt>
                <c:pt idx="258">
                  <c:v>44963</c:v>
                </c:pt>
                <c:pt idx="259">
                  <c:v>44960</c:v>
                </c:pt>
                <c:pt idx="260">
                  <c:v>44959</c:v>
                </c:pt>
                <c:pt idx="261">
                  <c:v>44958</c:v>
                </c:pt>
                <c:pt idx="262">
                  <c:v>44957</c:v>
                </c:pt>
                <c:pt idx="263">
                  <c:v>44956</c:v>
                </c:pt>
                <c:pt idx="264">
                  <c:v>44953</c:v>
                </c:pt>
                <c:pt idx="265">
                  <c:v>44951</c:v>
                </c:pt>
                <c:pt idx="266">
                  <c:v>44950</c:v>
                </c:pt>
                <c:pt idx="267">
                  <c:v>44949</c:v>
                </c:pt>
                <c:pt idx="268">
                  <c:v>44946</c:v>
                </c:pt>
                <c:pt idx="269">
                  <c:v>44945</c:v>
                </c:pt>
                <c:pt idx="270">
                  <c:v>44944</c:v>
                </c:pt>
                <c:pt idx="271">
                  <c:v>44943</c:v>
                </c:pt>
                <c:pt idx="272">
                  <c:v>44942</c:v>
                </c:pt>
                <c:pt idx="273">
                  <c:v>44939</c:v>
                </c:pt>
                <c:pt idx="274">
                  <c:v>44938</c:v>
                </c:pt>
                <c:pt idx="275">
                  <c:v>44937</c:v>
                </c:pt>
                <c:pt idx="276">
                  <c:v>44936</c:v>
                </c:pt>
                <c:pt idx="277">
                  <c:v>44935</c:v>
                </c:pt>
                <c:pt idx="278">
                  <c:v>44932</c:v>
                </c:pt>
                <c:pt idx="279">
                  <c:v>44931</c:v>
                </c:pt>
                <c:pt idx="280">
                  <c:v>44930</c:v>
                </c:pt>
                <c:pt idx="281">
                  <c:v>44929</c:v>
                </c:pt>
                <c:pt idx="282">
                  <c:v>44928</c:v>
                </c:pt>
                <c:pt idx="283">
                  <c:v>44925</c:v>
                </c:pt>
                <c:pt idx="284">
                  <c:v>44924</c:v>
                </c:pt>
                <c:pt idx="285">
                  <c:v>44923</c:v>
                </c:pt>
                <c:pt idx="286">
                  <c:v>44922</c:v>
                </c:pt>
                <c:pt idx="287">
                  <c:v>44921</c:v>
                </c:pt>
                <c:pt idx="288">
                  <c:v>44918</c:v>
                </c:pt>
                <c:pt idx="289">
                  <c:v>44917</c:v>
                </c:pt>
                <c:pt idx="290">
                  <c:v>44916</c:v>
                </c:pt>
                <c:pt idx="291">
                  <c:v>44915</c:v>
                </c:pt>
                <c:pt idx="292">
                  <c:v>44914</c:v>
                </c:pt>
                <c:pt idx="293">
                  <c:v>44911</c:v>
                </c:pt>
                <c:pt idx="294">
                  <c:v>44910</c:v>
                </c:pt>
                <c:pt idx="295">
                  <c:v>44909</c:v>
                </c:pt>
                <c:pt idx="296">
                  <c:v>44908</c:v>
                </c:pt>
                <c:pt idx="297">
                  <c:v>44907</c:v>
                </c:pt>
                <c:pt idx="298">
                  <c:v>44904</c:v>
                </c:pt>
                <c:pt idx="299">
                  <c:v>44903</c:v>
                </c:pt>
                <c:pt idx="300">
                  <c:v>44902</c:v>
                </c:pt>
                <c:pt idx="301">
                  <c:v>44901</c:v>
                </c:pt>
                <c:pt idx="302">
                  <c:v>44900</c:v>
                </c:pt>
                <c:pt idx="303">
                  <c:v>44897</c:v>
                </c:pt>
                <c:pt idx="304">
                  <c:v>44896</c:v>
                </c:pt>
                <c:pt idx="305">
                  <c:v>44895</c:v>
                </c:pt>
                <c:pt idx="306">
                  <c:v>44894</c:v>
                </c:pt>
                <c:pt idx="307">
                  <c:v>44893</c:v>
                </c:pt>
                <c:pt idx="308">
                  <c:v>44890</c:v>
                </c:pt>
                <c:pt idx="309">
                  <c:v>44889</c:v>
                </c:pt>
                <c:pt idx="310">
                  <c:v>44888</c:v>
                </c:pt>
                <c:pt idx="311">
                  <c:v>44887</c:v>
                </c:pt>
                <c:pt idx="312">
                  <c:v>44886</c:v>
                </c:pt>
                <c:pt idx="313">
                  <c:v>44883</c:v>
                </c:pt>
                <c:pt idx="314">
                  <c:v>44882</c:v>
                </c:pt>
                <c:pt idx="315">
                  <c:v>44881</c:v>
                </c:pt>
                <c:pt idx="316">
                  <c:v>44880</c:v>
                </c:pt>
                <c:pt idx="317">
                  <c:v>44879</c:v>
                </c:pt>
                <c:pt idx="318">
                  <c:v>44876</c:v>
                </c:pt>
                <c:pt idx="319">
                  <c:v>44875</c:v>
                </c:pt>
                <c:pt idx="320">
                  <c:v>44874</c:v>
                </c:pt>
                <c:pt idx="321">
                  <c:v>44872</c:v>
                </c:pt>
                <c:pt idx="322">
                  <c:v>44869</c:v>
                </c:pt>
                <c:pt idx="323">
                  <c:v>44868</c:v>
                </c:pt>
                <c:pt idx="324">
                  <c:v>44867</c:v>
                </c:pt>
                <c:pt idx="325">
                  <c:v>44866</c:v>
                </c:pt>
                <c:pt idx="326">
                  <c:v>44865</c:v>
                </c:pt>
                <c:pt idx="327">
                  <c:v>44862</c:v>
                </c:pt>
                <c:pt idx="328">
                  <c:v>44861</c:v>
                </c:pt>
                <c:pt idx="329">
                  <c:v>44859</c:v>
                </c:pt>
                <c:pt idx="330">
                  <c:v>44858</c:v>
                </c:pt>
                <c:pt idx="331">
                  <c:v>44855</c:v>
                </c:pt>
                <c:pt idx="332">
                  <c:v>44854</c:v>
                </c:pt>
                <c:pt idx="333">
                  <c:v>44853</c:v>
                </c:pt>
                <c:pt idx="334">
                  <c:v>44852</c:v>
                </c:pt>
                <c:pt idx="335">
                  <c:v>44851</c:v>
                </c:pt>
                <c:pt idx="336">
                  <c:v>44848</c:v>
                </c:pt>
                <c:pt idx="337">
                  <c:v>44847</c:v>
                </c:pt>
                <c:pt idx="338">
                  <c:v>44846</c:v>
                </c:pt>
                <c:pt idx="339">
                  <c:v>44845</c:v>
                </c:pt>
                <c:pt idx="340">
                  <c:v>44844</c:v>
                </c:pt>
                <c:pt idx="341">
                  <c:v>44841</c:v>
                </c:pt>
                <c:pt idx="342">
                  <c:v>44840</c:v>
                </c:pt>
                <c:pt idx="343">
                  <c:v>44838</c:v>
                </c:pt>
                <c:pt idx="344">
                  <c:v>44837</c:v>
                </c:pt>
                <c:pt idx="345">
                  <c:v>44834</c:v>
                </c:pt>
                <c:pt idx="346">
                  <c:v>44833</c:v>
                </c:pt>
                <c:pt idx="347">
                  <c:v>44832</c:v>
                </c:pt>
                <c:pt idx="348">
                  <c:v>44831</c:v>
                </c:pt>
                <c:pt idx="349">
                  <c:v>44830</c:v>
                </c:pt>
                <c:pt idx="350">
                  <c:v>44827</c:v>
                </c:pt>
                <c:pt idx="351">
                  <c:v>44826</c:v>
                </c:pt>
                <c:pt idx="352">
                  <c:v>44825</c:v>
                </c:pt>
                <c:pt idx="353">
                  <c:v>44824</c:v>
                </c:pt>
                <c:pt idx="354">
                  <c:v>44823</c:v>
                </c:pt>
                <c:pt idx="355">
                  <c:v>44820</c:v>
                </c:pt>
                <c:pt idx="356">
                  <c:v>44819</c:v>
                </c:pt>
                <c:pt idx="357">
                  <c:v>44818</c:v>
                </c:pt>
                <c:pt idx="358">
                  <c:v>44817</c:v>
                </c:pt>
                <c:pt idx="359">
                  <c:v>44816</c:v>
                </c:pt>
                <c:pt idx="360">
                  <c:v>44813</c:v>
                </c:pt>
                <c:pt idx="361">
                  <c:v>44812</c:v>
                </c:pt>
                <c:pt idx="362">
                  <c:v>44811</c:v>
                </c:pt>
                <c:pt idx="363">
                  <c:v>44810</c:v>
                </c:pt>
                <c:pt idx="364">
                  <c:v>44809</c:v>
                </c:pt>
                <c:pt idx="365">
                  <c:v>44806</c:v>
                </c:pt>
                <c:pt idx="366">
                  <c:v>44805</c:v>
                </c:pt>
                <c:pt idx="367">
                  <c:v>44803</c:v>
                </c:pt>
                <c:pt idx="368">
                  <c:v>44802</c:v>
                </c:pt>
                <c:pt idx="369">
                  <c:v>44799</c:v>
                </c:pt>
                <c:pt idx="370">
                  <c:v>44798</c:v>
                </c:pt>
                <c:pt idx="371">
                  <c:v>44797</c:v>
                </c:pt>
                <c:pt idx="372">
                  <c:v>44796</c:v>
                </c:pt>
                <c:pt idx="373">
                  <c:v>44795</c:v>
                </c:pt>
                <c:pt idx="374">
                  <c:v>44792</c:v>
                </c:pt>
                <c:pt idx="375">
                  <c:v>44791</c:v>
                </c:pt>
                <c:pt idx="376">
                  <c:v>44790</c:v>
                </c:pt>
                <c:pt idx="377">
                  <c:v>44789</c:v>
                </c:pt>
                <c:pt idx="378">
                  <c:v>44785</c:v>
                </c:pt>
                <c:pt idx="379">
                  <c:v>44784</c:v>
                </c:pt>
                <c:pt idx="380">
                  <c:v>44783</c:v>
                </c:pt>
                <c:pt idx="381">
                  <c:v>44781</c:v>
                </c:pt>
                <c:pt idx="382">
                  <c:v>44778</c:v>
                </c:pt>
                <c:pt idx="383">
                  <c:v>44777</c:v>
                </c:pt>
                <c:pt idx="384">
                  <c:v>44776</c:v>
                </c:pt>
                <c:pt idx="385">
                  <c:v>44775</c:v>
                </c:pt>
                <c:pt idx="386">
                  <c:v>44774</c:v>
                </c:pt>
                <c:pt idx="387">
                  <c:v>44771</c:v>
                </c:pt>
                <c:pt idx="388">
                  <c:v>44770</c:v>
                </c:pt>
                <c:pt idx="389">
                  <c:v>44769</c:v>
                </c:pt>
                <c:pt idx="390">
                  <c:v>44768</c:v>
                </c:pt>
                <c:pt idx="391">
                  <c:v>44767</c:v>
                </c:pt>
                <c:pt idx="392">
                  <c:v>44764</c:v>
                </c:pt>
                <c:pt idx="393">
                  <c:v>44763</c:v>
                </c:pt>
                <c:pt idx="394">
                  <c:v>44762</c:v>
                </c:pt>
                <c:pt idx="395">
                  <c:v>44761</c:v>
                </c:pt>
                <c:pt idx="396">
                  <c:v>44760</c:v>
                </c:pt>
                <c:pt idx="397">
                  <c:v>44757</c:v>
                </c:pt>
                <c:pt idx="398">
                  <c:v>44756</c:v>
                </c:pt>
                <c:pt idx="399">
                  <c:v>44755</c:v>
                </c:pt>
                <c:pt idx="400">
                  <c:v>44754</c:v>
                </c:pt>
                <c:pt idx="401">
                  <c:v>44753</c:v>
                </c:pt>
                <c:pt idx="402">
                  <c:v>44750</c:v>
                </c:pt>
                <c:pt idx="403">
                  <c:v>44749</c:v>
                </c:pt>
                <c:pt idx="404">
                  <c:v>44748</c:v>
                </c:pt>
                <c:pt idx="405">
                  <c:v>44747</c:v>
                </c:pt>
                <c:pt idx="406">
                  <c:v>44746</c:v>
                </c:pt>
                <c:pt idx="407">
                  <c:v>44743</c:v>
                </c:pt>
                <c:pt idx="408">
                  <c:v>44742</c:v>
                </c:pt>
                <c:pt idx="409">
                  <c:v>44741</c:v>
                </c:pt>
                <c:pt idx="410">
                  <c:v>44740</c:v>
                </c:pt>
                <c:pt idx="411">
                  <c:v>44739</c:v>
                </c:pt>
                <c:pt idx="412">
                  <c:v>44736</c:v>
                </c:pt>
                <c:pt idx="413">
                  <c:v>44735</c:v>
                </c:pt>
                <c:pt idx="414">
                  <c:v>44734</c:v>
                </c:pt>
                <c:pt idx="415">
                  <c:v>44733</c:v>
                </c:pt>
                <c:pt idx="416">
                  <c:v>44732</c:v>
                </c:pt>
                <c:pt idx="417">
                  <c:v>44729</c:v>
                </c:pt>
                <c:pt idx="418">
                  <c:v>44728</c:v>
                </c:pt>
                <c:pt idx="419">
                  <c:v>44727</c:v>
                </c:pt>
                <c:pt idx="420">
                  <c:v>44726</c:v>
                </c:pt>
                <c:pt idx="421">
                  <c:v>44725</c:v>
                </c:pt>
                <c:pt idx="422">
                  <c:v>44722</c:v>
                </c:pt>
                <c:pt idx="423">
                  <c:v>44721</c:v>
                </c:pt>
                <c:pt idx="424">
                  <c:v>44720</c:v>
                </c:pt>
                <c:pt idx="425">
                  <c:v>44719</c:v>
                </c:pt>
                <c:pt idx="426">
                  <c:v>44718</c:v>
                </c:pt>
                <c:pt idx="427">
                  <c:v>44715</c:v>
                </c:pt>
                <c:pt idx="428">
                  <c:v>44714</c:v>
                </c:pt>
                <c:pt idx="429">
                  <c:v>44713</c:v>
                </c:pt>
                <c:pt idx="430">
                  <c:v>44712</c:v>
                </c:pt>
                <c:pt idx="431">
                  <c:v>44711</c:v>
                </c:pt>
                <c:pt idx="432">
                  <c:v>44708</c:v>
                </c:pt>
                <c:pt idx="433">
                  <c:v>44707</c:v>
                </c:pt>
                <c:pt idx="434">
                  <c:v>44706</c:v>
                </c:pt>
                <c:pt idx="435">
                  <c:v>44705</c:v>
                </c:pt>
                <c:pt idx="436">
                  <c:v>44704</c:v>
                </c:pt>
                <c:pt idx="437">
                  <c:v>44701</c:v>
                </c:pt>
                <c:pt idx="438">
                  <c:v>44700</c:v>
                </c:pt>
                <c:pt idx="439">
                  <c:v>44699</c:v>
                </c:pt>
                <c:pt idx="440">
                  <c:v>44698</c:v>
                </c:pt>
                <c:pt idx="441">
                  <c:v>44697</c:v>
                </c:pt>
                <c:pt idx="442">
                  <c:v>44694</c:v>
                </c:pt>
                <c:pt idx="443">
                  <c:v>44693</c:v>
                </c:pt>
                <c:pt idx="444">
                  <c:v>44692</c:v>
                </c:pt>
                <c:pt idx="445">
                  <c:v>44691</c:v>
                </c:pt>
                <c:pt idx="446">
                  <c:v>44690</c:v>
                </c:pt>
                <c:pt idx="447">
                  <c:v>44687</c:v>
                </c:pt>
                <c:pt idx="448">
                  <c:v>44686</c:v>
                </c:pt>
                <c:pt idx="449">
                  <c:v>44685</c:v>
                </c:pt>
                <c:pt idx="450">
                  <c:v>44683</c:v>
                </c:pt>
                <c:pt idx="451">
                  <c:v>44680</c:v>
                </c:pt>
                <c:pt idx="452">
                  <c:v>44679</c:v>
                </c:pt>
                <c:pt idx="453">
                  <c:v>44678</c:v>
                </c:pt>
                <c:pt idx="454">
                  <c:v>44677</c:v>
                </c:pt>
                <c:pt idx="455">
                  <c:v>44676</c:v>
                </c:pt>
                <c:pt idx="456">
                  <c:v>44673</c:v>
                </c:pt>
                <c:pt idx="457">
                  <c:v>44672</c:v>
                </c:pt>
                <c:pt idx="458">
                  <c:v>44671</c:v>
                </c:pt>
                <c:pt idx="459">
                  <c:v>44670</c:v>
                </c:pt>
                <c:pt idx="460">
                  <c:v>44669</c:v>
                </c:pt>
                <c:pt idx="461">
                  <c:v>44664</c:v>
                </c:pt>
                <c:pt idx="462">
                  <c:v>44663</c:v>
                </c:pt>
                <c:pt idx="463">
                  <c:v>44662</c:v>
                </c:pt>
                <c:pt idx="464">
                  <c:v>44659</c:v>
                </c:pt>
                <c:pt idx="465">
                  <c:v>44658</c:v>
                </c:pt>
                <c:pt idx="466">
                  <c:v>44657</c:v>
                </c:pt>
                <c:pt idx="467">
                  <c:v>44656</c:v>
                </c:pt>
                <c:pt idx="468">
                  <c:v>44655</c:v>
                </c:pt>
                <c:pt idx="469">
                  <c:v>44652</c:v>
                </c:pt>
                <c:pt idx="470">
                  <c:v>44651</c:v>
                </c:pt>
                <c:pt idx="471">
                  <c:v>44650</c:v>
                </c:pt>
                <c:pt idx="472">
                  <c:v>44649</c:v>
                </c:pt>
                <c:pt idx="473">
                  <c:v>44648</c:v>
                </c:pt>
                <c:pt idx="474">
                  <c:v>44645</c:v>
                </c:pt>
                <c:pt idx="475">
                  <c:v>44644</c:v>
                </c:pt>
                <c:pt idx="476">
                  <c:v>44643</c:v>
                </c:pt>
                <c:pt idx="477">
                  <c:v>44642</c:v>
                </c:pt>
                <c:pt idx="478">
                  <c:v>44641</c:v>
                </c:pt>
                <c:pt idx="479">
                  <c:v>44637</c:v>
                </c:pt>
                <c:pt idx="480">
                  <c:v>44636</c:v>
                </c:pt>
                <c:pt idx="481">
                  <c:v>44635</c:v>
                </c:pt>
                <c:pt idx="482">
                  <c:v>44634</c:v>
                </c:pt>
                <c:pt idx="483">
                  <c:v>44631</c:v>
                </c:pt>
                <c:pt idx="484">
                  <c:v>44630</c:v>
                </c:pt>
                <c:pt idx="485">
                  <c:v>44629</c:v>
                </c:pt>
                <c:pt idx="486">
                  <c:v>44628</c:v>
                </c:pt>
                <c:pt idx="487">
                  <c:v>44627</c:v>
                </c:pt>
                <c:pt idx="488">
                  <c:v>44624</c:v>
                </c:pt>
                <c:pt idx="489">
                  <c:v>44623</c:v>
                </c:pt>
                <c:pt idx="490">
                  <c:v>44622</c:v>
                </c:pt>
                <c:pt idx="491">
                  <c:v>44620</c:v>
                </c:pt>
                <c:pt idx="492">
                  <c:v>44617</c:v>
                </c:pt>
                <c:pt idx="493">
                  <c:v>44616</c:v>
                </c:pt>
                <c:pt idx="494">
                  <c:v>44615</c:v>
                </c:pt>
                <c:pt idx="495">
                  <c:v>44614</c:v>
                </c:pt>
                <c:pt idx="496">
                  <c:v>44613</c:v>
                </c:pt>
                <c:pt idx="497">
                  <c:v>44610</c:v>
                </c:pt>
                <c:pt idx="498">
                  <c:v>44609</c:v>
                </c:pt>
                <c:pt idx="499">
                  <c:v>44608</c:v>
                </c:pt>
                <c:pt idx="500">
                  <c:v>44607</c:v>
                </c:pt>
                <c:pt idx="501">
                  <c:v>44606</c:v>
                </c:pt>
                <c:pt idx="502">
                  <c:v>44603</c:v>
                </c:pt>
                <c:pt idx="503">
                  <c:v>44602</c:v>
                </c:pt>
                <c:pt idx="504">
                  <c:v>44601</c:v>
                </c:pt>
                <c:pt idx="505">
                  <c:v>44600</c:v>
                </c:pt>
                <c:pt idx="506">
                  <c:v>44599</c:v>
                </c:pt>
                <c:pt idx="507">
                  <c:v>44596</c:v>
                </c:pt>
                <c:pt idx="508">
                  <c:v>44595</c:v>
                </c:pt>
                <c:pt idx="509">
                  <c:v>44594</c:v>
                </c:pt>
                <c:pt idx="510">
                  <c:v>44593</c:v>
                </c:pt>
                <c:pt idx="511">
                  <c:v>44592</c:v>
                </c:pt>
                <c:pt idx="512">
                  <c:v>44589</c:v>
                </c:pt>
                <c:pt idx="513">
                  <c:v>44588</c:v>
                </c:pt>
                <c:pt idx="514">
                  <c:v>44586</c:v>
                </c:pt>
                <c:pt idx="515">
                  <c:v>44585</c:v>
                </c:pt>
                <c:pt idx="516">
                  <c:v>44582</c:v>
                </c:pt>
                <c:pt idx="517">
                  <c:v>44581</c:v>
                </c:pt>
                <c:pt idx="518">
                  <c:v>44580</c:v>
                </c:pt>
                <c:pt idx="519">
                  <c:v>44579</c:v>
                </c:pt>
                <c:pt idx="520">
                  <c:v>44578</c:v>
                </c:pt>
                <c:pt idx="521">
                  <c:v>44575</c:v>
                </c:pt>
                <c:pt idx="522">
                  <c:v>44574</c:v>
                </c:pt>
                <c:pt idx="523">
                  <c:v>44573</c:v>
                </c:pt>
                <c:pt idx="524">
                  <c:v>44572</c:v>
                </c:pt>
                <c:pt idx="525">
                  <c:v>44571</c:v>
                </c:pt>
                <c:pt idx="526">
                  <c:v>44568</c:v>
                </c:pt>
                <c:pt idx="527">
                  <c:v>44567</c:v>
                </c:pt>
                <c:pt idx="528">
                  <c:v>44566</c:v>
                </c:pt>
                <c:pt idx="529">
                  <c:v>44565</c:v>
                </c:pt>
                <c:pt idx="530">
                  <c:v>44564</c:v>
                </c:pt>
                <c:pt idx="531">
                  <c:v>44561</c:v>
                </c:pt>
                <c:pt idx="532">
                  <c:v>44560</c:v>
                </c:pt>
                <c:pt idx="533">
                  <c:v>44559</c:v>
                </c:pt>
                <c:pt idx="534">
                  <c:v>44558</c:v>
                </c:pt>
                <c:pt idx="535">
                  <c:v>44557</c:v>
                </c:pt>
                <c:pt idx="536">
                  <c:v>44554</c:v>
                </c:pt>
                <c:pt idx="537">
                  <c:v>44553</c:v>
                </c:pt>
                <c:pt idx="538">
                  <c:v>44552</c:v>
                </c:pt>
                <c:pt idx="539">
                  <c:v>44551</c:v>
                </c:pt>
                <c:pt idx="540">
                  <c:v>44550</c:v>
                </c:pt>
                <c:pt idx="541">
                  <c:v>44547</c:v>
                </c:pt>
                <c:pt idx="542">
                  <c:v>44546</c:v>
                </c:pt>
                <c:pt idx="543">
                  <c:v>44545</c:v>
                </c:pt>
                <c:pt idx="544">
                  <c:v>44544</c:v>
                </c:pt>
                <c:pt idx="545">
                  <c:v>44543</c:v>
                </c:pt>
                <c:pt idx="546">
                  <c:v>44540</c:v>
                </c:pt>
                <c:pt idx="547">
                  <c:v>44539</c:v>
                </c:pt>
                <c:pt idx="548">
                  <c:v>44538</c:v>
                </c:pt>
                <c:pt idx="549">
                  <c:v>44537</c:v>
                </c:pt>
                <c:pt idx="550">
                  <c:v>44536</c:v>
                </c:pt>
                <c:pt idx="551">
                  <c:v>44533</c:v>
                </c:pt>
                <c:pt idx="552">
                  <c:v>44532</c:v>
                </c:pt>
                <c:pt idx="553">
                  <c:v>44531</c:v>
                </c:pt>
                <c:pt idx="554">
                  <c:v>44530</c:v>
                </c:pt>
                <c:pt idx="555">
                  <c:v>44529</c:v>
                </c:pt>
                <c:pt idx="556">
                  <c:v>44526</c:v>
                </c:pt>
                <c:pt idx="557">
                  <c:v>44525</c:v>
                </c:pt>
                <c:pt idx="558">
                  <c:v>44524</c:v>
                </c:pt>
                <c:pt idx="559">
                  <c:v>44523</c:v>
                </c:pt>
                <c:pt idx="560">
                  <c:v>44522</c:v>
                </c:pt>
                <c:pt idx="561">
                  <c:v>44518</c:v>
                </c:pt>
                <c:pt idx="562">
                  <c:v>44517</c:v>
                </c:pt>
                <c:pt idx="563">
                  <c:v>44516</c:v>
                </c:pt>
                <c:pt idx="564">
                  <c:v>44515</c:v>
                </c:pt>
                <c:pt idx="565">
                  <c:v>44512</c:v>
                </c:pt>
                <c:pt idx="566">
                  <c:v>44511</c:v>
                </c:pt>
                <c:pt idx="567">
                  <c:v>44510</c:v>
                </c:pt>
                <c:pt idx="568">
                  <c:v>44509</c:v>
                </c:pt>
                <c:pt idx="569">
                  <c:v>44508</c:v>
                </c:pt>
                <c:pt idx="570">
                  <c:v>44504</c:v>
                </c:pt>
                <c:pt idx="571">
                  <c:v>44503</c:v>
                </c:pt>
                <c:pt idx="572">
                  <c:v>44502</c:v>
                </c:pt>
                <c:pt idx="573">
                  <c:v>44501</c:v>
                </c:pt>
                <c:pt idx="574">
                  <c:v>44498</c:v>
                </c:pt>
                <c:pt idx="575">
                  <c:v>44497</c:v>
                </c:pt>
                <c:pt idx="576">
                  <c:v>44496</c:v>
                </c:pt>
                <c:pt idx="577">
                  <c:v>44495</c:v>
                </c:pt>
                <c:pt idx="578">
                  <c:v>44494</c:v>
                </c:pt>
                <c:pt idx="579">
                  <c:v>44491</c:v>
                </c:pt>
                <c:pt idx="580">
                  <c:v>44490</c:v>
                </c:pt>
                <c:pt idx="581">
                  <c:v>44489</c:v>
                </c:pt>
                <c:pt idx="582">
                  <c:v>44488</c:v>
                </c:pt>
                <c:pt idx="583">
                  <c:v>44487</c:v>
                </c:pt>
                <c:pt idx="584">
                  <c:v>44483</c:v>
                </c:pt>
                <c:pt idx="585">
                  <c:v>44482</c:v>
                </c:pt>
                <c:pt idx="586">
                  <c:v>44481</c:v>
                </c:pt>
                <c:pt idx="587">
                  <c:v>44480</c:v>
                </c:pt>
                <c:pt idx="588">
                  <c:v>44477</c:v>
                </c:pt>
                <c:pt idx="589">
                  <c:v>44476</c:v>
                </c:pt>
                <c:pt idx="590">
                  <c:v>44475</c:v>
                </c:pt>
                <c:pt idx="591">
                  <c:v>44474</c:v>
                </c:pt>
                <c:pt idx="592">
                  <c:v>44473</c:v>
                </c:pt>
                <c:pt idx="593">
                  <c:v>44470</c:v>
                </c:pt>
                <c:pt idx="594">
                  <c:v>44469</c:v>
                </c:pt>
                <c:pt idx="595">
                  <c:v>44468</c:v>
                </c:pt>
                <c:pt idx="596">
                  <c:v>44467</c:v>
                </c:pt>
                <c:pt idx="597">
                  <c:v>44466</c:v>
                </c:pt>
                <c:pt idx="598">
                  <c:v>44463</c:v>
                </c:pt>
                <c:pt idx="599">
                  <c:v>44462</c:v>
                </c:pt>
                <c:pt idx="600">
                  <c:v>44461</c:v>
                </c:pt>
                <c:pt idx="601">
                  <c:v>44460</c:v>
                </c:pt>
                <c:pt idx="602">
                  <c:v>44459</c:v>
                </c:pt>
                <c:pt idx="603">
                  <c:v>44456</c:v>
                </c:pt>
                <c:pt idx="604">
                  <c:v>44455</c:v>
                </c:pt>
                <c:pt idx="605">
                  <c:v>44454</c:v>
                </c:pt>
                <c:pt idx="606">
                  <c:v>44453</c:v>
                </c:pt>
                <c:pt idx="607">
                  <c:v>44452</c:v>
                </c:pt>
                <c:pt idx="608">
                  <c:v>44448</c:v>
                </c:pt>
                <c:pt idx="609">
                  <c:v>44447</c:v>
                </c:pt>
                <c:pt idx="610">
                  <c:v>44446</c:v>
                </c:pt>
                <c:pt idx="611">
                  <c:v>44445</c:v>
                </c:pt>
                <c:pt idx="612">
                  <c:v>44442</c:v>
                </c:pt>
                <c:pt idx="613">
                  <c:v>44441</c:v>
                </c:pt>
                <c:pt idx="614">
                  <c:v>44440</c:v>
                </c:pt>
                <c:pt idx="615">
                  <c:v>44439</c:v>
                </c:pt>
                <c:pt idx="616">
                  <c:v>44438</c:v>
                </c:pt>
                <c:pt idx="617">
                  <c:v>44435</c:v>
                </c:pt>
                <c:pt idx="618">
                  <c:v>44434</c:v>
                </c:pt>
                <c:pt idx="619">
                  <c:v>44433</c:v>
                </c:pt>
                <c:pt idx="620">
                  <c:v>44432</c:v>
                </c:pt>
                <c:pt idx="621">
                  <c:v>44431</c:v>
                </c:pt>
                <c:pt idx="622">
                  <c:v>44428</c:v>
                </c:pt>
                <c:pt idx="623">
                  <c:v>44426</c:v>
                </c:pt>
                <c:pt idx="624">
                  <c:v>44425</c:v>
                </c:pt>
                <c:pt idx="625">
                  <c:v>44424</c:v>
                </c:pt>
                <c:pt idx="626">
                  <c:v>44421</c:v>
                </c:pt>
                <c:pt idx="627">
                  <c:v>44420</c:v>
                </c:pt>
                <c:pt idx="628">
                  <c:v>44419</c:v>
                </c:pt>
                <c:pt idx="629">
                  <c:v>44418</c:v>
                </c:pt>
                <c:pt idx="630">
                  <c:v>44417</c:v>
                </c:pt>
                <c:pt idx="631">
                  <c:v>44414</c:v>
                </c:pt>
                <c:pt idx="632">
                  <c:v>44413</c:v>
                </c:pt>
                <c:pt idx="633">
                  <c:v>44412</c:v>
                </c:pt>
                <c:pt idx="634">
                  <c:v>44411</c:v>
                </c:pt>
                <c:pt idx="635">
                  <c:v>44410</c:v>
                </c:pt>
                <c:pt idx="636">
                  <c:v>44407</c:v>
                </c:pt>
                <c:pt idx="637">
                  <c:v>44406</c:v>
                </c:pt>
                <c:pt idx="638">
                  <c:v>44405</c:v>
                </c:pt>
                <c:pt idx="639">
                  <c:v>44404</c:v>
                </c:pt>
                <c:pt idx="640">
                  <c:v>44403</c:v>
                </c:pt>
                <c:pt idx="641">
                  <c:v>44400</c:v>
                </c:pt>
                <c:pt idx="642">
                  <c:v>44399</c:v>
                </c:pt>
                <c:pt idx="643">
                  <c:v>44397</c:v>
                </c:pt>
                <c:pt idx="644">
                  <c:v>44396</c:v>
                </c:pt>
                <c:pt idx="645">
                  <c:v>44393</c:v>
                </c:pt>
                <c:pt idx="646">
                  <c:v>44392</c:v>
                </c:pt>
                <c:pt idx="647">
                  <c:v>44391</c:v>
                </c:pt>
                <c:pt idx="648">
                  <c:v>44390</c:v>
                </c:pt>
                <c:pt idx="649">
                  <c:v>44389</c:v>
                </c:pt>
                <c:pt idx="650">
                  <c:v>44386</c:v>
                </c:pt>
                <c:pt idx="651">
                  <c:v>44385</c:v>
                </c:pt>
                <c:pt idx="652">
                  <c:v>44384</c:v>
                </c:pt>
                <c:pt idx="653">
                  <c:v>44383</c:v>
                </c:pt>
                <c:pt idx="654">
                  <c:v>44382</c:v>
                </c:pt>
                <c:pt idx="655">
                  <c:v>44379</c:v>
                </c:pt>
                <c:pt idx="656">
                  <c:v>44378</c:v>
                </c:pt>
                <c:pt idx="657">
                  <c:v>44377</c:v>
                </c:pt>
                <c:pt idx="658">
                  <c:v>44376</c:v>
                </c:pt>
                <c:pt idx="659">
                  <c:v>44375</c:v>
                </c:pt>
                <c:pt idx="660">
                  <c:v>44372</c:v>
                </c:pt>
                <c:pt idx="661">
                  <c:v>44371</c:v>
                </c:pt>
                <c:pt idx="662">
                  <c:v>44370</c:v>
                </c:pt>
                <c:pt idx="663">
                  <c:v>44369</c:v>
                </c:pt>
                <c:pt idx="664">
                  <c:v>44368</c:v>
                </c:pt>
                <c:pt idx="665">
                  <c:v>44365</c:v>
                </c:pt>
                <c:pt idx="666">
                  <c:v>44364</c:v>
                </c:pt>
                <c:pt idx="667">
                  <c:v>44363</c:v>
                </c:pt>
                <c:pt idx="668">
                  <c:v>44362</c:v>
                </c:pt>
                <c:pt idx="669">
                  <c:v>44361</c:v>
                </c:pt>
                <c:pt idx="670">
                  <c:v>44358</c:v>
                </c:pt>
                <c:pt idx="671">
                  <c:v>44357</c:v>
                </c:pt>
                <c:pt idx="672">
                  <c:v>44356</c:v>
                </c:pt>
                <c:pt idx="673">
                  <c:v>44355</c:v>
                </c:pt>
                <c:pt idx="674">
                  <c:v>44354</c:v>
                </c:pt>
                <c:pt idx="675">
                  <c:v>44351</c:v>
                </c:pt>
                <c:pt idx="676">
                  <c:v>44350</c:v>
                </c:pt>
                <c:pt idx="677">
                  <c:v>44349</c:v>
                </c:pt>
                <c:pt idx="678">
                  <c:v>44348</c:v>
                </c:pt>
                <c:pt idx="679">
                  <c:v>44347</c:v>
                </c:pt>
                <c:pt idx="680">
                  <c:v>44344</c:v>
                </c:pt>
                <c:pt idx="681">
                  <c:v>44343</c:v>
                </c:pt>
                <c:pt idx="682">
                  <c:v>44342</c:v>
                </c:pt>
                <c:pt idx="683">
                  <c:v>44341</c:v>
                </c:pt>
                <c:pt idx="684">
                  <c:v>44340</c:v>
                </c:pt>
                <c:pt idx="685">
                  <c:v>44337</c:v>
                </c:pt>
                <c:pt idx="686">
                  <c:v>44336</c:v>
                </c:pt>
                <c:pt idx="687">
                  <c:v>44335</c:v>
                </c:pt>
                <c:pt idx="688">
                  <c:v>44334</c:v>
                </c:pt>
                <c:pt idx="689">
                  <c:v>44333</c:v>
                </c:pt>
                <c:pt idx="690">
                  <c:v>44330</c:v>
                </c:pt>
                <c:pt idx="691">
                  <c:v>44328</c:v>
                </c:pt>
                <c:pt idx="692">
                  <c:v>44327</c:v>
                </c:pt>
                <c:pt idx="693">
                  <c:v>44326</c:v>
                </c:pt>
                <c:pt idx="694">
                  <c:v>44323</c:v>
                </c:pt>
                <c:pt idx="695">
                  <c:v>44322</c:v>
                </c:pt>
                <c:pt idx="696">
                  <c:v>44321</c:v>
                </c:pt>
                <c:pt idx="697">
                  <c:v>44320</c:v>
                </c:pt>
                <c:pt idx="698">
                  <c:v>44319</c:v>
                </c:pt>
                <c:pt idx="699">
                  <c:v>44316</c:v>
                </c:pt>
                <c:pt idx="700">
                  <c:v>44315</c:v>
                </c:pt>
                <c:pt idx="701">
                  <c:v>44314</c:v>
                </c:pt>
                <c:pt idx="702">
                  <c:v>44313</c:v>
                </c:pt>
                <c:pt idx="703">
                  <c:v>44312</c:v>
                </c:pt>
                <c:pt idx="704">
                  <c:v>44309</c:v>
                </c:pt>
                <c:pt idx="705">
                  <c:v>44308</c:v>
                </c:pt>
                <c:pt idx="706">
                  <c:v>44306</c:v>
                </c:pt>
                <c:pt idx="707">
                  <c:v>44305</c:v>
                </c:pt>
                <c:pt idx="708">
                  <c:v>44302</c:v>
                </c:pt>
                <c:pt idx="709">
                  <c:v>44301</c:v>
                </c:pt>
                <c:pt idx="710">
                  <c:v>44299</c:v>
                </c:pt>
                <c:pt idx="711">
                  <c:v>44298</c:v>
                </c:pt>
                <c:pt idx="712">
                  <c:v>44295</c:v>
                </c:pt>
                <c:pt idx="713">
                  <c:v>44294</c:v>
                </c:pt>
                <c:pt idx="714">
                  <c:v>44293</c:v>
                </c:pt>
                <c:pt idx="715">
                  <c:v>44292</c:v>
                </c:pt>
                <c:pt idx="716">
                  <c:v>44291</c:v>
                </c:pt>
                <c:pt idx="717">
                  <c:v>44287</c:v>
                </c:pt>
                <c:pt idx="718">
                  <c:v>44286</c:v>
                </c:pt>
                <c:pt idx="719">
                  <c:v>44285</c:v>
                </c:pt>
                <c:pt idx="720">
                  <c:v>44281</c:v>
                </c:pt>
                <c:pt idx="721">
                  <c:v>44280</c:v>
                </c:pt>
                <c:pt idx="722">
                  <c:v>44279</c:v>
                </c:pt>
                <c:pt idx="723">
                  <c:v>44278</c:v>
                </c:pt>
                <c:pt idx="724">
                  <c:v>44277</c:v>
                </c:pt>
                <c:pt idx="725">
                  <c:v>44274</c:v>
                </c:pt>
                <c:pt idx="726">
                  <c:v>44273</c:v>
                </c:pt>
                <c:pt idx="727">
                  <c:v>44272</c:v>
                </c:pt>
                <c:pt idx="728">
                  <c:v>44271</c:v>
                </c:pt>
                <c:pt idx="729">
                  <c:v>44270</c:v>
                </c:pt>
                <c:pt idx="730">
                  <c:v>44267</c:v>
                </c:pt>
                <c:pt idx="731">
                  <c:v>44265</c:v>
                </c:pt>
                <c:pt idx="732">
                  <c:v>44264</c:v>
                </c:pt>
                <c:pt idx="733">
                  <c:v>44263</c:v>
                </c:pt>
                <c:pt idx="734">
                  <c:v>44260</c:v>
                </c:pt>
                <c:pt idx="735">
                  <c:v>44259</c:v>
                </c:pt>
                <c:pt idx="736">
                  <c:v>44258</c:v>
                </c:pt>
                <c:pt idx="737">
                  <c:v>44257</c:v>
                </c:pt>
                <c:pt idx="738">
                  <c:v>44256</c:v>
                </c:pt>
                <c:pt idx="739">
                  <c:v>44253</c:v>
                </c:pt>
                <c:pt idx="740">
                  <c:v>44252</c:v>
                </c:pt>
                <c:pt idx="741">
                  <c:v>44251</c:v>
                </c:pt>
                <c:pt idx="742">
                  <c:v>44250</c:v>
                </c:pt>
                <c:pt idx="743">
                  <c:v>44249</c:v>
                </c:pt>
                <c:pt idx="744">
                  <c:v>44246</c:v>
                </c:pt>
                <c:pt idx="745">
                  <c:v>44245</c:v>
                </c:pt>
                <c:pt idx="746">
                  <c:v>44244</c:v>
                </c:pt>
                <c:pt idx="747">
                  <c:v>44243</c:v>
                </c:pt>
                <c:pt idx="748">
                  <c:v>44242</c:v>
                </c:pt>
                <c:pt idx="749">
                  <c:v>44239</c:v>
                </c:pt>
                <c:pt idx="750">
                  <c:v>44238</c:v>
                </c:pt>
                <c:pt idx="751">
                  <c:v>44237</c:v>
                </c:pt>
                <c:pt idx="752">
                  <c:v>44236</c:v>
                </c:pt>
                <c:pt idx="753">
                  <c:v>44235</c:v>
                </c:pt>
                <c:pt idx="754">
                  <c:v>44232</c:v>
                </c:pt>
                <c:pt idx="755">
                  <c:v>44231</c:v>
                </c:pt>
                <c:pt idx="756">
                  <c:v>44230</c:v>
                </c:pt>
                <c:pt idx="757">
                  <c:v>44229</c:v>
                </c:pt>
                <c:pt idx="758">
                  <c:v>44228</c:v>
                </c:pt>
                <c:pt idx="759">
                  <c:v>44225</c:v>
                </c:pt>
                <c:pt idx="760">
                  <c:v>44224</c:v>
                </c:pt>
                <c:pt idx="761">
                  <c:v>44223</c:v>
                </c:pt>
                <c:pt idx="762">
                  <c:v>44221</c:v>
                </c:pt>
                <c:pt idx="763">
                  <c:v>44218</c:v>
                </c:pt>
                <c:pt idx="764">
                  <c:v>44217</c:v>
                </c:pt>
                <c:pt idx="765">
                  <c:v>44216</c:v>
                </c:pt>
                <c:pt idx="766">
                  <c:v>44215</c:v>
                </c:pt>
                <c:pt idx="767">
                  <c:v>44214</c:v>
                </c:pt>
                <c:pt idx="768">
                  <c:v>44211</c:v>
                </c:pt>
                <c:pt idx="769">
                  <c:v>44210</c:v>
                </c:pt>
                <c:pt idx="770">
                  <c:v>44209</c:v>
                </c:pt>
                <c:pt idx="771">
                  <c:v>44208</c:v>
                </c:pt>
                <c:pt idx="772">
                  <c:v>44207</c:v>
                </c:pt>
                <c:pt idx="773">
                  <c:v>44204</c:v>
                </c:pt>
                <c:pt idx="774">
                  <c:v>44203</c:v>
                </c:pt>
                <c:pt idx="775">
                  <c:v>44202</c:v>
                </c:pt>
                <c:pt idx="776">
                  <c:v>44201</c:v>
                </c:pt>
                <c:pt idx="777">
                  <c:v>44200</c:v>
                </c:pt>
                <c:pt idx="778">
                  <c:v>44197</c:v>
                </c:pt>
                <c:pt idx="779">
                  <c:v>44196</c:v>
                </c:pt>
                <c:pt idx="780">
                  <c:v>44195</c:v>
                </c:pt>
                <c:pt idx="781">
                  <c:v>44194</c:v>
                </c:pt>
                <c:pt idx="782">
                  <c:v>44193</c:v>
                </c:pt>
                <c:pt idx="783">
                  <c:v>44189</c:v>
                </c:pt>
                <c:pt idx="784">
                  <c:v>44188</c:v>
                </c:pt>
                <c:pt idx="785">
                  <c:v>44187</c:v>
                </c:pt>
                <c:pt idx="786">
                  <c:v>44186</c:v>
                </c:pt>
                <c:pt idx="787">
                  <c:v>44183</c:v>
                </c:pt>
                <c:pt idx="788">
                  <c:v>44182</c:v>
                </c:pt>
                <c:pt idx="789">
                  <c:v>44181</c:v>
                </c:pt>
                <c:pt idx="790">
                  <c:v>44180</c:v>
                </c:pt>
                <c:pt idx="791">
                  <c:v>44179</c:v>
                </c:pt>
                <c:pt idx="792">
                  <c:v>44176</c:v>
                </c:pt>
                <c:pt idx="793">
                  <c:v>44175</c:v>
                </c:pt>
                <c:pt idx="794">
                  <c:v>44174</c:v>
                </c:pt>
                <c:pt idx="795">
                  <c:v>44173</c:v>
                </c:pt>
                <c:pt idx="796">
                  <c:v>44172</c:v>
                </c:pt>
                <c:pt idx="797">
                  <c:v>44169</c:v>
                </c:pt>
                <c:pt idx="798">
                  <c:v>44168</c:v>
                </c:pt>
                <c:pt idx="799">
                  <c:v>44167</c:v>
                </c:pt>
                <c:pt idx="800">
                  <c:v>44166</c:v>
                </c:pt>
                <c:pt idx="801">
                  <c:v>44162</c:v>
                </c:pt>
                <c:pt idx="802">
                  <c:v>44161</c:v>
                </c:pt>
                <c:pt idx="803">
                  <c:v>44160</c:v>
                </c:pt>
                <c:pt idx="804">
                  <c:v>44159</c:v>
                </c:pt>
                <c:pt idx="805">
                  <c:v>44158</c:v>
                </c:pt>
                <c:pt idx="806">
                  <c:v>44155</c:v>
                </c:pt>
                <c:pt idx="807">
                  <c:v>44154</c:v>
                </c:pt>
                <c:pt idx="808">
                  <c:v>44153</c:v>
                </c:pt>
                <c:pt idx="809">
                  <c:v>44152</c:v>
                </c:pt>
                <c:pt idx="810">
                  <c:v>44149</c:v>
                </c:pt>
                <c:pt idx="811">
                  <c:v>44148</c:v>
                </c:pt>
                <c:pt idx="812">
                  <c:v>44147</c:v>
                </c:pt>
                <c:pt idx="813">
                  <c:v>44146</c:v>
                </c:pt>
                <c:pt idx="814">
                  <c:v>44145</c:v>
                </c:pt>
                <c:pt idx="815">
                  <c:v>44144</c:v>
                </c:pt>
                <c:pt idx="816">
                  <c:v>44141</c:v>
                </c:pt>
                <c:pt idx="817">
                  <c:v>44140</c:v>
                </c:pt>
                <c:pt idx="818">
                  <c:v>44139</c:v>
                </c:pt>
                <c:pt idx="819">
                  <c:v>44138</c:v>
                </c:pt>
                <c:pt idx="820">
                  <c:v>44137</c:v>
                </c:pt>
                <c:pt idx="821">
                  <c:v>44134</c:v>
                </c:pt>
                <c:pt idx="822">
                  <c:v>44133</c:v>
                </c:pt>
                <c:pt idx="823">
                  <c:v>44132</c:v>
                </c:pt>
                <c:pt idx="824">
                  <c:v>44131</c:v>
                </c:pt>
                <c:pt idx="825">
                  <c:v>44130</c:v>
                </c:pt>
                <c:pt idx="826">
                  <c:v>44127</c:v>
                </c:pt>
                <c:pt idx="827">
                  <c:v>44126</c:v>
                </c:pt>
                <c:pt idx="828">
                  <c:v>44125</c:v>
                </c:pt>
                <c:pt idx="829">
                  <c:v>44124</c:v>
                </c:pt>
                <c:pt idx="830">
                  <c:v>44123</c:v>
                </c:pt>
                <c:pt idx="831">
                  <c:v>44120</c:v>
                </c:pt>
                <c:pt idx="832">
                  <c:v>44119</c:v>
                </c:pt>
                <c:pt idx="833">
                  <c:v>44118</c:v>
                </c:pt>
                <c:pt idx="834">
                  <c:v>44117</c:v>
                </c:pt>
                <c:pt idx="835">
                  <c:v>44116</c:v>
                </c:pt>
                <c:pt idx="836">
                  <c:v>44113</c:v>
                </c:pt>
                <c:pt idx="837">
                  <c:v>44112</c:v>
                </c:pt>
                <c:pt idx="838">
                  <c:v>44111</c:v>
                </c:pt>
                <c:pt idx="839">
                  <c:v>44110</c:v>
                </c:pt>
                <c:pt idx="840">
                  <c:v>44109</c:v>
                </c:pt>
                <c:pt idx="841">
                  <c:v>44105</c:v>
                </c:pt>
                <c:pt idx="842">
                  <c:v>44104</c:v>
                </c:pt>
                <c:pt idx="843">
                  <c:v>44103</c:v>
                </c:pt>
                <c:pt idx="844">
                  <c:v>44102</c:v>
                </c:pt>
                <c:pt idx="845">
                  <c:v>44099</c:v>
                </c:pt>
                <c:pt idx="846">
                  <c:v>44098</c:v>
                </c:pt>
                <c:pt idx="847">
                  <c:v>44097</c:v>
                </c:pt>
                <c:pt idx="848">
                  <c:v>44096</c:v>
                </c:pt>
                <c:pt idx="849">
                  <c:v>44095</c:v>
                </c:pt>
                <c:pt idx="850">
                  <c:v>44092</c:v>
                </c:pt>
                <c:pt idx="851">
                  <c:v>44091</c:v>
                </c:pt>
                <c:pt idx="852">
                  <c:v>44090</c:v>
                </c:pt>
                <c:pt idx="853">
                  <c:v>44089</c:v>
                </c:pt>
                <c:pt idx="854">
                  <c:v>44088</c:v>
                </c:pt>
                <c:pt idx="855">
                  <c:v>44085</c:v>
                </c:pt>
                <c:pt idx="856">
                  <c:v>44084</c:v>
                </c:pt>
                <c:pt idx="857">
                  <c:v>44083</c:v>
                </c:pt>
                <c:pt idx="858">
                  <c:v>44082</c:v>
                </c:pt>
                <c:pt idx="859">
                  <c:v>44081</c:v>
                </c:pt>
                <c:pt idx="860">
                  <c:v>44078</c:v>
                </c:pt>
                <c:pt idx="861">
                  <c:v>44077</c:v>
                </c:pt>
                <c:pt idx="862">
                  <c:v>44076</c:v>
                </c:pt>
                <c:pt idx="863">
                  <c:v>44075</c:v>
                </c:pt>
                <c:pt idx="864">
                  <c:v>44074</c:v>
                </c:pt>
                <c:pt idx="865">
                  <c:v>44071</c:v>
                </c:pt>
                <c:pt idx="866">
                  <c:v>44070</c:v>
                </c:pt>
                <c:pt idx="867">
                  <c:v>44069</c:v>
                </c:pt>
                <c:pt idx="868">
                  <c:v>44068</c:v>
                </c:pt>
                <c:pt idx="869">
                  <c:v>44067</c:v>
                </c:pt>
                <c:pt idx="870">
                  <c:v>44064</c:v>
                </c:pt>
                <c:pt idx="871">
                  <c:v>44063</c:v>
                </c:pt>
                <c:pt idx="872">
                  <c:v>44062</c:v>
                </c:pt>
                <c:pt idx="873">
                  <c:v>44061</c:v>
                </c:pt>
                <c:pt idx="874">
                  <c:v>44060</c:v>
                </c:pt>
                <c:pt idx="875">
                  <c:v>44057</c:v>
                </c:pt>
                <c:pt idx="876">
                  <c:v>44056</c:v>
                </c:pt>
                <c:pt idx="877">
                  <c:v>44055</c:v>
                </c:pt>
                <c:pt idx="878">
                  <c:v>44054</c:v>
                </c:pt>
                <c:pt idx="879">
                  <c:v>44053</c:v>
                </c:pt>
                <c:pt idx="880">
                  <c:v>44050</c:v>
                </c:pt>
                <c:pt idx="881">
                  <c:v>44049</c:v>
                </c:pt>
                <c:pt idx="882">
                  <c:v>44048</c:v>
                </c:pt>
                <c:pt idx="883">
                  <c:v>44047</c:v>
                </c:pt>
                <c:pt idx="884">
                  <c:v>44046</c:v>
                </c:pt>
                <c:pt idx="885">
                  <c:v>44043</c:v>
                </c:pt>
                <c:pt idx="886">
                  <c:v>44042</c:v>
                </c:pt>
                <c:pt idx="887">
                  <c:v>44041</c:v>
                </c:pt>
                <c:pt idx="888">
                  <c:v>44040</c:v>
                </c:pt>
                <c:pt idx="889">
                  <c:v>44039</c:v>
                </c:pt>
                <c:pt idx="890">
                  <c:v>44036</c:v>
                </c:pt>
                <c:pt idx="891">
                  <c:v>44035</c:v>
                </c:pt>
                <c:pt idx="892">
                  <c:v>44034</c:v>
                </c:pt>
                <c:pt idx="893">
                  <c:v>44033</c:v>
                </c:pt>
                <c:pt idx="894">
                  <c:v>44032</c:v>
                </c:pt>
                <c:pt idx="895">
                  <c:v>44029</c:v>
                </c:pt>
                <c:pt idx="896">
                  <c:v>44028</c:v>
                </c:pt>
                <c:pt idx="897">
                  <c:v>44027</c:v>
                </c:pt>
                <c:pt idx="898">
                  <c:v>44026</c:v>
                </c:pt>
                <c:pt idx="899">
                  <c:v>44025</c:v>
                </c:pt>
                <c:pt idx="900">
                  <c:v>44022</c:v>
                </c:pt>
                <c:pt idx="901">
                  <c:v>44021</c:v>
                </c:pt>
                <c:pt idx="902">
                  <c:v>44020</c:v>
                </c:pt>
                <c:pt idx="903">
                  <c:v>44019</c:v>
                </c:pt>
                <c:pt idx="904">
                  <c:v>44018</c:v>
                </c:pt>
                <c:pt idx="905">
                  <c:v>44015</c:v>
                </c:pt>
                <c:pt idx="906">
                  <c:v>44014</c:v>
                </c:pt>
                <c:pt idx="907">
                  <c:v>44013</c:v>
                </c:pt>
                <c:pt idx="908">
                  <c:v>44012</c:v>
                </c:pt>
                <c:pt idx="909">
                  <c:v>44011</c:v>
                </c:pt>
                <c:pt idx="910">
                  <c:v>44008</c:v>
                </c:pt>
                <c:pt idx="911">
                  <c:v>44007</c:v>
                </c:pt>
                <c:pt idx="912">
                  <c:v>44006</c:v>
                </c:pt>
                <c:pt idx="913">
                  <c:v>44005</c:v>
                </c:pt>
                <c:pt idx="914">
                  <c:v>44004</c:v>
                </c:pt>
                <c:pt idx="915">
                  <c:v>44001</c:v>
                </c:pt>
                <c:pt idx="916">
                  <c:v>44000</c:v>
                </c:pt>
                <c:pt idx="917">
                  <c:v>43999</c:v>
                </c:pt>
                <c:pt idx="918">
                  <c:v>43998</c:v>
                </c:pt>
                <c:pt idx="919">
                  <c:v>43997</c:v>
                </c:pt>
                <c:pt idx="920">
                  <c:v>43994</c:v>
                </c:pt>
                <c:pt idx="921">
                  <c:v>43993</c:v>
                </c:pt>
                <c:pt idx="922">
                  <c:v>43992</c:v>
                </c:pt>
                <c:pt idx="923">
                  <c:v>43991</c:v>
                </c:pt>
                <c:pt idx="924">
                  <c:v>43990</c:v>
                </c:pt>
                <c:pt idx="925">
                  <c:v>43987</c:v>
                </c:pt>
                <c:pt idx="926">
                  <c:v>43986</c:v>
                </c:pt>
                <c:pt idx="927">
                  <c:v>43985</c:v>
                </c:pt>
                <c:pt idx="928">
                  <c:v>43984</c:v>
                </c:pt>
                <c:pt idx="929">
                  <c:v>43983</c:v>
                </c:pt>
                <c:pt idx="930">
                  <c:v>43980</c:v>
                </c:pt>
                <c:pt idx="931">
                  <c:v>43979</c:v>
                </c:pt>
                <c:pt idx="932">
                  <c:v>43978</c:v>
                </c:pt>
                <c:pt idx="933">
                  <c:v>43977</c:v>
                </c:pt>
                <c:pt idx="934">
                  <c:v>43973</c:v>
                </c:pt>
                <c:pt idx="935">
                  <c:v>43972</c:v>
                </c:pt>
                <c:pt idx="936">
                  <c:v>43971</c:v>
                </c:pt>
                <c:pt idx="937">
                  <c:v>43970</c:v>
                </c:pt>
                <c:pt idx="938">
                  <c:v>43969</c:v>
                </c:pt>
                <c:pt idx="939">
                  <c:v>43966</c:v>
                </c:pt>
                <c:pt idx="940">
                  <c:v>43965</c:v>
                </c:pt>
                <c:pt idx="941">
                  <c:v>43964</c:v>
                </c:pt>
                <c:pt idx="942">
                  <c:v>43963</c:v>
                </c:pt>
                <c:pt idx="943">
                  <c:v>43962</c:v>
                </c:pt>
                <c:pt idx="944">
                  <c:v>43959</c:v>
                </c:pt>
                <c:pt idx="945">
                  <c:v>43958</c:v>
                </c:pt>
                <c:pt idx="946">
                  <c:v>43957</c:v>
                </c:pt>
                <c:pt idx="947">
                  <c:v>43956</c:v>
                </c:pt>
                <c:pt idx="948">
                  <c:v>43955</c:v>
                </c:pt>
                <c:pt idx="949">
                  <c:v>43951</c:v>
                </c:pt>
                <c:pt idx="950">
                  <c:v>43950</c:v>
                </c:pt>
                <c:pt idx="951">
                  <c:v>43949</c:v>
                </c:pt>
                <c:pt idx="952">
                  <c:v>43948</c:v>
                </c:pt>
                <c:pt idx="953">
                  <c:v>43945</c:v>
                </c:pt>
                <c:pt idx="954">
                  <c:v>43944</c:v>
                </c:pt>
                <c:pt idx="955">
                  <c:v>43943</c:v>
                </c:pt>
                <c:pt idx="956">
                  <c:v>43942</c:v>
                </c:pt>
                <c:pt idx="957">
                  <c:v>43941</c:v>
                </c:pt>
                <c:pt idx="958">
                  <c:v>43938</c:v>
                </c:pt>
                <c:pt idx="959">
                  <c:v>43937</c:v>
                </c:pt>
                <c:pt idx="960">
                  <c:v>43936</c:v>
                </c:pt>
                <c:pt idx="961">
                  <c:v>43934</c:v>
                </c:pt>
                <c:pt idx="962">
                  <c:v>43930</c:v>
                </c:pt>
                <c:pt idx="963">
                  <c:v>43929</c:v>
                </c:pt>
                <c:pt idx="964">
                  <c:v>43928</c:v>
                </c:pt>
                <c:pt idx="965">
                  <c:v>43924</c:v>
                </c:pt>
                <c:pt idx="966">
                  <c:v>43922</c:v>
                </c:pt>
                <c:pt idx="967">
                  <c:v>43921</c:v>
                </c:pt>
                <c:pt idx="968">
                  <c:v>43920</c:v>
                </c:pt>
                <c:pt idx="969">
                  <c:v>43917</c:v>
                </c:pt>
                <c:pt idx="970">
                  <c:v>43916</c:v>
                </c:pt>
                <c:pt idx="971">
                  <c:v>43915</c:v>
                </c:pt>
                <c:pt idx="972">
                  <c:v>43914</c:v>
                </c:pt>
                <c:pt idx="973">
                  <c:v>43913</c:v>
                </c:pt>
                <c:pt idx="974">
                  <c:v>43910</c:v>
                </c:pt>
                <c:pt idx="975">
                  <c:v>43909</c:v>
                </c:pt>
                <c:pt idx="976">
                  <c:v>43908</c:v>
                </c:pt>
                <c:pt idx="977">
                  <c:v>43907</c:v>
                </c:pt>
                <c:pt idx="978">
                  <c:v>43906</c:v>
                </c:pt>
                <c:pt idx="979">
                  <c:v>43903</c:v>
                </c:pt>
                <c:pt idx="980">
                  <c:v>43902</c:v>
                </c:pt>
                <c:pt idx="981">
                  <c:v>43901</c:v>
                </c:pt>
                <c:pt idx="982">
                  <c:v>43899</c:v>
                </c:pt>
                <c:pt idx="983">
                  <c:v>43896</c:v>
                </c:pt>
                <c:pt idx="984">
                  <c:v>43895</c:v>
                </c:pt>
                <c:pt idx="985">
                  <c:v>43894</c:v>
                </c:pt>
                <c:pt idx="986">
                  <c:v>43893</c:v>
                </c:pt>
                <c:pt idx="987">
                  <c:v>43892</c:v>
                </c:pt>
                <c:pt idx="988">
                  <c:v>43889</c:v>
                </c:pt>
                <c:pt idx="989">
                  <c:v>43888</c:v>
                </c:pt>
                <c:pt idx="990">
                  <c:v>43887</c:v>
                </c:pt>
                <c:pt idx="991">
                  <c:v>43886</c:v>
                </c:pt>
                <c:pt idx="992">
                  <c:v>43885</c:v>
                </c:pt>
                <c:pt idx="993">
                  <c:v>43881</c:v>
                </c:pt>
                <c:pt idx="994">
                  <c:v>43880</c:v>
                </c:pt>
                <c:pt idx="995">
                  <c:v>43879</c:v>
                </c:pt>
                <c:pt idx="996">
                  <c:v>43878</c:v>
                </c:pt>
                <c:pt idx="997">
                  <c:v>43875</c:v>
                </c:pt>
                <c:pt idx="998">
                  <c:v>43874</c:v>
                </c:pt>
                <c:pt idx="999">
                  <c:v>43873</c:v>
                </c:pt>
                <c:pt idx="1000">
                  <c:v>43872</c:v>
                </c:pt>
                <c:pt idx="1001">
                  <c:v>43871</c:v>
                </c:pt>
                <c:pt idx="1002">
                  <c:v>43868</c:v>
                </c:pt>
                <c:pt idx="1003">
                  <c:v>43867</c:v>
                </c:pt>
                <c:pt idx="1004">
                  <c:v>43866</c:v>
                </c:pt>
                <c:pt idx="1005">
                  <c:v>43865</c:v>
                </c:pt>
                <c:pt idx="1006">
                  <c:v>43864</c:v>
                </c:pt>
                <c:pt idx="1007">
                  <c:v>43861</c:v>
                </c:pt>
                <c:pt idx="1008">
                  <c:v>43860</c:v>
                </c:pt>
                <c:pt idx="1009">
                  <c:v>43859</c:v>
                </c:pt>
                <c:pt idx="1010">
                  <c:v>43858</c:v>
                </c:pt>
                <c:pt idx="1011">
                  <c:v>43857</c:v>
                </c:pt>
                <c:pt idx="1012">
                  <c:v>43854</c:v>
                </c:pt>
                <c:pt idx="1013">
                  <c:v>43853</c:v>
                </c:pt>
                <c:pt idx="1014">
                  <c:v>43852</c:v>
                </c:pt>
                <c:pt idx="1015">
                  <c:v>43851</c:v>
                </c:pt>
                <c:pt idx="1016">
                  <c:v>43850</c:v>
                </c:pt>
                <c:pt idx="1017">
                  <c:v>43847</c:v>
                </c:pt>
                <c:pt idx="1018">
                  <c:v>43846</c:v>
                </c:pt>
                <c:pt idx="1019">
                  <c:v>43845</c:v>
                </c:pt>
                <c:pt idx="1020">
                  <c:v>43844</c:v>
                </c:pt>
                <c:pt idx="1021">
                  <c:v>43843</c:v>
                </c:pt>
                <c:pt idx="1022">
                  <c:v>43840</c:v>
                </c:pt>
                <c:pt idx="1023">
                  <c:v>43839</c:v>
                </c:pt>
                <c:pt idx="1024">
                  <c:v>43838</c:v>
                </c:pt>
                <c:pt idx="1025">
                  <c:v>43837</c:v>
                </c:pt>
                <c:pt idx="1026">
                  <c:v>43836</c:v>
                </c:pt>
                <c:pt idx="1027">
                  <c:v>43833</c:v>
                </c:pt>
                <c:pt idx="1028">
                  <c:v>43832</c:v>
                </c:pt>
                <c:pt idx="1029">
                  <c:v>43831</c:v>
                </c:pt>
                <c:pt idx="1030">
                  <c:v>43830</c:v>
                </c:pt>
                <c:pt idx="1031">
                  <c:v>43829</c:v>
                </c:pt>
                <c:pt idx="1032">
                  <c:v>43826</c:v>
                </c:pt>
                <c:pt idx="1033">
                  <c:v>43825</c:v>
                </c:pt>
                <c:pt idx="1034">
                  <c:v>43823</c:v>
                </c:pt>
                <c:pt idx="1035">
                  <c:v>43822</c:v>
                </c:pt>
                <c:pt idx="1036">
                  <c:v>43819</c:v>
                </c:pt>
                <c:pt idx="1037">
                  <c:v>43818</c:v>
                </c:pt>
                <c:pt idx="1038">
                  <c:v>43817</c:v>
                </c:pt>
                <c:pt idx="1039">
                  <c:v>43816</c:v>
                </c:pt>
                <c:pt idx="1040">
                  <c:v>43815</c:v>
                </c:pt>
                <c:pt idx="1041">
                  <c:v>43812</c:v>
                </c:pt>
                <c:pt idx="1042">
                  <c:v>43811</c:v>
                </c:pt>
                <c:pt idx="1043">
                  <c:v>43810</c:v>
                </c:pt>
                <c:pt idx="1044">
                  <c:v>43809</c:v>
                </c:pt>
                <c:pt idx="1045">
                  <c:v>43808</c:v>
                </c:pt>
                <c:pt idx="1046">
                  <c:v>43805</c:v>
                </c:pt>
                <c:pt idx="1047">
                  <c:v>43804</c:v>
                </c:pt>
                <c:pt idx="1048">
                  <c:v>43803</c:v>
                </c:pt>
                <c:pt idx="1049">
                  <c:v>43802</c:v>
                </c:pt>
                <c:pt idx="1050">
                  <c:v>43801</c:v>
                </c:pt>
                <c:pt idx="1051">
                  <c:v>43798</c:v>
                </c:pt>
                <c:pt idx="1052">
                  <c:v>43797</c:v>
                </c:pt>
                <c:pt idx="1053">
                  <c:v>43796</c:v>
                </c:pt>
                <c:pt idx="1054">
                  <c:v>43795</c:v>
                </c:pt>
                <c:pt idx="1055">
                  <c:v>43794</c:v>
                </c:pt>
                <c:pt idx="1056">
                  <c:v>43791</c:v>
                </c:pt>
                <c:pt idx="1057">
                  <c:v>43790</c:v>
                </c:pt>
                <c:pt idx="1058">
                  <c:v>43789</c:v>
                </c:pt>
                <c:pt idx="1059">
                  <c:v>43788</c:v>
                </c:pt>
                <c:pt idx="1060">
                  <c:v>43787</c:v>
                </c:pt>
                <c:pt idx="1061">
                  <c:v>43784</c:v>
                </c:pt>
                <c:pt idx="1062">
                  <c:v>43783</c:v>
                </c:pt>
                <c:pt idx="1063">
                  <c:v>43782</c:v>
                </c:pt>
                <c:pt idx="1064">
                  <c:v>43780</c:v>
                </c:pt>
                <c:pt idx="1065">
                  <c:v>43777</c:v>
                </c:pt>
                <c:pt idx="1066">
                  <c:v>43776</c:v>
                </c:pt>
                <c:pt idx="1067">
                  <c:v>43775</c:v>
                </c:pt>
                <c:pt idx="1068">
                  <c:v>43774</c:v>
                </c:pt>
                <c:pt idx="1069">
                  <c:v>43773</c:v>
                </c:pt>
                <c:pt idx="1070">
                  <c:v>43770</c:v>
                </c:pt>
                <c:pt idx="1071">
                  <c:v>43769</c:v>
                </c:pt>
                <c:pt idx="1072">
                  <c:v>43768</c:v>
                </c:pt>
                <c:pt idx="1073">
                  <c:v>43767</c:v>
                </c:pt>
                <c:pt idx="1074">
                  <c:v>43765</c:v>
                </c:pt>
                <c:pt idx="1075">
                  <c:v>43763</c:v>
                </c:pt>
                <c:pt idx="1076">
                  <c:v>43762</c:v>
                </c:pt>
                <c:pt idx="1077">
                  <c:v>43761</c:v>
                </c:pt>
                <c:pt idx="1078">
                  <c:v>43760</c:v>
                </c:pt>
                <c:pt idx="1079">
                  <c:v>43756</c:v>
                </c:pt>
                <c:pt idx="1080">
                  <c:v>43755</c:v>
                </c:pt>
                <c:pt idx="1081">
                  <c:v>43754</c:v>
                </c:pt>
                <c:pt idx="1082">
                  <c:v>43753</c:v>
                </c:pt>
                <c:pt idx="1083">
                  <c:v>43752</c:v>
                </c:pt>
                <c:pt idx="1084">
                  <c:v>43749</c:v>
                </c:pt>
                <c:pt idx="1085">
                  <c:v>43748</c:v>
                </c:pt>
                <c:pt idx="1086">
                  <c:v>43747</c:v>
                </c:pt>
                <c:pt idx="1087">
                  <c:v>43745</c:v>
                </c:pt>
                <c:pt idx="1088">
                  <c:v>43742</c:v>
                </c:pt>
                <c:pt idx="1089">
                  <c:v>43741</c:v>
                </c:pt>
                <c:pt idx="1090">
                  <c:v>43739</c:v>
                </c:pt>
                <c:pt idx="1091">
                  <c:v>43738</c:v>
                </c:pt>
                <c:pt idx="1092">
                  <c:v>43735</c:v>
                </c:pt>
                <c:pt idx="1093">
                  <c:v>43734</c:v>
                </c:pt>
                <c:pt idx="1094">
                  <c:v>43733</c:v>
                </c:pt>
                <c:pt idx="1095">
                  <c:v>43732</c:v>
                </c:pt>
                <c:pt idx="1096">
                  <c:v>43731</c:v>
                </c:pt>
                <c:pt idx="1097">
                  <c:v>43728</c:v>
                </c:pt>
                <c:pt idx="1098">
                  <c:v>43727</c:v>
                </c:pt>
                <c:pt idx="1099">
                  <c:v>43726</c:v>
                </c:pt>
                <c:pt idx="1100">
                  <c:v>43725</c:v>
                </c:pt>
                <c:pt idx="1101">
                  <c:v>43724</c:v>
                </c:pt>
                <c:pt idx="1102">
                  <c:v>43721</c:v>
                </c:pt>
                <c:pt idx="1103">
                  <c:v>43720</c:v>
                </c:pt>
                <c:pt idx="1104">
                  <c:v>43719</c:v>
                </c:pt>
                <c:pt idx="1105">
                  <c:v>43717</c:v>
                </c:pt>
                <c:pt idx="1106">
                  <c:v>43714</c:v>
                </c:pt>
                <c:pt idx="1107">
                  <c:v>43713</c:v>
                </c:pt>
                <c:pt idx="1108">
                  <c:v>43712</c:v>
                </c:pt>
                <c:pt idx="1109">
                  <c:v>43711</c:v>
                </c:pt>
                <c:pt idx="1110">
                  <c:v>43707</c:v>
                </c:pt>
                <c:pt idx="1111">
                  <c:v>43706</c:v>
                </c:pt>
                <c:pt idx="1112">
                  <c:v>43705</c:v>
                </c:pt>
                <c:pt idx="1113">
                  <c:v>43704</c:v>
                </c:pt>
                <c:pt idx="1114">
                  <c:v>43703</c:v>
                </c:pt>
                <c:pt idx="1115">
                  <c:v>43700</c:v>
                </c:pt>
                <c:pt idx="1116">
                  <c:v>43699</c:v>
                </c:pt>
                <c:pt idx="1117">
                  <c:v>43698</c:v>
                </c:pt>
                <c:pt idx="1118">
                  <c:v>43697</c:v>
                </c:pt>
                <c:pt idx="1119">
                  <c:v>43696</c:v>
                </c:pt>
                <c:pt idx="1120">
                  <c:v>43693</c:v>
                </c:pt>
                <c:pt idx="1121">
                  <c:v>43691</c:v>
                </c:pt>
                <c:pt idx="1122">
                  <c:v>43690</c:v>
                </c:pt>
                <c:pt idx="1123">
                  <c:v>43686</c:v>
                </c:pt>
                <c:pt idx="1124">
                  <c:v>43685</c:v>
                </c:pt>
                <c:pt idx="1125">
                  <c:v>43684</c:v>
                </c:pt>
                <c:pt idx="1126">
                  <c:v>43683</c:v>
                </c:pt>
                <c:pt idx="1127">
                  <c:v>43682</c:v>
                </c:pt>
                <c:pt idx="1128">
                  <c:v>43679</c:v>
                </c:pt>
                <c:pt idx="1129">
                  <c:v>43678</c:v>
                </c:pt>
                <c:pt idx="1130">
                  <c:v>43677</c:v>
                </c:pt>
                <c:pt idx="1131">
                  <c:v>43676</c:v>
                </c:pt>
                <c:pt idx="1132">
                  <c:v>43675</c:v>
                </c:pt>
                <c:pt idx="1133">
                  <c:v>43672</c:v>
                </c:pt>
                <c:pt idx="1134">
                  <c:v>43671</c:v>
                </c:pt>
                <c:pt idx="1135">
                  <c:v>43670</c:v>
                </c:pt>
                <c:pt idx="1136">
                  <c:v>43669</c:v>
                </c:pt>
                <c:pt idx="1137">
                  <c:v>43668</c:v>
                </c:pt>
                <c:pt idx="1138">
                  <c:v>43665</c:v>
                </c:pt>
                <c:pt idx="1139">
                  <c:v>43664</c:v>
                </c:pt>
                <c:pt idx="1140">
                  <c:v>43663</c:v>
                </c:pt>
                <c:pt idx="1141">
                  <c:v>43662</c:v>
                </c:pt>
                <c:pt idx="1142">
                  <c:v>43661</c:v>
                </c:pt>
                <c:pt idx="1143">
                  <c:v>43658</c:v>
                </c:pt>
                <c:pt idx="1144">
                  <c:v>43657</c:v>
                </c:pt>
                <c:pt idx="1145">
                  <c:v>43656</c:v>
                </c:pt>
                <c:pt idx="1146">
                  <c:v>43655</c:v>
                </c:pt>
                <c:pt idx="1147">
                  <c:v>43654</c:v>
                </c:pt>
                <c:pt idx="1148">
                  <c:v>43651</c:v>
                </c:pt>
                <c:pt idx="1149">
                  <c:v>43650</c:v>
                </c:pt>
                <c:pt idx="1150">
                  <c:v>43649</c:v>
                </c:pt>
                <c:pt idx="1151">
                  <c:v>43648</c:v>
                </c:pt>
                <c:pt idx="1152">
                  <c:v>43647</c:v>
                </c:pt>
                <c:pt idx="1153">
                  <c:v>43644</c:v>
                </c:pt>
                <c:pt idx="1154">
                  <c:v>43643</c:v>
                </c:pt>
                <c:pt idx="1155">
                  <c:v>43642</c:v>
                </c:pt>
                <c:pt idx="1156">
                  <c:v>43641</c:v>
                </c:pt>
                <c:pt idx="1157">
                  <c:v>43640</c:v>
                </c:pt>
                <c:pt idx="1158">
                  <c:v>43637</c:v>
                </c:pt>
                <c:pt idx="1159">
                  <c:v>43636</c:v>
                </c:pt>
                <c:pt idx="1160">
                  <c:v>43635</c:v>
                </c:pt>
                <c:pt idx="1161">
                  <c:v>43634</c:v>
                </c:pt>
                <c:pt idx="1162">
                  <c:v>43633</c:v>
                </c:pt>
                <c:pt idx="1163">
                  <c:v>43630</c:v>
                </c:pt>
                <c:pt idx="1164">
                  <c:v>43629</c:v>
                </c:pt>
                <c:pt idx="1165">
                  <c:v>43628</c:v>
                </c:pt>
                <c:pt idx="1166">
                  <c:v>43627</c:v>
                </c:pt>
                <c:pt idx="1167">
                  <c:v>43626</c:v>
                </c:pt>
                <c:pt idx="1168">
                  <c:v>43623</c:v>
                </c:pt>
                <c:pt idx="1169">
                  <c:v>43622</c:v>
                </c:pt>
                <c:pt idx="1170">
                  <c:v>43620</c:v>
                </c:pt>
                <c:pt idx="1171">
                  <c:v>43619</c:v>
                </c:pt>
                <c:pt idx="1172">
                  <c:v>43616</c:v>
                </c:pt>
                <c:pt idx="1173">
                  <c:v>43615</c:v>
                </c:pt>
                <c:pt idx="1174">
                  <c:v>43614</c:v>
                </c:pt>
                <c:pt idx="1175">
                  <c:v>43613</c:v>
                </c:pt>
                <c:pt idx="1176">
                  <c:v>43612</c:v>
                </c:pt>
                <c:pt idx="1177">
                  <c:v>43609</c:v>
                </c:pt>
                <c:pt idx="1178">
                  <c:v>43608</c:v>
                </c:pt>
                <c:pt idx="1179">
                  <c:v>43607</c:v>
                </c:pt>
                <c:pt idx="1180">
                  <c:v>43606</c:v>
                </c:pt>
                <c:pt idx="1181">
                  <c:v>43605</c:v>
                </c:pt>
                <c:pt idx="1182">
                  <c:v>43602</c:v>
                </c:pt>
                <c:pt idx="1183">
                  <c:v>43601</c:v>
                </c:pt>
                <c:pt idx="1184">
                  <c:v>43600</c:v>
                </c:pt>
                <c:pt idx="1185">
                  <c:v>43599</c:v>
                </c:pt>
                <c:pt idx="1186">
                  <c:v>43598</c:v>
                </c:pt>
                <c:pt idx="1187">
                  <c:v>43595</c:v>
                </c:pt>
                <c:pt idx="1188">
                  <c:v>43594</c:v>
                </c:pt>
                <c:pt idx="1189">
                  <c:v>43593</c:v>
                </c:pt>
                <c:pt idx="1190">
                  <c:v>43592</c:v>
                </c:pt>
                <c:pt idx="1191">
                  <c:v>43591</c:v>
                </c:pt>
                <c:pt idx="1192">
                  <c:v>43588</c:v>
                </c:pt>
                <c:pt idx="1193">
                  <c:v>43587</c:v>
                </c:pt>
                <c:pt idx="1194">
                  <c:v>43585</c:v>
                </c:pt>
                <c:pt idx="1195">
                  <c:v>43581</c:v>
                </c:pt>
                <c:pt idx="1196">
                  <c:v>43580</c:v>
                </c:pt>
                <c:pt idx="1197">
                  <c:v>43579</c:v>
                </c:pt>
                <c:pt idx="1198">
                  <c:v>43578</c:v>
                </c:pt>
                <c:pt idx="1199">
                  <c:v>43577</c:v>
                </c:pt>
                <c:pt idx="1200">
                  <c:v>43573</c:v>
                </c:pt>
                <c:pt idx="1201">
                  <c:v>43571</c:v>
                </c:pt>
                <c:pt idx="1202">
                  <c:v>43570</c:v>
                </c:pt>
                <c:pt idx="1203">
                  <c:v>43567</c:v>
                </c:pt>
                <c:pt idx="1204">
                  <c:v>43566</c:v>
                </c:pt>
                <c:pt idx="1205">
                  <c:v>43565</c:v>
                </c:pt>
                <c:pt idx="1206">
                  <c:v>43564</c:v>
                </c:pt>
                <c:pt idx="1207">
                  <c:v>43563</c:v>
                </c:pt>
                <c:pt idx="1208">
                  <c:v>43560</c:v>
                </c:pt>
                <c:pt idx="1209">
                  <c:v>43559</c:v>
                </c:pt>
                <c:pt idx="1210">
                  <c:v>43558</c:v>
                </c:pt>
                <c:pt idx="1211">
                  <c:v>43557</c:v>
                </c:pt>
                <c:pt idx="1212">
                  <c:v>43556</c:v>
                </c:pt>
                <c:pt idx="1213">
                  <c:v>43552</c:v>
                </c:pt>
                <c:pt idx="1214">
                  <c:v>43551</c:v>
                </c:pt>
                <c:pt idx="1215">
                  <c:v>43550</c:v>
                </c:pt>
                <c:pt idx="1216">
                  <c:v>43549</c:v>
                </c:pt>
                <c:pt idx="1217">
                  <c:v>43546</c:v>
                </c:pt>
                <c:pt idx="1218">
                  <c:v>43544</c:v>
                </c:pt>
                <c:pt idx="1219">
                  <c:v>43543</c:v>
                </c:pt>
                <c:pt idx="1220">
                  <c:v>43542</c:v>
                </c:pt>
                <c:pt idx="1221">
                  <c:v>43539</c:v>
                </c:pt>
                <c:pt idx="1222">
                  <c:v>43538</c:v>
                </c:pt>
                <c:pt idx="1223">
                  <c:v>43537</c:v>
                </c:pt>
                <c:pt idx="1224">
                  <c:v>43536</c:v>
                </c:pt>
                <c:pt idx="1225">
                  <c:v>43535</c:v>
                </c:pt>
                <c:pt idx="1226">
                  <c:v>43532</c:v>
                </c:pt>
                <c:pt idx="1227">
                  <c:v>43531</c:v>
                </c:pt>
                <c:pt idx="1228">
                  <c:v>43530</c:v>
                </c:pt>
                <c:pt idx="1229">
                  <c:v>43529</c:v>
                </c:pt>
                <c:pt idx="1230">
                  <c:v>43525</c:v>
                </c:pt>
                <c:pt idx="1231">
                  <c:v>43524</c:v>
                </c:pt>
                <c:pt idx="1232">
                  <c:v>43523</c:v>
                </c:pt>
                <c:pt idx="1233">
                  <c:v>43522</c:v>
                </c:pt>
                <c:pt idx="1234">
                  <c:v>43521</c:v>
                </c:pt>
              </c:numCache>
            </c:numRef>
          </c:cat>
          <c:val>
            <c:numRef>
              <c:f>'share price'!$B$4:$B$1238</c:f>
              <c:numCache>
                <c:formatCode>0.0</c:formatCode>
                <c:ptCount val="1235"/>
                <c:pt idx="0">
                  <c:v>937.40002400000003</c:v>
                </c:pt>
                <c:pt idx="1">
                  <c:v>932.29998799999998</c:v>
                </c:pt>
                <c:pt idx="2">
                  <c:v>921.04998799999998</c:v>
                </c:pt>
                <c:pt idx="3">
                  <c:v>926.34997599999997</c:v>
                </c:pt>
                <c:pt idx="4">
                  <c:v>932.59997599999997</c:v>
                </c:pt>
                <c:pt idx="5">
                  <c:v>938.59997599999997</c:v>
                </c:pt>
                <c:pt idx="6">
                  <c:v>920.54998799999998</c:v>
                </c:pt>
                <c:pt idx="7">
                  <c:v>918.29998799999998</c:v>
                </c:pt>
                <c:pt idx="8">
                  <c:v>906.90002400000003</c:v>
                </c:pt>
                <c:pt idx="9">
                  <c:v>911.59997599999997</c:v>
                </c:pt>
                <c:pt idx="10">
                  <c:v>915</c:v>
                </c:pt>
                <c:pt idx="11">
                  <c:v>924.29998799999998</c:v>
                </c:pt>
                <c:pt idx="12">
                  <c:v>933.79998799999998</c:v>
                </c:pt>
                <c:pt idx="13">
                  <c:v>939.54998799999998</c:v>
                </c:pt>
                <c:pt idx="14">
                  <c:v>926.79998799999998</c:v>
                </c:pt>
                <c:pt idx="15">
                  <c:v>878.75</c:v>
                </c:pt>
                <c:pt idx="16">
                  <c:v>878.5</c:v>
                </c:pt>
                <c:pt idx="17">
                  <c:v>884.20001200000002</c:v>
                </c:pt>
                <c:pt idx="18">
                  <c:v>858.84997599999997</c:v>
                </c:pt>
                <c:pt idx="19">
                  <c:v>841</c:v>
                </c:pt>
                <c:pt idx="20">
                  <c:v>811.84997599999997</c:v>
                </c:pt>
                <c:pt idx="21">
                  <c:v>810.90002400000003</c:v>
                </c:pt>
                <c:pt idx="22">
                  <c:v>800.45001200000002</c:v>
                </c:pt>
                <c:pt idx="23">
                  <c:v>823.54998799999998</c:v>
                </c:pt>
                <c:pt idx="24">
                  <c:v>819.04998799999998</c:v>
                </c:pt>
                <c:pt idx="25">
                  <c:v>805.54998799999998</c:v>
                </c:pt>
                <c:pt idx="26">
                  <c:v>818.84997599999997</c:v>
                </c:pt>
                <c:pt idx="27">
                  <c:v>812.45001200000002</c:v>
                </c:pt>
                <c:pt idx="28">
                  <c:v>816.45001200000002</c:v>
                </c:pt>
                <c:pt idx="29">
                  <c:v>815.65002400000003</c:v>
                </c:pt>
                <c:pt idx="30">
                  <c:v>808.45001200000002</c:v>
                </c:pt>
                <c:pt idx="31">
                  <c:v>799.79998799999998</c:v>
                </c:pt>
                <c:pt idx="32">
                  <c:v>789.09997599999997</c:v>
                </c:pt>
                <c:pt idx="33">
                  <c:v>790.95001200000002</c:v>
                </c:pt>
                <c:pt idx="34">
                  <c:v>795.75</c:v>
                </c:pt>
                <c:pt idx="35">
                  <c:v>781.45001200000002</c:v>
                </c:pt>
                <c:pt idx="36">
                  <c:v>784.40002400000003</c:v>
                </c:pt>
                <c:pt idx="37">
                  <c:v>790.59997599999997</c:v>
                </c:pt>
                <c:pt idx="38">
                  <c:v>779.95001200000002</c:v>
                </c:pt>
                <c:pt idx="39">
                  <c:v>753.90002400000003</c:v>
                </c:pt>
                <c:pt idx="40">
                  <c:v>740.90002400000003</c:v>
                </c:pt>
                <c:pt idx="41">
                  <c:v>719.54998799999998</c:v>
                </c:pt>
                <c:pt idx="42">
                  <c:v>724.70001200000002</c:v>
                </c:pt>
                <c:pt idx="43">
                  <c:v>708.84997599999997</c:v>
                </c:pt>
                <c:pt idx="44">
                  <c:v>705.25</c:v>
                </c:pt>
                <c:pt idx="45">
                  <c:v>728.95001200000002</c:v>
                </c:pt>
                <c:pt idx="46">
                  <c:v>730.79998799999998</c:v>
                </c:pt>
                <c:pt idx="47">
                  <c:v>732.40002400000003</c:v>
                </c:pt>
                <c:pt idx="48">
                  <c:v>719.75</c:v>
                </c:pt>
                <c:pt idx="49">
                  <c:v>720.29998799999998</c:v>
                </c:pt>
                <c:pt idx="50">
                  <c:v>715.40002400000003</c:v>
                </c:pt>
                <c:pt idx="51">
                  <c:v>720.79998799999998</c:v>
                </c:pt>
                <c:pt idx="52">
                  <c:v>714.54998799999998</c:v>
                </c:pt>
                <c:pt idx="53">
                  <c:v>721.95001200000002</c:v>
                </c:pt>
                <c:pt idx="54">
                  <c:v>722.45001200000002</c:v>
                </c:pt>
                <c:pt idx="55">
                  <c:v>708.95001200000002</c:v>
                </c:pt>
                <c:pt idx="56">
                  <c:v>705.59997599999997</c:v>
                </c:pt>
                <c:pt idx="57">
                  <c:v>705.45001200000002</c:v>
                </c:pt>
                <c:pt idx="58">
                  <c:v>706.40002400000003</c:v>
                </c:pt>
                <c:pt idx="59">
                  <c:v>712.34997599999997</c:v>
                </c:pt>
                <c:pt idx="60">
                  <c:v>697.5</c:v>
                </c:pt>
                <c:pt idx="61">
                  <c:v>673.70001200000002</c:v>
                </c:pt>
                <c:pt idx="62">
                  <c:v>679.95001200000002</c:v>
                </c:pt>
                <c:pt idx="63">
                  <c:v>681.20001200000002</c:v>
                </c:pt>
                <c:pt idx="64">
                  <c:v>681.70001200000002</c:v>
                </c:pt>
                <c:pt idx="65">
                  <c:v>674.29998799999998</c:v>
                </c:pt>
                <c:pt idx="66">
                  <c:v>681.54998799999998</c:v>
                </c:pt>
                <c:pt idx="67">
                  <c:v>680.40002400000003</c:v>
                </c:pt>
                <c:pt idx="68">
                  <c:v>671.54998799999998</c:v>
                </c:pt>
                <c:pt idx="69">
                  <c:v>653.25</c:v>
                </c:pt>
                <c:pt idx="70">
                  <c:v>651.04998799999998</c:v>
                </c:pt>
                <c:pt idx="71">
                  <c:v>649.34997599999997</c:v>
                </c:pt>
                <c:pt idx="72">
                  <c:v>642.54998799999998</c:v>
                </c:pt>
                <c:pt idx="73">
                  <c:v>645</c:v>
                </c:pt>
                <c:pt idx="74">
                  <c:v>646.04998799999998</c:v>
                </c:pt>
                <c:pt idx="75">
                  <c:v>647.5</c:v>
                </c:pt>
                <c:pt idx="76">
                  <c:v>636.45001200000002</c:v>
                </c:pt>
                <c:pt idx="77">
                  <c:v>627.70001200000002</c:v>
                </c:pt>
                <c:pt idx="78">
                  <c:v>628.65002400000003</c:v>
                </c:pt>
                <c:pt idx="79">
                  <c:v>628.5</c:v>
                </c:pt>
                <c:pt idx="80">
                  <c:v>641.04998799999998</c:v>
                </c:pt>
                <c:pt idx="81">
                  <c:v>626.54998799999998</c:v>
                </c:pt>
                <c:pt idx="82">
                  <c:v>637.84997599999997</c:v>
                </c:pt>
                <c:pt idx="83">
                  <c:v>647.34997599999997</c:v>
                </c:pt>
                <c:pt idx="84">
                  <c:v>663.20001200000002</c:v>
                </c:pt>
                <c:pt idx="85">
                  <c:v>668.79998799999998</c:v>
                </c:pt>
                <c:pt idx="86">
                  <c:v>668.5</c:v>
                </c:pt>
                <c:pt idx="87">
                  <c:v>655.70001200000002</c:v>
                </c:pt>
                <c:pt idx="88">
                  <c:v>666.20001200000002</c:v>
                </c:pt>
                <c:pt idx="89">
                  <c:v>667.09997599999997</c:v>
                </c:pt>
                <c:pt idx="90">
                  <c:v>636.95001200000002</c:v>
                </c:pt>
                <c:pt idx="91">
                  <c:v>634</c:v>
                </c:pt>
                <c:pt idx="92">
                  <c:v>630.54998799999998</c:v>
                </c:pt>
                <c:pt idx="93">
                  <c:v>617.34997599999997</c:v>
                </c:pt>
                <c:pt idx="94">
                  <c:v>622.45001200000002</c:v>
                </c:pt>
                <c:pt idx="95">
                  <c:v>619.59997599999997</c:v>
                </c:pt>
                <c:pt idx="96">
                  <c:v>613.59997599999997</c:v>
                </c:pt>
                <c:pt idx="97">
                  <c:v>620.45001200000002</c:v>
                </c:pt>
                <c:pt idx="98">
                  <c:v>630.20001200000002</c:v>
                </c:pt>
                <c:pt idx="99">
                  <c:v>614.09997599999997</c:v>
                </c:pt>
                <c:pt idx="100">
                  <c:v>620.15002400000003</c:v>
                </c:pt>
                <c:pt idx="101">
                  <c:v>619.79998799999998</c:v>
                </c:pt>
                <c:pt idx="102">
                  <c:v>618.70001200000002</c:v>
                </c:pt>
                <c:pt idx="103">
                  <c:v>620.45001200000002</c:v>
                </c:pt>
                <c:pt idx="104">
                  <c:v>627.04998799999998</c:v>
                </c:pt>
                <c:pt idx="105">
                  <c:v>638.5</c:v>
                </c:pt>
                <c:pt idx="106">
                  <c:v>640.65002400000003</c:v>
                </c:pt>
                <c:pt idx="107">
                  <c:v>634.25</c:v>
                </c:pt>
                <c:pt idx="108">
                  <c:v>624.59997599999997</c:v>
                </c:pt>
                <c:pt idx="109">
                  <c:v>625.90002400000003</c:v>
                </c:pt>
                <c:pt idx="110">
                  <c:v>620.79998799999998</c:v>
                </c:pt>
                <c:pt idx="111">
                  <c:v>634.84997599999997</c:v>
                </c:pt>
                <c:pt idx="112">
                  <c:v>627.25</c:v>
                </c:pt>
                <c:pt idx="113">
                  <c:v>614.90002400000003</c:v>
                </c:pt>
                <c:pt idx="114">
                  <c:v>610.25</c:v>
                </c:pt>
                <c:pt idx="115">
                  <c:v>611.15002400000003</c:v>
                </c:pt>
                <c:pt idx="116">
                  <c:v>609</c:v>
                </c:pt>
                <c:pt idx="117">
                  <c:v>611.20001200000002</c:v>
                </c:pt>
                <c:pt idx="118">
                  <c:v>601</c:v>
                </c:pt>
                <c:pt idx="119">
                  <c:v>605.54998799999998</c:v>
                </c:pt>
                <c:pt idx="120">
                  <c:v>607.15002400000003</c:v>
                </c:pt>
                <c:pt idx="121">
                  <c:v>602.40002400000003</c:v>
                </c:pt>
                <c:pt idx="122">
                  <c:v>605.09997599999997</c:v>
                </c:pt>
                <c:pt idx="123">
                  <c:v>610.95001200000002</c:v>
                </c:pt>
                <c:pt idx="124">
                  <c:v>613.90002400000003</c:v>
                </c:pt>
                <c:pt idx="125">
                  <c:v>620.20001200000002</c:v>
                </c:pt>
                <c:pt idx="126">
                  <c:v>620.5</c:v>
                </c:pt>
                <c:pt idx="127">
                  <c:v>615.79998799999998</c:v>
                </c:pt>
                <c:pt idx="128">
                  <c:v>613.75</c:v>
                </c:pt>
                <c:pt idx="129">
                  <c:v>618.75</c:v>
                </c:pt>
                <c:pt idx="130">
                  <c:v>607.34997599999997</c:v>
                </c:pt>
                <c:pt idx="131">
                  <c:v>611.79998799999998</c:v>
                </c:pt>
                <c:pt idx="132">
                  <c:v>618.25</c:v>
                </c:pt>
                <c:pt idx="133">
                  <c:v>622.54998799999998</c:v>
                </c:pt>
                <c:pt idx="134">
                  <c:v>607.29998799999998</c:v>
                </c:pt>
                <c:pt idx="135">
                  <c:v>609.5</c:v>
                </c:pt>
                <c:pt idx="136">
                  <c:v>615</c:v>
                </c:pt>
                <c:pt idx="137">
                  <c:v>618.95001200000002</c:v>
                </c:pt>
                <c:pt idx="138">
                  <c:v>622.65002400000003</c:v>
                </c:pt>
                <c:pt idx="139">
                  <c:v>643.65002400000003</c:v>
                </c:pt>
                <c:pt idx="140">
                  <c:v>644.29998799999998</c:v>
                </c:pt>
                <c:pt idx="141">
                  <c:v>635.29998799999998</c:v>
                </c:pt>
                <c:pt idx="142">
                  <c:v>641.70001200000002</c:v>
                </c:pt>
                <c:pt idx="143">
                  <c:v>639.10809300000005</c:v>
                </c:pt>
                <c:pt idx="144">
                  <c:v>637.463257</c:v>
                </c:pt>
                <c:pt idx="145">
                  <c:v>627.29492200000004</c:v>
                </c:pt>
                <c:pt idx="146">
                  <c:v>623.80578600000001</c:v>
                </c:pt>
                <c:pt idx="147">
                  <c:v>619.71856700000001</c:v>
                </c:pt>
                <c:pt idx="148">
                  <c:v>618.67175299999997</c:v>
                </c:pt>
                <c:pt idx="149">
                  <c:v>610.19818099999998</c:v>
                </c:pt>
                <c:pt idx="150">
                  <c:v>616.57830799999999</c:v>
                </c:pt>
                <c:pt idx="151">
                  <c:v>622.95843500000001</c:v>
                </c:pt>
                <c:pt idx="152">
                  <c:v>618.72167999999999</c:v>
                </c:pt>
                <c:pt idx="153">
                  <c:v>619.51916500000004</c:v>
                </c:pt>
                <c:pt idx="154">
                  <c:v>626.54724099999999</c:v>
                </c:pt>
                <c:pt idx="155">
                  <c:v>616.727844</c:v>
                </c:pt>
                <c:pt idx="156">
                  <c:v>616.27923599999997</c:v>
                </c:pt>
                <c:pt idx="157">
                  <c:v>598.93328899999995</c:v>
                </c:pt>
                <c:pt idx="158">
                  <c:v>586.42230199999995</c:v>
                </c:pt>
                <c:pt idx="159">
                  <c:v>589.61236599999995</c:v>
                </c:pt>
                <c:pt idx="160">
                  <c:v>588.96435499999995</c:v>
                </c:pt>
                <c:pt idx="161">
                  <c:v>593.69958499999996</c:v>
                </c:pt>
                <c:pt idx="162">
                  <c:v>584.827271</c:v>
                </c:pt>
                <c:pt idx="163">
                  <c:v>571.31933600000002</c:v>
                </c:pt>
                <c:pt idx="164">
                  <c:v>566.08563200000003</c:v>
                </c:pt>
                <c:pt idx="165">
                  <c:v>557.91119400000002</c:v>
                </c:pt>
                <c:pt idx="166">
                  <c:v>567.58099400000003</c:v>
                </c:pt>
                <c:pt idx="167">
                  <c:v>579.59362799999997</c:v>
                </c:pt>
                <c:pt idx="168">
                  <c:v>581.43780500000003</c:v>
                </c:pt>
                <c:pt idx="169">
                  <c:v>564.29125999999997</c:v>
                </c:pt>
                <c:pt idx="170">
                  <c:v>568.02960199999995</c:v>
                </c:pt>
                <c:pt idx="171">
                  <c:v>566.68383800000004</c:v>
                </c:pt>
                <c:pt idx="172">
                  <c:v>568.52807600000006</c:v>
                </c:pt>
                <c:pt idx="173">
                  <c:v>560.45324700000003</c:v>
                </c:pt>
                <c:pt idx="174">
                  <c:v>562.39721699999996</c:v>
                </c:pt>
                <c:pt idx="175">
                  <c:v>560.55291699999998</c:v>
                </c:pt>
                <c:pt idx="176">
                  <c:v>557.96099900000002</c:v>
                </c:pt>
                <c:pt idx="177">
                  <c:v>566.18536400000005</c:v>
                </c:pt>
                <c:pt idx="178">
                  <c:v>554.02325399999995</c:v>
                </c:pt>
                <c:pt idx="179">
                  <c:v>544.55279499999995</c:v>
                </c:pt>
                <c:pt idx="180">
                  <c:v>534.23498500000005</c:v>
                </c:pt>
                <c:pt idx="181">
                  <c:v>533.53710899999999</c:v>
                </c:pt>
                <c:pt idx="182">
                  <c:v>524.66479500000003</c:v>
                </c:pt>
                <c:pt idx="183">
                  <c:v>517.18804899999998</c:v>
                </c:pt>
                <c:pt idx="184">
                  <c:v>519.82983400000001</c:v>
                </c:pt>
                <c:pt idx="185">
                  <c:v>516.83917199999996</c:v>
                </c:pt>
                <c:pt idx="186">
                  <c:v>513.25030500000003</c:v>
                </c:pt>
                <c:pt idx="187">
                  <c:v>518.58374000000003</c:v>
                </c:pt>
                <c:pt idx="188">
                  <c:v>526.85797100000002</c:v>
                </c:pt>
                <c:pt idx="189">
                  <c:v>520.87658699999997</c:v>
                </c:pt>
                <c:pt idx="190">
                  <c:v>523.31897000000004</c:v>
                </c:pt>
                <c:pt idx="191">
                  <c:v>506.87023900000003</c:v>
                </c:pt>
                <c:pt idx="192">
                  <c:v>513.89831500000003</c:v>
                </c:pt>
                <c:pt idx="193">
                  <c:v>519.53082300000005</c:v>
                </c:pt>
                <c:pt idx="194">
                  <c:v>529.20062299999995</c:v>
                </c:pt>
                <c:pt idx="195">
                  <c:v>514.34692399999994</c:v>
                </c:pt>
                <c:pt idx="196">
                  <c:v>510.010468</c:v>
                </c:pt>
                <c:pt idx="197">
                  <c:v>507.91699199999999</c:v>
                </c:pt>
                <c:pt idx="198">
                  <c:v>502.08514400000001</c:v>
                </c:pt>
                <c:pt idx="199">
                  <c:v>498.94494600000002</c:v>
                </c:pt>
                <c:pt idx="200">
                  <c:v>475.61764499999998</c:v>
                </c:pt>
                <c:pt idx="201">
                  <c:v>479.30612200000002</c:v>
                </c:pt>
                <c:pt idx="202">
                  <c:v>482.19714399999998</c:v>
                </c:pt>
                <c:pt idx="203">
                  <c:v>478.75784299999998</c:v>
                </c:pt>
                <c:pt idx="204">
                  <c:v>483.44326799999999</c:v>
                </c:pt>
                <c:pt idx="205">
                  <c:v>480.10366800000003</c:v>
                </c:pt>
                <c:pt idx="206">
                  <c:v>476.71423299999998</c:v>
                </c:pt>
                <c:pt idx="207">
                  <c:v>472.07867399999998</c:v>
                </c:pt>
                <c:pt idx="208">
                  <c:v>473.72357199999999</c:v>
                </c:pt>
                <c:pt idx="209">
                  <c:v>469.73599200000001</c:v>
                </c:pt>
                <c:pt idx="210">
                  <c:v>475.31857300000001</c:v>
                </c:pt>
                <c:pt idx="211">
                  <c:v>467.94155899999998</c:v>
                </c:pt>
                <c:pt idx="212">
                  <c:v>471.530396</c:v>
                </c:pt>
                <c:pt idx="213">
                  <c:v>470.68301400000001</c:v>
                </c:pt>
                <c:pt idx="214">
                  <c:v>468.04126000000002</c:v>
                </c:pt>
                <c:pt idx="215">
                  <c:v>464.05367999999999</c:v>
                </c:pt>
                <c:pt idx="216">
                  <c:v>457.27484099999998</c:v>
                </c:pt>
                <c:pt idx="217">
                  <c:v>459.86673000000002</c:v>
                </c:pt>
                <c:pt idx="218">
                  <c:v>436.29022200000003</c:v>
                </c:pt>
                <c:pt idx="219">
                  <c:v>425.22470099999998</c:v>
                </c:pt>
                <c:pt idx="220">
                  <c:v>422.93185399999999</c:v>
                </c:pt>
                <c:pt idx="221">
                  <c:v>419.49255399999998</c:v>
                </c:pt>
                <c:pt idx="222">
                  <c:v>407.92861900000003</c:v>
                </c:pt>
                <c:pt idx="223">
                  <c:v>400.35223400000001</c:v>
                </c:pt>
                <c:pt idx="224">
                  <c:v>410.769745</c:v>
                </c:pt>
                <c:pt idx="225">
                  <c:v>415.20593300000002</c:v>
                </c:pt>
                <c:pt idx="226">
                  <c:v>417.84768700000001</c:v>
                </c:pt>
                <c:pt idx="227">
                  <c:v>414.80718999999999</c:v>
                </c:pt>
                <c:pt idx="228">
                  <c:v>411.26818800000001</c:v>
                </c:pt>
                <c:pt idx="229">
                  <c:v>409.47378500000002</c:v>
                </c:pt>
                <c:pt idx="230">
                  <c:v>417.698151</c:v>
                </c:pt>
                <c:pt idx="231">
                  <c:v>414.40841699999999</c:v>
                </c:pt>
                <c:pt idx="232">
                  <c:v>410.07193000000001</c:v>
                </c:pt>
                <c:pt idx="233">
                  <c:v>415.35546900000003</c:v>
                </c:pt>
                <c:pt idx="234">
                  <c:v>421.08758499999999</c:v>
                </c:pt>
                <c:pt idx="235">
                  <c:v>434.49581899999998</c:v>
                </c:pt>
                <c:pt idx="236">
                  <c:v>430.857147</c:v>
                </c:pt>
                <c:pt idx="237">
                  <c:v>437.935089</c:v>
                </c:pt>
                <c:pt idx="238">
                  <c:v>438.73260499999998</c:v>
                </c:pt>
                <c:pt idx="239">
                  <c:v>426.67019699999997</c:v>
                </c:pt>
                <c:pt idx="240">
                  <c:v>419.14367700000003</c:v>
                </c:pt>
                <c:pt idx="241">
                  <c:v>424.676422</c:v>
                </c:pt>
                <c:pt idx="242">
                  <c:v>419.39288299999998</c:v>
                </c:pt>
                <c:pt idx="243">
                  <c:v>416.65142800000001</c:v>
                </c:pt>
                <c:pt idx="244">
                  <c:v>426.42099000000002</c:v>
                </c:pt>
                <c:pt idx="245">
                  <c:v>431.85406499999999</c:v>
                </c:pt>
                <c:pt idx="246">
                  <c:v>428.11569200000002</c:v>
                </c:pt>
                <c:pt idx="247">
                  <c:v>435.143799</c:v>
                </c:pt>
                <c:pt idx="248">
                  <c:v>441.62359600000002</c:v>
                </c:pt>
                <c:pt idx="249">
                  <c:v>438.53323399999999</c:v>
                </c:pt>
                <c:pt idx="250">
                  <c:v>440.227936</c:v>
                </c:pt>
                <c:pt idx="251">
                  <c:v>442.77001999999999</c:v>
                </c:pt>
                <c:pt idx="252">
                  <c:v>439.18118299999998</c:v>
                </c:pt>
                <c:pt idx="253">
                  <c:v>439.67962599999998</c:v>
                </c:pt>
                <c:pt idx="254">
                  <c:v>444.46475199999998</c:v>
                </c:pt>
                <c:pt idx="255">
                  <c:v>435.39300500000002</c:v>
                </c:pt>
                <c:pt idx="256">
                  <c:v>438.73260499999998</c:v>
                </c:pt>
                <c:pt idx="257">
                  <c:v>434.09707600000002</c:v>
                </c:pt>
                <c:pt idx="258">
                  <c:v>440.62670900000001</c:v>
                </c:pt>
                <c:pt idx="259">
                  <c:v>444.06597900000003</c:v>
                </c:pt>
                <c:pt idx="260">
                  <c:v>443.41799900000001</c:v>
                </c:pt>
                <c:pt idx="261">
                  <c:v>445.26223800000002</c:v>
                </c:pt>
                <c:pt idx="262">
                  <c:v>450.695313</c:v>
                </c:pt>
                <c:pt idx="263">
                  <c:v>442.27157599999998</c:v>
                </c:pt>
                <c:pt idx="264">
                  <c:v>444.21551499999998</c:v>
                </c:pt>
                <c:pt idx="265">
                  <c:v>417.74798600000003</c:v>
                </c:pt>
                <c:pt idx="266">
                  <c:v>420.83837899999997</c:v>
                </c:pt>
                <c:pt idx="267">
                  <c:v>407.13110399999999</c:v>
                </c:pt>
                <c:pt idx="268">
                  <c:v>401.8974</c:v>
                </c:pt>
                <c:pt idx="269">
                  <c:v>399.50485200000003</c:v>
                </c:pt>
                <c:pt idx="270">
                  <c:v>407.13110399999999</c:v>
                </c:pt>
                <c:pt idx="271">
                  <c:v>414.00964399999998</c:v>
                </c:pt>
                <c:pt idx="272">
                  <c:v>411.71679699999999</c:v>
                </c:pt>
                <c:pt idx="273">
                  <c:v>410.22146600000002</c:v>
                </c:pt>
                <c:pt idx="274">
                  <c:v>410.96914700000002</c:v>
                </c:pt>
                <c:pt idx="275">
                  <c:v>416.900665</c:v>
                </c:pt>
                <c:pt idx="276">
                  <c:v>411.617096</c:v>
                </c:pt>
                <c:pt idx="277">
                  <c:v>388.23998999999998</c:v>
                </c:pt>
                <c:pt idx="278">
                  <c:v>380.81310999999999</c:v>
                </c:pt>
                <c:pt idx="279">
                  <c:v>385.69790599999999</c:v>
                </c:pt>
                <c:pt idx="280">
                  <c:v>384.40194700000001</c:v>
                </c:pt>
                <c:pt idx="281">
                  <c:v>392.67614700000001</c:v>
                </c:pt>
                <c:pt idx="282">
                  <c:v>393.57333399999999</c:v>
                </c:pt>
                <c:pt idx="283">
                  <c:v>386.74465900000001</c:v>
                </c:pt>
                <c:pt idx="284">
                  <c:v>384.70098899999999</c:v>
                </c:pt>
                <c:pt idx="285">
                  <c:v>390.08422899999999</c:v>
                </c:pt>
                <c:pt idx="286">
                  <c:v>392.92535400000003</c:v>
                </c:pt>
                <c:pt idx="287">
                  <c:v>383.604401</c:v>
                </c:pt>
                <c:pt idx="288">
                  <c:v>377.17446899999999</c:v>
                </c:pt>
                <c:pt idx="289">
                  <c:v>393.22445699999997</c:v>
                </c:pt>
                <c:pt idx="290">
                  <c:v>401.34912100000003</c:v>
                </c:pt>
                <c:pt idx="291">
                  <c:v>409.22457900000001</c:v>
                </c:pt>
                <c:pt idx="292">
                  <c:v>416.70126299999998</c:v>
                </c:pt>
                <c:pt idx="293">
                  <c:v>420.2901</c:v>
                </c:pt>
                <c:pt idx="294">
                  <c:v>415.40533399999998</c:v>
                </c:pt>
                <c:pt idx="295">
                  <c:v>416.601563</c:v>
                </c:pt>
                <c:pt idx="296">
                  <c:v>417.19970699999999</c:v>
                </c:pt>
                <c:pt idx="297">
                  <c:v>412.86322000000001</c:v>
                </c:pt>
                <c:pt idx="298">
                  <c:v>412.01586900000001</c:v>
                </c:pt>
                <c:pt idx="299">
                  <c:v>415.90377799999999</c:v>
                </c:pt>
                <c:pt idx="300">
                  <c:v>418.79473899999999</c:v>
                </c:pt>
                <c:pt idx="301">
                  <c:v>425.77301</c:v>
                </c:pt>
                <c:pt idx="302">
                  <c:v>427.41787699999998</c:v>
                </c:pt>
                <c:pt idx="303">
                  <c:v>434.047211</c:v>
                </c:pt>
                <c:pt idx="304">
                  <c:v>436.88836700000002</c:v>
                </c:pt>
                <c:pt idx="305">
                  <c:v>438.03476000000001</c:v>
                </c:pt>
                <c:pt idx="306">
                  <c:v>431.80419899999998</c:v>
                </c:pt>
                <c:pt idx="307">
                  <c:v>431.90390000000002</c:v>
                </c:pt>
                <c:pt idx="308">
                  <c:v>431.85406499999999</c:v>
                </c:pt>
                <c:pt idx="309">
                  <c:v>422.084473</c:v>
                </c:pt>
                <c:pt idx="310">
                  <c:v>422.73245200000002</c:v>
                </c:pt>
                <c:pt idx="311">
                  <c:v>423.38046300000002</c:v>
                </c:pt>
                <c:pt idx="312">
                  <c:v>419.79165599999999</c:v>
                </c:pt>
                <c:pt idx="313">
                  <c:v>422.48324600000001</c:v>
                </c:pt>
                <c:pt idx="314">
                  <c:v>421.83526599999999</c:v>
                </c:pt>
                <c:pt idx="315">
                  <c:v>430.20916699999998</c:v>
                </c:pt>
                <c:pt idx="316">
                  <c:v>435.79177900000002</c:v>
                </c:pt>
                <c:pt idx="317">
                  <c:v>432.352509</c:v>
                </c:pt>
                <c:pt idx="318">
                  <c:v>422.18417399999998</c:v>
                </c:pt>
                <c:pt idx="319">
                  <c:v>410.91931199999999</c:v>
                </c:pt>
                <c:pt idx="320">
                  <c:v>431.80419899999998</c:v>
                </c:pt>
                <c:pt idx="321">
                  <c:v>433.648438</c:v>
                </c:pt>
                <c:pt idx="322">
                  <c:v>424.02844199999998</c:v>
                </c:pt>
                <c:pt idx="323">
                  <c:v>414.95669600000002</c:v>
                </c:pt>
                <c:pt idx="324">
                  <c:v>420.83837899999997</c:v>
                </c:pt>
                <c:pt idx="325">
                  <c:v>420.040863</c:v>
                </c:pt>
                <c:pt idx="326">
                  <c:v>411.46758999999997</c:v>
                </c:pt>
                <c:pt idx="327">
                  <c:v>408.62643400000002</c:v>
                </c:pt>
                <c:pt idx="328">
                  <c:v>406.433289</c:v>
                </c:pt>
                <c:pt idx="329">
                  <c:v>403.29306000000003</c:v>
                </c:pt>
                <c:pt idx="330">
                  <c:v>400.35223400000001</c:v>
                </c:pt>
                <c:pt idx="331">
                  <c:v>396.81323200000003</c:v>
                </c:pt>
                <c:pt idx="332">
                  <c:v>396.86309799999998</c:v>
                </c:pt>
                <c:pt idx="333">
                  <c:v>397.81015000000002</c:v>
                </c:pt>
                <c:pt idx="334">
                  <c:v>402.993988</c:v>
                </c:pt>
                <c:pt idx="335">
                  <c:v>394.86932400000001</c:v>
                </c:pt>
                <c:pt idx="336">
                  <c:v>395.01886000000002</c:v>
                </c:pt>
                <c:pt idx="337">
                  <c:v>397.76031499999999</c:v>
                </c:pt>
                <c:pt idx="338">
                  <c:v>395.317902</c:v>
                </c:pt>
                <c:pt idx="339">
                  <c:v>392.12786899999998</c:v>
                </c:pt>
                <c:pt idx="340">
                  <c:v>394.71978799999999</c:v>
                </c:pt>
                <c:pt idx="341">
                  <c:v>410.86944599999998</c:v>
                </c:pt>
                <c:pt idx="342">
                  <c:v>412.81338499999998</c:v>
                </c:pt>
                <c:pt idx="343">
                  <c:v>406.63262900000001</c:v>
                </c:pt>
                <c:pt idx="344">
                  <c:v>396.41449</c:v>
                </c:pt>
                <c:pt idx="345">
                  <c:v>403.342896</c:v>
                </c:pt>
                <c:pt idx="346">
                  <c:v>401.00021400000003</c:v>
                </c:pt>
                <c:pt idx="347">
                  <c:v>397.85998499999999</c:v>
                </c:pt>
                <c:pt idx="348">
                  <c:v>397.56091300000003</c:v>
                </c:pt>
                <c:pt idx="349">
                  <c:v>396.26495399999999</c:v>
                </c:pt>
                <c:pt idx="350">
                  <c:v>421.78543100000002</c:v>
                </c:pt>
                <c:pt idx="351">
                  <c:v>430.857147</c:v>
                </c:pt>
                <c:pt idx="352">
                  <c:v>426.32128899999998</c:v>
                </c:pt>
                <c:pt idx="353">
                  <c:v>432.90078699999998</c:v>
                </c:pt>
                <c:pt idx="354">
                  <c:v>424.12814300000002</c:v>
                </c:pt>
                <c:pt idx="355">
                  <c:v>431.15621900000002</c:v>
                </c:pt>
                <c:pt idx="356">
                  <c:v>445.86038200000002</c:v>
                </c:pt>
                <c:pt idx="357">
                  <c:v>448.80123900000001</c:v>
                </c:pt>
                <c:pt idx="358">
                  <c:v>455.38070699999997</c:v>
                </c:pt>
                <c:pt idx="359">
                  <c:v>449.598724</c:v>
                </c:pt>
                <c:pt idx="360">
                  <c:v>444.51458700000001</c:v>
                </c:pt>
                <c:pt idx="361">
                  <c:v>440.82607999999999</c:v>
                </c:pt>
                <c:pt idx="362">
                  <c:v>444.46475199999998</c:v>
                </c:pt>
                <c:pt idx="363">
                  <c:v>456.32775900000001</c:v>
                </c:pt>
                <c:pt idx="364">
                  <c:v>457.57388300000002</c:v>
                </c:pt>
                <c:pt idx="365">
                  <c:v>460.315338</c:v>
                </c:pt>
                <c:pt idx="366">
                  <c:v>465.449341</c:v>
                </c:pt>
                <c:pt idx="367">
                  <c:v>469.63629200000003</c:v>
                </c:pt>
                <c:pt idx="368">
                  <c:v>451.94143700000001</c:v>
                </c:pt>
                <c:pt idx="369">
                  <c:v>463.60507200000001</c:v>
                </c:pt>
                <c:pt idx="370">
                  <c:v>457.77328499999999</c:v>
                </c:pt>
                <c:pt idx="371">
                  <c:v>461.76083399999999</c:v>
                </c:pt>
                <c:pt idx="372">
                  <c:v>459.01937900000001</c:v>
                </c:pt>
                <c:pt idx="373">
                  <c:v>453.18756100000002</c:v>
                </c:pt>
                <c:pt idx="374">
                  <c:v>469.53659099999999</c:v>
                </c:pt>
                <c:pt idx="375">
                  <c:v>483.293701</c:v>
                </c:pt>
                <c:pt idx="376">
                  <c:v>483.89184599999999</c:v>
                </c:pt>
                <c:pt idx="377">
                  <c:v>488.328033</c:v>
                </c:pt>
                <c:pt idx="378">
                  <c:v>476.06622299999998</c:v>
                </c:pt>
                <c:pt idx="379">
                  <c:v>475.169037</c:v>
                </c:pt>
                <c:pt idx="380">
                  <c:v>474.07244900000001</c:v>
                </c:pt>
                <c:pt idx="381">
                  <c:v>466.79513500000002</c:v>
                </c:pt>
                <c:pt idx="382">
                  <c:v>463.80447400000003</c:v>
                </c:pt>
                <c:pt idx="383">
                  <c:v>467.44311499999998</c:v>
                </c:pt>
                <c:pt idx="384">
                  <c:v>466.34652699999998</c:v>
                </c:pt>
                <c:pt idx="385">
                  <c:v>474.77029399999998</c:v>
                </c:pt>
                <c:pt idx="386">
                  <c:v>477.71112099999999</c:v>
                </c:pt>
                <c:pt idx="387">
                  <c:v>448.20309400000002</c:v>
                </c:pt>
                <c:pt idx="388">
                  <c:v>440.87591600000002</c:v>
                </c:pt>
                <c:pt idx="389">
                  <c:v>442.67031900000001</c:v>
                </c:pt>
                <c:pt idx="390">
                  <c:v>439.77932700000002</c:v>
                </c:pt>
                <c:pt idx="391">
                  <c:v>448.15322900000001</c:v>
                </c:pt>
                <c:pt idx="392">
                  <c:v>453.486603</c:v>
                </c:pt>
                <c:pt idx="393">
                  <c:v>453.43676799999997</c:v>
                </c:pt>
                <c:pt idx="394">
                  <c:v>452.04113799999999</c:v>
                </c:pt>
                <c:pt idx="395">
                  <c:v>447.654785</c:v>
                </c:pt>
                <c:pt idx="396">
                  <c:v>449.499054</c:v>
                </c:pt>
                <c:pt idx="397">
                  <c:v>438.83230600000002</c:v>
                </c:pt>
                <c:pt idx="398">
                  <c:v>426.720032</c:v>
                </c:pt>
                <c:pt idx="399">
                  <c:v>425.77301</c:v>
                </c:pt>
                <c:pt idx="400">
                  <c:v>429.21224999999998</c:v>
                </c:pt>
                <c:pt idx="401">
                  <c:v>435.69207799999998</c:v>
                </c:pt>
                <c:pt idx="402">
                  <c:v>440.17810100000003</c:v>
                </c:pt>
                <c:pt idx="403">
                  <c:v>429.51135299999999</c:v>
                </c:pt>
                <c:pt idx="404">
                  <c:v>415.05639600000001</c:v>
                </c:pt>
                <c:pt idx="405">
                  <c:v>410.71991000000003</c:v>
                </c:pt>
                <c:pt idx="406">
                  <c:v>407.18093900000002</c:v>
                </c:pt>
                <c:pt idx="407">
                  <c:v>411.417755</c:v>
                </c:pt>
                <c:pt idx="408">
                  <c:v>410.52050800000001</c:v>
                </c:pt>
                <c:pt idx="409">
                  <c:v>415.65454099999999</c:v>
                </c:pt>
                <c:pt idx="410">
                  <c:v>415.80407700000001</c:v>
                </c:pt>
                <c:pt idx="411">
                  <c:v>413.21215799999999</c:v>
                </c:pt>
                <c:pt idx="412">
                  <c:v>408.02829000000003</c:v>
                </c:pt>
                <c:pt idx="413">
                  <c:v>405.934845</c:v>
                </c:pt>
                <c:pt idx="414">
                  <c:v>391.87863199999998</c:v>
                </c:pt>
                <c:pt idx="415">
                  <c:v>396.36465500000003</c:v>
                </c:pt>
                <c:pt idx="416">
                  <c:v>381.51095600000002</c:v>
                </c:pt>
                <c:pt idx="417">
                  <c:v>387.74154700000003</c:v>
                </c:pt>
                <c:pt idx="418">
                  <c:v>391.72912600000001</c:v>
                </c:pt>
                <c:pt idx="419">
                  <c:v>412.81338499999998</c:v>
                </c:pt>
                <c:pt idx="420">
                  <c:v>403.89117399999998</c:v>
                </c:pt>
                <c:pt idx="421">
                  <c:v>405.43640099999999</c:v>
                </c:pt>
                <c:pt idx="422">
                  <c:v>426.720032</c:v>
                </c:pt>
                <c:pt idx="423">
                  <c:v>427.16863999999998</c:v>
                </c:pt>
                <c:pt idx="424">
                  <c:v>434.29641700000002</c:v>
                </c:pt>
                <c:pt idx="425">
                  <c:v>434.49581899999998</c:v>
                </c:pt>
                <c:pt idx="426">
                  <c:v>431.00668300000001</c:v>
                </c:pt>
                <c:pt idx="427">
                  <c:v>430.55807499999997</c:v>
                </c:pt>
                <c:pt idx="428">
                  <c:v>437.78555299999999</c:v>
                </c:pt>
                <c:pt idx="429">
                  <c:v>443.21862800000002</c:v>
                </c:pt>
                <c:pt idx="430">
                  <c:v>442.171875</c:v>
                </c:pt>
                <c:pt idx="431">
                  <c:v>441.02545199999997</c:v>
                </c:pt>
                <c:pt idx="432">
                  <c:v>428.26522799999998</c:v>
                </c:pt>
                <c:pt idx="433">
                  <c:v>419.34301799999997</c:v>
                </c:pt>
                <c:pt idx="434">
                  <c:v>415.70437600000002</c:v>
                </c:pt>
                <c:pt idx="435">
                  <c:v>424.42718500000001</c:v>
                </c:pt>
                <c:pt idx="436">
                  <c:v>420.14056399999998</c:v>
                </c:pt>
                <c:pt idx="437">
                  <c:v>416.70126299999998</c:v>
                </c:pt>
                <c:pt idx="438">
                  <c:v>397.41137700000002</c:v>
                </c:pt>
                <c:pt idx="439">
                  <c:v>413.86010700000003</c:v>
                </c:pt>
                <c:pt idx="440">
                  <c:v>422.83215300000001</c:v>
                </c:pt>
                <c:pt idx="441">
                  <c:v>404.090576</c:v>
                </c:pt>
                <c:pt idx="442">
                  <c:v>403.04382299999997</c:v>
                </c:pt>
                <c:pt idx="443">
                  <c:v>371.14325000000002</c:v>
                </c:pt>
                <c:pt idx="444">
                  <c:v>386.94400000000002</c:v>
                </c:pt>
                <c:pt idx="445">
                  <c:v>390.53283699999997</c:v>
                </c:pt>
                <c:pt idx="446">
                  <c:v>402.69494600000002</c:v>
                </c:pt>
                <c:pt idx="447">
                  <c:v>407.28060900000003</c:v>
                </c:pt>
                <c:pt idx="448">
                  <c:v>424.97546399999999</c:v>
                </c:pt>
                <c:pt idx="449">
                  <c:v>422.18417399999998</c:v>
                </c:pt>
                <c:pt idx="450">
                  <c:v>431.50512700000002</c:v>
                </c:pt>
                <c:pt idx="451">
                  <c:v>436.240387</c:v>
                </c:pt>
                <c:pt idx="452">
                  <c:v>434.69519000000003</c:v>
                </c:pt>
                <c:pt idx="453">
                  <c:v>428.913208</c:v>
                </c:pt>
                <c:pt idx="454">
                  <c:v>433.548767</c:v>
                </c:pt>
                <c:pt idx="455">
                  <c:v>423.82904100000002</c:v>
                </c:pt>
                <c:pt idx="456">
                  <c:v>437.48648100000003</c:v>
                </c:pt>
                <c:pt idx="457">
                  <c:v>446.65789799999999</c:v>
                </c:pt>
                <c:pt idx="458">
                  <c:v>439.18118299999998</c:v>
                </c:pt>
                <c:pt idx="459">
                  <c:v>423.62970000000001</c:v>
                </c:pt>
                <c:pt idx="460">
                  <c:v>432.452179</c:v>
                </c:pt>
                <c:pt idx="461">
                  <c:v>429.71072400000003</c:v>
                </c:pt>
                <c:pt idx="462">
                  <c:v>436.93817100000001</c:v>
                </c:pt>
                <c:pt idx="463">
                  <c:v>450.64547700000003</c:v>
                </c:pt>
                <c:pt idx="464">
                  <c:v>450.64547700000003</c:v>
                </c:pt>
                <c:pt idx="465">
                  <c:v>448.10339399999998</c:v>
                </c:pt>
                <c:pt idx="466">
                  <c:v>454.73272700000001</c:v>
                </c:pt>
                <c:pt idx="467">
                  <c:v>456.62683099999998</c:v>
                </c:pt>
                <c:pt idx="468">
                  <c:v>445.36193800000001</c:v>
                </c:pt>
                <c:pt idx="469">
                  <c:v>439.77932700000002</c:v>
                </c:pt>
                <c:pt idx="470">
                  <c:v>432.40234400000003</c:v>
                </c:pt>
                <c:pt idx="471">
                  <c:v>434.29641700000002</c:v>
                </c:pt>
                <c:pt idx="472">
                  <c:v>432.352509</c:v>
                </c:pt>
                <c:pt idx="473">
                  <c:v>431.35562099999999</c:v>
                </c:pt>
                <c:pt idx="474">
                  <c:v>430.75747699999999</c:v>
                </c:pt>
                <c:pt idx="475">
                  <c:v>431.85406499999999</c:v>
                </c:pt>
                <c:pt idx="476">
                  <c:v>434.44595299999997</c:v>
                </c:pt>
                <c:pt idx="477">
                  <c:v>438.98184199999997</c:v>
                </c:pt>
                <c:pt idx="478">
                  <c:v>426.620361</c:v>
                </c:pt>
                <c:pt idx="479">
                  <c:v>432.452179</c:v>
                </c:pt>
                <c:pt idx="480">
                  <c:v>423.57983400000001</c:v>
                </c:pt>
                <c:pt idx="481">
                  <c:v>412.364777</c:v>
                </c:pt>
                <c:pt idx="482">
                  <c:v>410.42086799999998</c:v>
                </c:pt>
                <c:pt idx="483">
                  <c:v>416.85079999999999</c:v>
                </c:pt>
                <c:pt idx="484">
                  <c:v>418.29629499999999</c:v>
                </c:pt>
                <c:pt idx="485">
                  <c:v>404.63885499999998</c:v>
                </c:pt>
                <c:pt idx="486">
                  <c:v>390.53283699999997</c:v>
                </c:pt>
                <c:pt idx="487">
                  <c:v>392.775848</c:v>
                </c:pt>
                <c:pt idx="488">
                  <c:v>415.95361300000002</c:v>
                </c:pt>
                <c:pt idx="489">
                  <c:v>435.74194299999999</c:v>
                </c:pt>
                <c:pt idx="490">
                  <c:v>446.20931999999999</c:v>
                </c:pt>
                <c:pt idx="491">
                  <c:v>452.639252</c:v>
                </c:pt>
                <c:pt idx="492">
                  <c:v>458.32156400000002</c:v>
                </c:pt>
                <c:pt idx="493">
                  <c:v>426.620361</c:v>
                </c:pt>
                <c:pt idx="494">
                  <c:v>475.517944</c:v>
                </c:pt>
                <c:pt idx="495">
                  <c:v>476.76406900000001</c:v>
                </c:pt>
                <c:pt idx="496">
                  <c:v>492.91375699999998</c:v>
                </c:pt>
                <c:pt idx="497">
                  <c:v>491.61776700000001</c:v>
                </c:pt>
                <c:pt idx="498">
                  <c:v>498.39666699999998</c:v>
                </c:pt>
                <c:pt idx="499">
                  <c:v>496.90133700000001</c:v>
                </c:pt>
                <c:pt idx="500">
                  <c:v>502.43405200000001</c:v>
                </c:pt>
                <c:pt idx="501">
                  <c:v>469.98519900000002</c:v>
                </c:pt>
                <c:pt idx="502">
                  <c:v>497.30007899999998</c:v>
                </c:pt>
                <c:pt idx="503">
                  <c:v>505.87335200000001</c:v>
                </c:pt>
                <c:pt idx="504">
                  <c:v>499.69259599999998</c:v>
                </c:pt>
                <c:pt idx="505">
                  <c:v>491.21902499999999</c:v>
                </c:pt>
                <c:pt idx="506">
                  <c:v>493.06329299999999</c:v>
                </c:pt>
                <c:pt idx="507">
                  <c:v>499.044647</c:v>
                </c:pt>
                <c:pt idx="508">
                  <c:v>502.932526</c:v>
                </c:pt>
                <c:pt idx="509">
                  <c:v>504.82659899999999</c:v>
                </c:pt>
                <c:pt idx="510">
                  <c:v>502.73312399999998</c:v>
                </c:pt>
                <c:pt idx="511">
                  <c:v>516.14135699999997</c:v>
                </c:pt>
                <c:pt idx="512">
                  <c:v>495.75488300000001</c:v>
                </c:pt>
                <c:pt idx="513">
                  <c:v>492.86389200000002</c:v>
                </c:pt>
                <c:pt idx="514">
                  <c:v>489.025848</c:v>
                </c:pt>
                <c:pt idx="515">
                  <c:v>476.96346999999997</c:v>
                </c:pt>
                <c:pt idx="516">
                  <c:v>500.29074100000003</c:v>
                </c:pt>
                <c:pt idx="517">
                  <c:v>514.09771699999999</c:v>
                </c:pt>
                <c:pt idx="518">
                  <c:v>519.23168899999996</c:v>
                </c:pt>
                <c:pt idx="519">
                  <c:v>509.21292099999999</c:v>
                </c:pt>
                <c:pt idx="520">
                  <c:v>523.36883499999999</c:v>
                </c:pt>
                <c:pt idx="521">
                  <c:v>508.31573500000002</c:v>
                </c:pt>
                <c:pt idx="522">
                  <c:v>510.359375</c:v>
                </c:pt>
                <c:pt idx="523">
                  <c:v>505.67398100000003</c:v>
                </c:pt>
                <c:pt idx="524">
                  <c:v>499.74243200000001</c:v>
                </c:pt>
                <c:pt idx="525">
                  <c:v>502.13501000000002</c:v>
                </c:pt>
                <c:pt idx="526">
                  <c:v>489.075714</c:v>
                </c:pt>
                <c:pt idx="527">
                  <c:v>487.33114599999999</c:v>
                </c:pt>
                <c:pt idx="528">
                  <c:v>488.22833300000002</c:v>
                </c:pt>
                <c:pt idx="529">
                  <c:v>488.07882699999999</c:v>
                </c:pt>
                <c:pt idx="530">
                  <c:v>496.05395499999997</c:v>
                </c:pt>
                <c:pt idx="531">
                  <c:v>480.901184</c:v>
                </c:pt>
                <c:pt idx="532">
                  <c:v>468.938446</c:v>
                </c:pt>
                <c:pt idx="533">
                  <c:v>474.52105699999998</c:v>
                </c:pt>
                <c:pt idx="534">
                  <c:v>478.70803799999999</c:v>
                </c:pt>
                <c:pt idx="535">
                  <c:v>469.686127</c:v>
                </c:pt>
                <c:pt idx="536">
                  <c:v>466.147156</c:v>
                </c:pt>
                <c:pt idx="537">
                  <c:v>470.88241599999998</c:v>
                </c:pt>
                <c:pt idx="538">
                  <c:v>469.03814699999998</c:v>
                </c:pt>
                <c:pt idx="539">
                  <c:v>452.190674</c:v>
                </c:pt>
                <c:pt idx="540">
                  <c:v>445.66101099999997</c:v>
                </c:pt>
                <c:pt idx="541">
                  <c:v>468.739105</c:v>
                </c:pt>
                <c:pt idx="542">
                  <c:v>490.42150900000001</c:v>
                </c:pt>
                <c:pt idx="543">
                  <c:v>490.12243699999999</c:v>
                </c:pt>
                <c:pt idx="544">
                  <c:v>487.87942500000003</c:v>
                </c:pt>
                <c:pt idx="545">
                  <c:v>493.81094400000001</c:v>
                </c:pt>
                <c:pt idx="546">
                  <c:v>492.91375699999998</c:v>
                </c:pt>
                <c:pt idx="547">
                  <c:v>492.41531400000002</c:v>
                </c:pt>
                <c:pt idx="548">
                  <c:v>492.36544800000001</c:v>
                </c:pt>
                <c:pt idx="549">
                  <c:v>480.30304000000001</c:v>
                </c:pt>
                <c:pt idx="550">
                  <c:v>465.74841300000003</c:v>
                </c:pt>
                <c:pt idx="551">
                  <c:v>478.60833700000001</c:v>
                </c:pt>
                <c:pt idx="552">
                  <c:v>477.61144999999999</c:v>
                </c:pt>
                <c:pt idx="553">
                  <c:v>473.77340700000002</c:v>
                </c:pt>
                <c:pt idx="554">
                  <c:v>457.17514</c:v>
                </c:pt>
                <c:pt idx="555">
                  <c:v>460.01629600000001</c:v>
                </c:pt>
                <c:pt idx="556">
                  <c:v>458.770172</c:v>
                </c:pt>
                <c:pt idx="557">
                  <c:v>491.21902499999999</c:v>
                </c:pt>
                <c:pt idx="558">
                  <c:v>487.13174400000003</c:v>
                </c:pt>
                <c:pt idx="559">
                  <c:v>493.96048000000002</c:v>
                </c:pt>
                <c:pt idx="560">
                  <c:v>484.58969100000002</c:v>
                </c:pt>
                <c:pt idx="561">
                  <c:v>508.11636399999998</c:v>
                </c:pt>
                <c:pt idx="562">
                  <c:v>528.50286900000003</c:v>
                </c:pt>
                <c:pt idx="563">
                  <c:v>517.43731700000001</c:v>
                </c:pt>
                <c:pt idx="564">
                  <c:v>503.87957799999998</c:v>
                </c:pt>
                <c:pt idx="565">
                  <c:v>505.47457900000001</c:v>
                </c:pt>
                <c:pt idx="566">
                  <c:v>501.88577299999997</c:v>
                </c:pt>
                <c:pt idx="567">
                  <c:v>509.16308600000002</c:v>
                </c:pt>
                <c:pt idx="568">
                  <c:v>508.06649800000002</c:v>
                </c:pt>
                <c:pt idx="569">
                  <c:v>499.84213299999999</c:v>
                </c:pt>
                <c:pt idx="570">
                  <c:v>488.17849699999999</c:v>
                </c:pt>
                <c:pt idx="571">
                  <c:v>483.39340199999998</c:v>
                </c:pt>
                <c:pt idx="572">
                  <c:v>486.33425899999997</c:v>
                </c:pt>
                <c:pt idx="573">
                  <c:v>484.19094799999999</c:v>
                </c:pt>
                <c:pt idx="574">
                  <c:v>482.19714399999998</c:v>
                </c:pt>
                <c:pt idx="575">
                  <c:v>479.55535900000001</c:v>
                </c:pt>
                <c:pt idx="576">
                  <c:v>496.353027</c:v>
                </c:pt>
                <c:pt idx="577">
                  <c:v>507.06961100000001</c:v>
                </c:pt>
                <c:pt idx="578">
                  <c:v>478.40893599999998</c:v>
                </c:pt>
                <c:pt idx="579">
                  <c:v>489.37475599999999</c:v>
                </c:pt>
                <c:pt idx="580">
                  <c:v>506.42163099999999</c:v>
                </c:pt>
                <c:pt idx="581">
                  <c:v>485.38717700000001</c:v>
                </c:pt>
                <c:pt idx="582">
                  <c:v>480.40271000000001</c:v>
                </c:pt>
                <c:pt idx="583">
                  <c:v>508.01666299999999</c:v>
                </c:pt>
                <c:pt idx="584">
                  <c:v>496.05395499999997</c:v>
                </c:pt>
                <c:pt idx="585">
                  <c:v>505.32504299999999</c:v>
                </c:pt>
                <c:pt idx="586">
                  <c:v>419.542419</c:v>
                </c:pt>
                <c:pt idx="587">
                  <c:v>414.45825200000002</c:v>
                </c:pt>
                <c:pt idx="588">
                  <c:v>381.76019300000002</c:v>
                </c:pt>
                <c:pt idx="589">
                  <c:v>375.33019999999999</c:v>
                </c:pt>
                <c:pt idx="590">
                  <c:v>335.00589000000002</c:v>
                </c:pt>
                <c:pt idx="591">
                  <c:v>343.87823500000002</c:v>
                </c:pt>
                <c:pt idx="592">
                  <c:v>340.937408</c:v>
                </c:pt>
                <c:pt idx="593">
                  <c:v>332.26443499999999</c:v>
                </c:pt>
                <c:pt idx="594">
                  <c:v>332.31427000000002</c:v>
                </c:pt>
                <c:pt idx="595">
                  <c:v>329.223907</c:v>
                </c:pt>
                <c:pt idx="596">
                  <c:v>328.27685500000001</c:v>
                </c:pt>
                <c:pt idx="597">
                  <c:v>330.61956800000002</c:v>
                </c:pt>
                <c:pt idx="598">
                  <c:v>316.96212800000001</c:v>
                </c:pt>
                <c:pt idx="599">
                  <c:v>320.50109900000001</c:v>
                </c:pt>
                <c:pt idx="600">
                  <c:v>309.13653599999998</c:v>
                </c:pt>
                <c:pt idx="601">
                  <c:v>301.011841</c:v>
                </c:pt>
                <c:pt idx="602">
                  <c:v>298.02117900000002</c:v>
                </c:pt>
                <c:pt idx="603">
                  <c:v>307.64117399999998</c:v>
                </c:pt>
                <c:pt idx="604">
                  <c:v>310.68170199999997</c:v>
                </c:pt>
                <c:pt idx="605">
                  <c:v>310.980774</c:v>
                </c:pt>
                <c:pt idx="606">
                  <c:v>305.148956</c:v>
                </c:pt>
                <c:pt idx="607">
                  <c:v>300.26419099999998</c:v>
                </c:pt>
                <c:pt idx="608">
                  <c:v>298.02117900000002</c:v>
                </c:pt>
                <c:pt idx="609">
                  <c:v>294.33264200000002</c:v>
                </c:pt>
                <c:pt idx="610">
                  <c:v>293.68469199999998</c:v>
                </c:pt>
                <c:pt idx="611">
                  <c:v>296.52581800000002</c:v>
                </c:pt>
                <c:pt idx="612">
                  <c:v>294.63171399999999</c:v>
                </c:pt>
                <c:pt idx="613">
                  <c:v>292.23916600000001</c:v>
                </c:pt>
                <c:pt idx="614">
                  <c:v>294.33264200000002</c:v>
                </c:pt>
                <c:pt idx="615">
                  <c:v>286.40734900000001</c:v>
                </c:pt>
                <c:pt idx="616">
                  <c:v>291.04290800000001</c:v>
                </c:pt>
                <c:pt idx="617">
                  <c:v>284.86218300000002</c:v>
                </c:pt>
                <c:pt idx="618">
                  <c:v>283.41665599999999</c:v>
                </c:pt>
                <c:pt idx="619">
                  <c:v>283.51635700000003</c:v>
                </c:pt>
                <c:pt idx="620">
                  <c:v>278.930634</c:v>
                </c:pt>
                <c:pt idx="621">
                  <c:v>276.089539</c:v>
                </c:pt>
                <c:pt idx="622">
                  <c:v>282.22039799999999</c:v>
                </c:pt>
                <c:pt idx="623">
                  <c:v>292.43856799999998</c:v>
                </c:pt>
                <c:pt idx="624">
                  <c:v>296.77505500000001</c:v>
                </c:pt>
                <c:pt idx="625">
                  <c:v>302.75640900000002</c:v>
                </c:pt>
                <c:pt idx="626">
                  <c:v>306.29538000000002</c:v>
                </c:pt>
                <c:pt idx="627">
                  <c:v>305.04925500000002</c:v>
                </c:pt>
                <c:pt idx="628">
                  <c:v>294.53204299999999</c:v>
                </c:pt>
                <c:pt idx="629">
                  <c:v>293.28591899999998</c:v>
                </c:pt>
                <c:pt idx="630">
                  <c:v>297.17379799999998</c:v>
                </c:pt>
                <c:pt idx="631">
                  <c:v>299.11773699999998</c:v>
                </c:pt>
                <c:pt idx="632">
                  <c:v>298.76882899999998</c:v>
                </c:pt>
                <c:pt idx="633">
                  <c:v>297.22363300000001</c:v>
                </c:pt>
                <c:pt idx="634">
                  <c:v>302.75640900000002</c:v>
                </c:pt>
                <c:pt idx="635">
                  <c:v>295.92770400000001</c:v>
                </c:pt>
                <c:pt idx="636">
                  <c:v>293.03671300000002</c:v>
                </c:pt>
                <c:pt idx="637">
                  <c:v>291.98996</c:v>
                </c:pt>
                <c:pt idx="638">
                  <c:v>283.56622299999998</c:v>
                </c:pt>
                <c:pt idx="639">
                  <c:v>290.494598</c:v>
                </c:pt>
                <c:pt idx="640">
                  <c:v>292.23916600000001</c:v>
                </c:pt>
                <c:pt idx="641">
                  <c:v>294.63171399999999</c:v>
                </c:pt>
                <c:pt idx="642">
                  <c:v>301.60995500000001</c:v>
                </c:pt>
                <c:pt idx="643">
                  <c:v>301.21121199999999</c:v>
                </c:pt>
                <c:pt idx="644">
                  <c:v>307.89041099999997</c:v>
                </c:pt>
                <c:pt idx="645">
                  <c:v>310.28292800000003</c:v>
                </c:pt>
                <c:pt idx="646">
                  <c:v>309.28604100000001</c:v>
                </c:pt>
                <c:pt idx="647">
                  <c:v>308.58822600000002</c:v>
                </c:pt>
                <c:pt idx="648">
                  <c:v>309.98388699999998</c:v>
                </c:pt>
                <c:pt idx="649">
                  <c:v>306.49475100000001</c:v>
                </c:pt>
                <c:pt idx="650">
                  <c:v>305.348297</c:v>
                </c:pt>
                <c:pt idx="651">
                  <c:v>305.39816300000001</c:v>
                </c:pt>
                <c:pt idx="652">
                  <c:v>316.114777</c:v>
                </c:pt>
                <c:pt idx="653">
                  <c:v>315.91537499999998</c:v>
                </c:pt>
                <c:pt idx="654">
                  <c:v>345.02465799999999</c:v>
                </c:pt>
                <c:pt idx="655">
                  <c:v>343.82839999999999</c:v>
                </c:pt>
                <c:pt idx="656">
                  <c:v>343.18042000000003</c:v>
                </c:pt>
                <c:pt idx="657">
                  <c:v>338.54486100000003</c:v>
                </c:pt>
                <c:pt idx="658">
                  <c:v>340.48880000000003</c:v>
                </c:pt>
                <c:pt idx="659">
                  <c:v>341.734894</c:v>
                </c:pt>
                <c:pt idx="660">
                  <c:v>338.594696</c:v>
                </c:pt>
                <c:pt idx="661">
                  <c:v>333.610229</c:v>
                </c:pt>
                <c:pt idx="662">
                  <c:v>334.20837399999999</c:v>
                </c:pt>
                <c:pt idx="663">
                  <c:v>336.85012799999998</c:v>
                </c:pt>
                <c:pt idx="664">
                  <c:v>333.26132200000001</c:v>
                </c:pt>
                <c:pt idx="665">
                  <c:v>336.35168499999997</c:v>
                </c:pt>
                <c:pt idx="666">
                  <c:v>344.57605000000001</c:v>
                </c:pt>
                <c:pt idx="667">
                  <c:v>348.26455700000002</c:v>
                </c:pt>
                <c:pt idx="668">
                  <c:v>351.60415599999999</c:v>
                </c:pt>
                <c:pt idx="669">
                  <c:v>354.844086</c:v>
                </c:pt>
                <c:pt idx="670">
                  <c:v>349.66021699999999</c:v>
                </c:pt>
                <c:pt idx="671">
                  <c:v>343.67886399999998</c:v>
                </c:pt>
                <c:pt idx="672">
                  <c:v>342.28320300000001</c:v>
                </c:pt>
                <c:pt idx="673">
                  <c:v>351.65399200000002</c:v>
                </c:pt>
                <c:pt idx="674">
                  <c:v>344.426514</c:v>
                </c:pt>
                <c:pt idx="675">
                  <c:v>333.90933200000001</c:v>
                </c:pt>
                <c:pt idx="676">
                  <c:v>324.63818400000002</c:v>
                </c:pt>
                <c:pt idx="677">
                  <c:v>321.99642899999998</c:v>
                </c:pt>
                <c:pt idx="678">
                  <c:v>317.11166400000002</c:v>
                </c:pt>
                <c:pt idx="679">
                  <c:v>317.75964399999998</c:v>
                </c:pt>
                <c:pt idx="680">
                  <c:v>317.75964399999998</c:v>
                </c:pt>
                <c:pt idx="681">
                  <c:v>317.61010700000003</c:v>
                </c:pt>
                <c:pt idx="682">
                  <c:v>314.519745</c:v>
                </c:pt>
                <c:pt idx="683">
                  <c:v>314.27050800000001</c:v>
                </c:pt>
                <c:pt idx="684">
                  <c:v>310.88107300000001</c:v>
                </c:pt>
                <c:pt idx="685">
                  <c:v>312.12719700000002</c:v>
                </c:pt>
                <c:pt idx="686">
                  <c:v>306.743988</c:v>
                </c:pt>
                <c:pt idx="687">
                  <c:v>313.47302200000001</c:v>
                </c:pt>
                <c:pt idx="688">
                  <c:v>331.41708399999999</c:v>
                </c:pt>
                <c:pt idx="689">
                  <c:v>320.10235599999999</c:v>
                </c:pt>
                <c:pt idx="690">
                  <c:v>311.27984600000002</c:v>
                </c:pt>
                <c:pt idx="691">
                  <c:v>324.987122</c:v>
                </c:pt>
                <c:pt idx="692">
                  <c:v>314.56957999999997</c:v>
                </c:pt>
                <c:pt idx="693">
                  <c:v>313.87176499999998</c:v>
                </c:pt>
                <c:pt idx="694">
                  <c:v>301.80935699999998</c:v>
                </c:pt>
                <c:pt idx="695">
                  <c:v>300.31402600000001</c:v>
                </c:pt>
                <c:pt idx="696">
                  <c:v>290.59429899999998</c:v>
                </c:pt>
                <c:pt idx="697">
                  <c:v>288.55068999999997</c:v>
                </c:pt>
                <c:pt idx="698">
                  <c:v>292.08966099999998</c:v>
                </c:pt>
                <c:pt idx="699">
                  <c:v>292.93701199999998</c:v>
                </c:pt>
                <c:pt idx="700">
                  <c:v>300.961975</c:v>
                </c:pt>
                <c:pt idx="701">
                  <c:v>304.94955399999998</c:v>
                </c:pt>
                <c:pt idx="702">
                  <c:v>300.56323200000003</c:v>
                </c:pt>
                <c:pt idx="703">
                  <c:v>294.48217799999998</c:v>
                </c:pt>
                <c:pt idx="704">
                  <c:v>293.08654799999999</c:v>
                </c:pt>
                <c:pt idx="705">
                  <c:v>293.63482699999997</c:v>
                </c:pt>
                <c:pt idx="706">
                  <c:v>297.12393200000002</c:v>
                </c:pt>
                <c:pt idx="707">
                  <c:v>300.46353099999999</c:v>
                </c:pt>
                <c:pt idx="708">
                  <c:v>309.036835</c:v>
                </c:pt>
                <c:pt idx="709">
                  <c:v>302.557007</c:v>
                </c:pt>
                <c:pt idx="710">
                  <c:v>301.90905800000002</c:v>
                </c:pt>
                <c:pt idx="711">
                  <c:v>285.65966800000001</c:v>
                </c:pt>
                <c:pt idx="712">
                  <c:v>317.211365</c:v>
                </c:pt>
                <c:pt idx="713">
                  <c:v>312.97457900000001</c:v>
                </c:pt>
                <c:pt idx="714">
                  <c:v>306.843658</c:v>
                </c:pt>
                <c:pt idx="715">
                  <c:v>306.79382299999997</c:v>
                </c:pt>
                <c:pt idx="716">
                  <c:v>304.10220299999997</c:v>
                </c:pt>
                <c:pt idx="717">
                  <c:v>306.79382299999997</c:v>
                </c:pt>
                <c:pt idx="718">
                  <c:v>300.86230499999999</c:v>
                </c:pt>
                <c:pt idx="719">
                  <c:v>296.12704500000001</c:v>
                </c:pt>
                <c:pt idx="720">
                  <c:v>295.47906499999999</c:v>
                </c:pt>
                <c:pt idx="721">
                  <c:v>284.662781</c:v>
                </c:pt>
                <c:pt idx="722">
                  <c:v>293.53515599999997</c:v>
                </c:pt>
                <c:pt idx="723">
                  <c:v>306.444885</c:v>
                </c:pt>
                <c:pt idx="724">
                  <c:v>302.10839800000002</c:v>
                </c:pt>
                <c:pt idx="725">
                  <c:v>307.99011200000001</c:v>
                </c:pt>
                <c:pt idx="726">
                  <c:v>306.04614299999997</c:v>
                </c:pt>
                <c:pt idx="727">
                  <c:v>304.84985399999999</c:v>
                </c:pt>
                <c:pt idx="728">
                  <c:v>318.95593300000002</c:v>
                </c:pt>
                <c:pt idx="729">
                  <c:v>317.56024200000002</c:v>
                </c:pt>
                <c:pt idx="730">
                  <c:v>316.563354</c:v>
                </c:pt>
                <c:pt idx="731">
                  <c:v>320.45126299999998</c:v>
                </c:pt>
                <c:pt idx="732">
                  <c:v>314.22067299999998</c:v>
                </c:pt>
                <c:pt idx="733">
                  <c:v>320.25186200000002</c:v>
                </c:pt>
                <c:pt idx="734">
                  <c:v>324.13974000000002</c:v>
                </c:pt>
                <c:pt idx="735">
                  <c:v>338.146118</c:v>
                </c:pt>
                <c:pt idx="736">
                  <c:v>347.41720600000002</c:v>
                </c:pt>
                <c:pt idx="737">
                  <c:v>344.67575099999999</c:v>
                </c:pt>
                <c:pt idx="738">
                  <c:v>327.279968</c:v>
                </c:pt>
                <c:pt idx="739">
                  <c:v>321.946594</c:v>
                </c:pt>
                <c:pt idx="740">
                  <c:v>332.11489899999998</c:v>
                </c:pt>
                <c:pt idx="741">
                  <c:v>320.65063500000002</c:v>
                </c:pt>
                <c:pt idx="742">
                  <c:v>322.99331699999999</c:v>
                </c:pt>
                <c:pt idx="743">
                  <c:v>303.55392499999999</c:v>
                </c:pt>
                <c:pt idx="744">
                  <c:v>310.88107300000001</c:v>
                </c:pt>
                <c:pt idx="745">
                  <c:v>322.84381100000002</c:v>
                </c:pt>
                <c:pt idx="746">
                  <c:v>329.12420700000001</c:v>
                </c:pt>
                <c:pt idx="747">
                  <c:v>328.17718500000001</c:v>
                </c:pt>
                <c:pt idx="748">
                  <c:v>332.31427000000002</c:v>
                </c:pt>
                <c:pt idx="749">
                  <c:v>324.38897700000001</c:v>
                </c:pt>
                <c:pt idx="750">
                  <c:v>323.99023399999999</c:v>
                </c:pt>
                <c:pt idx="751">
                  <c:v>327.87811299999998</c:v>
                </c:pt>
                <c:pt idx="752">
                  <c:v>324.04003899999998</c:v>
                </c:pt>
                <c:pt idx="753">
                  <c:v>334.90621900000002</c:v>
                </c:pt>
                <c:pt idx="754">
                  <c:v>314.91848800000002</c:v>
                </c:pt>
                <c:pt idx="755">
                  <c:v>325.13662699999998</c:v>
                </c:pt>
                <c:pt idx="756">
                  <c:v>329.971588</c:v>
                </c:pt>
                <c:pt idx="757">
                  <c:v>320.99954200000002</c:v>
                </c:pt>
                <c:pt idx="758">
                  <c:v>278.73129299999999</c:v>
                </c:pt>
                <c:pt idx="759">
                  <c:v>261.88378899999998</c:v>
                </c:pt>
                <c:pt idx="760">
                  <c:v>265.97103900000002</c:v>
                </c:pt>
                <c:pt idx="761">
                  <c:v>266.66888399999999</c:v>
                </c:pt>
                <c:pt idx="762">
                  <c:v>278.28268400000002</c:v>
                </c:pt>
                <c:pt idx="763">
                  <c:v>288.45098899999999</c:v>
                </c:pt>
                <c:pt idx="764">
                  <c:v>289.697113</c:v>
                </c:pt>
                <c:pt idx="765">
                  <c:v>274.04586799999998</c:v>
                </c:pt>
                <c:pt idx="766">
                  <c:v>257.84637500000002</c:v>
                </c:pt>
                <c:pt idx="767">
                  <c:v>245.185822</c:v>
                </c:pt>
                <c:pt idx="768">
                  <c:v>259.491241</c:v>
                </c:pt>
                <c:pt idx="769">
                  <c:v>244.33847</c:v>
                </c:pt>
                <c:pt idx="770">
                  <c:v>241.84625199999999</c:v>
                </c:pt>
                <c:pt idx="771">
                  <c:v>237.06115700000001</c:v>
                </c:pt>
                <c:pt idx="772">
                  <c:v>219.96443199999999</c:v>
                </c:pt>
                <c:pt idx="773">
                  <c:v>197.53433200000001</c:v>
                </c:pt>
                <c:pt idx="774">
                  <c:v>196.13870199999999</c:v>
                </c:pt>
                <c:pt idx="775">
                  <c:v>194.792877</c:v>
                </c:pt>
                <c:pt idx="776">
                  <c:v>192.599716</c:v>
                </c:pt>
                <c:pt idx="777">
                  <c:v>190.70562699999999</c:v>
                </c:pt>
                <c:pt idx="778">
                  <c:v>185.920547</c:v>
                </c:pt>
                <c:pt idx="779">
                  <c:v>183.27877799999999</c:v>
                </c:pt>
                <c:pt idx="780">
                  <c:v>183.57783499999999</c:v>
                </c:pt>
                <c:pt idx="781">
                  <c:v>182.88002</c:v>
                </c:pt>
                <c:pt idx="782">
                  <c:v>185.77101099999999</c:v>
                </c:pt>
                <c:pt idx="783">
                  <c:v>175.40332000000001</c:v>
                </c:pt>
                <c:pt idx="784">
                  <c:v>168.674286</c:v>
                </c:pt>
                <c:pt idx="785">
                  <c:v>164.4375</c:v>
                </c:pt>
                <c:pt idx="786">
                  <c:v>164.03874200000001</c:v>
                </c:pt>
                <c:pt idx="787">
                  <c:v>179.98902899999999</c:v>
                </c:pt>
                <c:pt idx="788">
                  <c:v>181.13545199999999</c:v>
                </c:pt>
                <c:pt idx="789">
                  <c:v>181.98281900000001</c:v>
                </c:pt>
                <c:pt idx="790">
                  <c:v>178.34414699999999</c:v>
                </c:pt>
                <c:pt idx="791">
                  <c:v>177.098038</c:v>
                </c:pt>
                <c:pt idx="792">
                  <c:v>178.29431199999999</c:v>
                </c:pt>
                <c:pt idx="793">
                  <c:v>177.048203</c:v>
                </c:pt>
                <c:pt idx="794">
                  <c:v>182.132339</c:v>
                </c:pt>
                <c:pt idx="795">
                  <c:v>181.235153</c:v>
                </c:pt>
                <c:pt idx="796">
                  <c:v>182.97970599999999</c:v>
                </c:pt>
                <c:pt idx="797">
                  <c:v>183.57783499999999</c:v>
                </c:pt>
                <c:pt idx="798">
                  <c:v>184.27568099999999</c:v>
                </c:pt>
                <c:pt idx="799">
                  <c:v>183.02955600000001</c:v>
                </c:pt>
                <c:pt idx="800">
                  <c:v>179.19151299999999</c:v>
                </c:pt>
                <c:pt idx="801">
                  <c:v>179.789658</c:v>
                </c:pt>
                <c:pt idx="802">
                  <c:v>173.210159</c:v>
                </c:pt>
                <c:pt idx="803">
                  <c:v>170.91729699999999</c:v>
                </c:pt>
                <c:pt idx="804">
                  <c:v>171.51544200000001</c:v>
                </c:pt>
                <c:pt idx="805">
                  <c:v>170.16963200000001</c:v>
                </c:pt>
                <c:pt idx="806">
                  <c:v>168.57461499999999</c:v>
                </c:pt>
                <c:pt idx="807">
                  <c:v>167.42817700000001</c:v>
                </c:pt>
                <c:pt idx="808">
                  <c:v>172.960938</c:v>
                </c:pt>
                <c:pt idx="809">
                  <c:v>157.509094</c:v>
                </c:pt>
                <c:pt idx="810">
                  <c:v>148.38752700000001</c:v>
                </c:pt>
                <c:pt idx="811">
                  <c:v>145.89529400000001</c:v>
                </c:pt>
                <c:pt idx="812">
                  <c:v>150.730209</c:v>
                </c:pt>
                <c:pt idx="813">
                  <c:v>150.480988</c:v>
                </c:pt>
                <c:pt idx="814">
                  <c:v>145.54637099999999</c:v>
                </c:pt>
                <c:pt idx="815">
                  <c:v>140.561905</c:v>
                </c:pt>
                <c:pt idx="816">
                  <c:v>138.56813</c:v>
                </c:pt>
                <c:pt idx="817">
                  <c:v>137.22232099999999</c:v>
                </c:pt>
                <c:pt idx="818">
                  <c:v>135.47775300000001</c:v>
                </c:pt>
                <c:pt idx="819">
                  <c:v>133.68334999999999</c:v>
                </c:pt>
                <c:pt idx="820">
                  <c:v>132.437241</c:v>
                </c:pt>
                <c:pt idx="821">
                  <c:v>132.237854</c:v>
                </c:pt>
                <c:pt idx="822">
                  <c:v>131.490173</c:v>
                </c:pt>
                <c:pt idx="823">
                  <c:v>134.38118</c:v>
                </c:pt>
                <c:pt idx="824">
                  <c:v>135.228531</c:v>
                </c:pt>
                <c:pt idx="825">
                  <c:v>133.284592</c:v>
                </c:pt>
                <c:pt idx="826">
                  <c:v>136.574341</c:v>
                </c:pt>
                <c:pt idx="827">
                  <c:v>133.08521999999999</c:v>
                </c:pt>
                <c:pt idx="828">
                  <c:v>129.84530599999999</c:v>
                </c:pt>
                <c:pt idx="829">
                  <c:v>129.24717699999999</c:v>
                </c:pt>
                <c:pt idx="830">
                  <c:v>127.851524</c:v>
                </c:pt>
                <c:pt idx="831">
                  <c:v>127.353081</c:v>
                </c:pt>
                <c:pt idx="832">
                  <c:v>126.555565</c:v>
                </c:pt>
                <c:pt idx="833">
                  <c:v>130.293915</c:v>
                </c:pt>
                <c:pt idx="834">
                  <c:v>133.68334999999999</c:v>
                </c:pt>
                <c:pt idx="835">
                  <c:v>135.47775300000001</c:v>
                </c:pt>
                <c:pt idx="836">
                  <c:v>138.019836</c:v>
                </c:pt>
                <c:pt idx="837">
                  <c:v>140.51206999999999</c:v>
                </c:pt>
                <c:pt idx="838">
                  <c:v>140.561905</c:v>
                </c:pt>
                <c:pt idx="839">
                  <c:v>144.300262</c:v>
                </c:pt>
                <c:pt idx="840">
                  <c:v>133.48396299999999</c:v>
                </c:pt>
                <c:pt idx="841">
                  <c:v>133.08521999999999</c:v>
                </c:pt>
                <c:pt idx="842">
                  <c:v>132.88583399999999</c:v>
                </c:pt>
                <c:pt idx="843">
                  <c:v>131.29080200000001</c:v>
                </c:pt>
                <c:pt idx="844">
                  <c:v>132.437241</c:v>
                </c:pt>
                <c:pt idx="845">
                  <c:v>126.85463</c:v>
                </c:pt>
                <c:pt idx="846">
                  <c:v>122.418465</c:v>
                </c:pt>
                <c:pt idx="847">
                  <c:v>130.99172999999999</c:v>
                </c:pt>
                <c:pt idx="848">
                  <c:v>132.68646200000001</c:v>
                </c:pt>
                <c:pt idx="849">
                  <c:v>137.02293399999999</c:v>
                </c:pt>
                <c:pt idx="850">
                  <c:v>147.44046</c:v>
                </c:pt>
                <c:pt idx="851">
                  <c:v>147.191238</c:v>
                </c:pt>
                <c:pt idx="852">
                  <c:v>150.979446</c:v>
                </c:pt>
                <c:pt idx="853">
                  <c:v>147.938919</c:v>
                </c:pt>
                <c:pt idx="854">
                  <c:v>148.08845500000001</c:v>
                </c:pt>
                <c:pt idx="855">
                  <c:v>143.851654</c:v>
                </c:pt>
                <c:pt idx="856">
                  <c:v>142.85476700000001</c:v>
                </c:pt>
                <c:pt idx="857">
                  <c:v>139.66471899999999</c:v>
                </c:pt>
                <c:pt idx="858">
                  <c:v>141.85787999999999</c:v>
                </c:pt>
                <c:pt idx="859">
                  <c:v>148.93580600000001</c:v>
                </c:pt>
                <c:pt idx="860">
                  <c:v>147.34079</c:v>
                </c:pt>
                <c:pt idx="861">
                  <c:v>151.37820400000001</c:v>
                </c:pt>
                <c:pt idx="862">
                  <c:v>149.833023</c:v>
                </c:pt>
                <c:pt idx="863">
                  <c:v>143.35320999999999</c:v>
                </c:pt>
                <c:pt idx="864">
                  <c:v>142.755066</c:v>
                </c:pt>
                <c:pt idx="865">
                  <c:v>142.356323</c:v>
                </c:pt>
                <c:pt idx="866">
                  <c:v>143.80181899999999</c:v>
                </c:pt>
                <c:pt idx="867">
                  <c:v>137.471542</c:v>
                </c:pt>
                <c:pt idx="868">
                  <c:v>126.705101</c:v>
                </c:pt>
                <c:pt idx="869">
                  <c:v>120.823425</c:v>
                </c:pt>
                <c:pt idx="870">
                  <c:v>120.524361</c:v>
                </c:pt>
                <c:pt idx="871">
                  <c:v>121.321877</c:v>
                </c:pt>
                <c:pt idx="872">
                  <c:v>124.761162</c:v>
                </c:pt>
                <c:pt idx="873">
                  <c:v>125.209755</c:v>
                </c:pt>
                <c:pt idx="874">
                  <c:v>123.16613</c:v>
                </c:pt>
                <c:pt idx="875">
                  <c:v>124.212868</c:v>
                </c:pt>
                <c:pt idx="876">
                  <c:v>130.74250799999999</c:v>
                </c:pt>
                <c:pt idx="877">
                  <c:v>124.960533</c:v>
                </c:pt>
                <c:pt idx="878">
                  <c:v>121.920013</c:v>
                </c:pt>
                <c:pt idx="879">
                  <c:v>123.46519499999999</c:v>
                </c:pt>
                <c:pt idx="880">
                  <c:v>118.72995</c:v>
                </c:pt>
                <c:pt idx="881">
                  <c:v>116.43710299999999</c:v>
                </c:pt>
                <c:pt idx="882">
                  <c:v>115.041451</c:v>
                </c:pt>
                <c:pt idx="883">
                  <c:v>111.103722</c:v>
                </c:pt>
                <c:pt idx="884">
                  <c:v>112.698753</c:v>
                </c:pt>
                <c:pt idx="885">
                  <c:v>104.32485200000001</c:v>
                </c:pt>
                <c:pt idx="886">
                  <c:v>103.327957</c:v>
                </c:pt>
                <c:pt idx="887">
                  <c:v>105.421432</c:v>
                </c:pt>
                <c:pt idx="888">
                  <c:v>106.119255</c:v>
                </c:pt>
                <c:pt idx="889">
                  <c:v>101.38401</c:v>
                </c:pt>
                <c:pt idx="890">
                  <c:v>103.42765</c:v>
                </c:pt>
                <c:pt idx="891">
                  <c:v>105.720505</c:v>
                </c:pt>
                <c:pt idx="892">
                  <c:v>104.823296</c:v>
                </c:pt>
                <c:pt idx="893">
                  <c:v>108.113045</c:v>
                </c:pt>
                <c:pt idx="894">
                  <c:v>104.72360999999999</c:v>
                </c:pt>
                <c:pt idx="895">
                  <c:v>106.069412</c:v>
                </c:pt>
                <c:pt idx="896">
                  <c:v>102.630127</c:v>
                </c:pt>
                <c:pt idx="897">
                  <c:v>102.879356</c:v>
                </c:pt>
                <c:pt idx="898">
                  <c:v>104.823296</c:v>
                </c:pt>
                <c:pt idx="899">
                  <c:v>107.664444</c:v>
                </c:pt>
                <c:pt idx="900">
                  <c:v>107.265686</c:v>
                </c:pt>
                <c:pt idx="901">
                  <c:v>106.617699</c:v>
                </c:pt>
                <c:pt idx="902">
                  <c:v>105.02267500000001</c:v>
                </c:pt>
                <c:pt idx="903">
                  <c:v>108.71118199999999</c:v>
                </c:pt>
                <c:pt idx="904">
                  <c:v>108.661339</c:v>
                </c:pt>
                <c:pt idx="905">
                  <c:v>103.128578</c:v>
                </c:pt>
                <c:pt idx="906">
                  <c:v>101.234489</c:v>
                </c:pt>
                <c:pt idx="907">
                  <c:v>100.436966</c:v>
                </c:pt>
                <c:pt idx="908">
                  <c:v>97.944732999999999</c:v>
                </c:pt>
                <c:pt idx="909">
                  <c:v>99.141006000000004</c:v>
                </c:pt>
                <c:pt idx="910">
                  <c:v>101.084953</c:v>
                </c:pt>
                <c:pt idx="911">
                  <c:v>103.477493</c:v>
                </c:pt>
                <c:pt idx="912">
                  <c:v>104.474388</c:v>
                </c:pt>
                <c:pt idx="913">
                  <c:v>104.07563</c:v>
                </c:pt>
                <c:pt idx="914">
                  <c:v>102.33107</c:v>
                </c:pt>
                <c:pt idx="915">
                  <c:v>102.181534</c:v>
                </c:pt>
                <c:pt idx="916">
                  <c:v>96.050635999999997</c:v>
                </c:pt>
                <c:pt idx="917">
                  <c:v>95.103592000000006</c:v>
                </c:pt>
                <c:pt idx="918">
                  <c:v>94.455612000000002</c:v>
                </c:pt>
                <c:pt idx="919">
                  <c:v>100.187744</c:v>
                </c:pt>
                <c:pt idx="920">
                  <c:v>104.972832</c:v>
                </c:pt>
                <c:pt idx="921">
                  <c:v>105.82019</c:v>
                </c:pt>
                <c:pt idx="922">
                  <c:v>111.05387899999999</c:v>
                </c:pt>
                <c:pt idx="923">
                  <c:v>111.103722</c:v>
                </c:pt>
                <c:pt idx="924">
                  <c:v>115.09129299999999</c:v>
                </c:pt>
                <c:pt idx="925">
                  <c:v>110.40589900000001</c:v>
                </c:pt>
                <c:pt idx="926">
                  <c:v>98.193961999999999</c:v>
                </c:pt>
                <c:pt idx="927">
                  <c:v>98.443184000000002</c:v>
                </c:pt>
                <c:pt idx="928">
                  <c:v>96.200171999999995</c:v>
                </c:pt>
                <c:pt idx="929">
                  <c:v>89.271766999999997</c:v>
                </c:pt>
                <c:pt idx="930">
                  <c:v>86.729691000000003</c:v>
                </c:pt>
                <c:pt idx="931">
                  <c:v>86.729691000000003</c:v>
                </c:pt>
                <c:pt idx="932">
                  <c:v>84.287307999999996</c:v>
                </c:pt>
                <c:pt idx="933">
                  <c:v>82.841804999999994</c:v>
                </c:pt>
                <c:pt idx="934">
                  <c:v>82.542739999999995</c:v>
                </c:pt>
                <c:pt idx="935">
                  <c:v>83.838699000000005</c:v>
                </c:pt>
                <c:pt idx="936">
                  <c:v>83.190719999999999</c:v>
                </c:pt>
                <c:pt idx="937">
                  <c:v>81.545852999999994</c:v>
                </c:pt>
                <c:pt idx="938">
                  <c:v>80.399422000000001</c:v>
                </c:pt>
                <c:pt idx="939">
                  <c:v>84.087920999999994</c:v>
                </c:pt>
                <c:pt idx="940">
                  <c:v>83.539635000000004</c:v>
                </c:pt>
                <c:pt idx="941">
                  <c:v>86.929062000000002</c:v>
                </c:pt>
                <c:pt idx="942">
                  <c:v>85.932175000000001</c:v>
                </c:pt>
                <c:pt idx="943">
                  <c:v>85.832481000000001</c:v>
                </c:pt>
                <c:pt idx="944">
                  <c:v>80.798180000000002</c:v>
                </c:pt>
                <c:pt idx="945">
                  <c:v>82.243674999999996</c:v>
                </c:pt>
                <c:pt idx="946">
                  <c:v>82.941490000000002</c:v>
                </c:pt>
                <c:pt idx="947">
                  <c:v>80.648643000000007</c:v>
                </c:pt>
                <c:pt idx="948">
                  <c:v>83.639319999999998</c:v>
                </c:pt>
                <c:pt idx="949">
                  <c:v>92.960273999999998</c:v>
                </c:pt>
                <c:pt idx="950">
                  <c:v>77.907188000000005</c:v>
                </c:pt>
                <c:pt idx="951">
                  <c:v>76.710915</c:v>
                </c:pt>
                <c:pt idx="952">
                  <c:v>75.016197000000005</c:v>
                </c:pt>
                <c:pt idx="953">
                  <c:v>73.969459999999998</c:v>
                </c:pt>
                <c:pt idx="954">
                  <c:v>75.414955000000006</c:v>
                </c:pt>
                <c:pt idx="955">
                  <c:v>75.664176999999995</c:v>
                </c:pt>
                <c:pt idx="956">
                  <c:v>74.418059999999997</c:v>
                </c:pt>
                <c:pt idx="957">
                  <c:v>80.200035</c:v>
                </c:pt>
                <c:pt idx="958">
                  <c:v>76.611221</c:v>
                </c:pt>
                <c:pt idx="959">
                  <c:v>74.418059999999997</c:v>
                </c:pt>
                <c:pt idx="960">
                  <c:v>72.673500000000004</c:v>
                </c:pt>
                <c:pt idx="961">
                  <c:v>74.019301999999996</c:v>
                </c:pt>
                <c:pt idx="962">
                  <c:v>74.368217000000001</c:v>
                </c:pt>
                <c:pt idx="963">
                  <c:v>67.389961</c:v>
                </c:pt>
                <c:pt idx="964">
                  <c:v>67.041054000000003</c:v>
                </c:pt>
                <c:pt idx="965">
                  <c:v>65.097115000000002</c:v>
                </c:pt>
                <c:pt idx="966">
                  <c:v>67.738876000000005</c:v>
                </c:pt>
                <c:pt idx="967">
                  <c:v>70.829246999999995</c:v>
                </c:pt>
                <c:pt idx="968">
                  <c:v>67.938254999999998</c:v>
                </c:pt>
                <c:pt idx="969">
                  <c:v>70.480331000000007</c:v>
                </c:pt>
                <c:pt idx="970">
                  <c:v>70.580025000000006</c:v>
                </c:pt>
                <c:pt idx="971">
                  <c:v>70.031730999999994</c:v>
                </c:pt>
                <c:pt idx="972">
                  <c:v>68.337020999999993</c:v>
                </c:pt>
                <c:pt idx="973">
                  <c:v>65.994315999999998</c:v>
                </c:pt>
                <c:pt idx="974">
                  <c:v>77.059830000000005</c:v>
                </c:pt>
                <c:pt idx="975">
                  <c:v>72.723343</c:v>
                </c:pt>
                <c:pt idx="976">
                  <c:v>75.265418999999994</c:v>
                </c:pt>
                <c:pt idx="977">
                  <c:v>77.707802000000001</c:v>
                </c:pt>
                <c:pt idx="978">
                  <c:v>82.692267999999999</c:v>
                </c:pt>
                <c:pt idx="979">
                  <c:v>89.471146000000005</c:v>
                </c:pt>
                <c:pt idx="980">
                  <c:v>87.726585</c:v>
                </c:pt>
                <c:pt idx="981">
                  <c:v>98.59272</c:v>
                </c:pt>
                <c:pt idx="982">
                  <c:v>105.37159</c:v>
                </c:pt>
                <c:pt idx="983">
                  <c:v>113.84517700000001</c:v>
                </c:pt>
                <c:pt idx="984">
                  <c:v>125.359291</c:v>
                </c:pt>
                <c:pt idx="985">
                  <c:v>125.807892</c:v>
                </c:pt>
                <c:pt idx="986">
                  <c:v>129.945007</c:v>
                </c:pt>
                <c:pt idx="987">
                  <c:v>125.010384</c:v>
                </c:pt>
                <c:pt idx="988">
                  <c:v>128.54934700000001</c:v>
                </c:pt>
                <c:pt idx="989">
                  <c:v>144.79870600000001</c:v>
                </c:pt>
                <c:pt idx="990">
                  <c:v>144.10089099999999</c:v>
                </c:pt>
                <c:pt idx="991">
                  <c:v>149.43424999999999</c:v>
                </c:pt>
                <c:pt idx="992">
                  <c:v>150.181915</c:v>
                </c:pt>
                <c:pt idx="993">
                  <c:v>158.00753800000001</c:v>
                </c:pt>
                <c:pt idx="994">
                  <c:v>157.55894499999999</c:v>
                </c:pt>
                <c:pt idx="995">
                  <c:v>161.097916</c:v>
                </c:pt>
                <c:pt idx="996">
                  <c:v>168.57461499999999</c:v>
                </c:pt>
                <c:pt idx="997">
                  <c:v>168.57461499999999</c:v>
                </c:pt>
                <c:pt idx="998">
                  <c:v>168.97335799999999</c:v>
                </c:pt>
                <c:pt idx="999">
                  <c:v>170.41885400000001</c:v>
                </c:pt>
                <c:pt idx="1000">
                  <c:v>169.22257999999999</c:v>
                </c:pt>
                <c:pt idx="1001">
                  <c:v>168.375214</c:v>
                </c:pt>
                <c:pt idx="1002">
                  <c:v>173.06062299999999</c:v>
                </c:pt>
                <c:pt idx="1003">
                  <c:v>178.29431199999999</c:v>
                </c:pt>
                <c:pt idx="1004">
                  <c:v>183.179092</c:v>
                </c:pt>
                <c:pt idx="1005">
                  <c:v>165.18516500000001</c:v>
                </c:pt>
                <c:pt idx="1006">
                  <c:v>163.34092699999999</c:v>
                </c:pt>
                <c:pt idx="1007">
                  <c:v>176.05131499999999</c:v>
                </c:pt>
                <c:pt idx="1008">
                  <c:v>185.621475</c:v>
                </c:pt>
                <c:pt idx="1009">
                  <c:v>187.46572900000001</c:v>
                </c:pt>
                <c:pt idx="1010">
                  <c:v>175.55285599999999</c:v>
                </c:pt>
                <c:pt idx="1011">
                  <c:v>181.63389599999999</c:v>
                </c:pt>
                <c:pt idx="1012">
                  <c:v>185.920547</c:v>
                </c:pt>
                <c:pt idx="1013">
                  <c:v>187.81463600000001</c:v>
                </c:pt>
                <c:pt idx="1014">
                  <c:v>185.023346</c:v>
                </c:pt>
                <c:pt idx="1015">
                  <c:v>190.80531300000001</c:v>
                </c:pt>
                <c:pt idx="1016">
                  <c:v>194.39413500000001</c:v>
                </c:pt>
                <c:pt idx="1017">
                  <c:v>196.68699599999999</c:v>
                </c:pt>
                <c:pt idx="1018">
                  <c:v>196.936218</c:v>
                </c:pt>
                <c:pt idx="1019">
                  <c:v>199.72752399999999</c:v>
                </c:pt>
                <c:pt idx="1020">
                  <c:v>195.241501</c:v>
                </c:pt>
                <c:pt idx="1021">
                  <c:v>195.640244</c:v>
                </c:pt>
                <c:pt idx="1022">
                  <c:v>195.73994400000001</c:v>
                </c:pt>
                <c:pt idx="1023">
                  <c:v>191.403458</c:v>
                </c:pt>
                <c:pt idx="1024">
                  <c:v>181.98281900000001</c:v>
                </c:pt>
                <c:pt idx="1025">
                  <c:v>184.12612899999999</c:v>
                </c:pt>
                <c:pt idx="1026">
                  <c:v>185.07318100000001</c:v>
                </c:pt>
                <c:pt idx="1027">
                  <c:v>190.50625600000001</c:v>
                </c:pt>
                <c:pt idx="1028">
                  <c:v>193.14801</c:v>
                </c:pt>
                <c:pt idx="1029">
                  <c:v>183.87690699999999</c:v>
                </c:pt>
                <c:pt idx="1030">
                  <c:v>184.574738</c:v>
                </c:pt>
                <c:pt idx="1031">
                  <c:v>183.129242</c:v>
                </c:pt>
                <c:pt idx="1032">
                  <c:v>175.60269199999999</c:v>
                </c:pt>
                <c:pt idx="1033">
                  <c:v>174.057526</c:v>
                </c:pt>
                <c:pt idx="1034">
                  <c:v>174.954712</c:v>
                </c:pt>
                <c:pt idx="1035">
                  <c:v>175.50302099999999</c:v>
                </c:pt>
                <c:pt idx="1036">
                  <c:v>175.40332000000001</c:v>
                </c:pt>
                <c:pt idx="1037">
                  <c:v>178.593369</c:v>
                </c:pt>
                <c:pt idx="1038">
                  <c:v>174.25689700000001</c:v>
                </c:pt>
                <c:pt idx="1039">
                  <c:v>179.640106</c:v>
                </c:pt>
                <c:pt idx="1040">
                  <c:v>174.406418</c:v>
                </c:pt>
                <c:pt idx="1041">
                  <c:v>176.15098599999999</c:v>
                </c:pt>
                <c:pt idx="1042">
                  <c:v>172.81140099999999</c:v>
                </c:pt>
                <c:pt idx="1043">
                  <c:v>161.29728700000001</c:v>
                </c:pt>
                <c:pt idx="1044">
                  <c:v>159.203812</c:v>
                </c:pt>
                <c:pt idx="1045">
                  <c:v>160.001328</c:v>
                </c:pt>
                <c:pt idx="1046">
                  <c:v>160.99821499999999</c:v>
                </c:pt>
                <c:pt idx="1047">
                  <c:v>165.58393899999999</c:v>
                </c:pt>
                <c:pt idx="1048">
                  <c:v>168.873672</c:v>
                </c:pt>
                <c:pt idx="1049">
                  <c:v>157.70846599999999</c:v>
                </c:pt>
                <c:pt idx="1050">
                  <c:v>160.549622</c:v>
                </c:pt>
                <c:pt idx="1051">
                  <c:v>160.99821499999999</c:v>
                </c:pt>
                <c:pt idx="1052">
                  <c:v>164.28796399999999</c:v>
                </c:pt>
                <c:pt idx="1053">
                  <c:v>165.38453699999999</c:v>
                </c:pt>
                <c:pt idx="1054">
                  <c:v>162.892303</c:v>
                </c:pt>
                <c:pt idx="1055">
                  <c:v>165.58393899999999</c:v>
                </c:pt>
                <c:pt idx="1056">
                  <c:v>161.84558100000001</c:v>
                </c:pt>
                <c:pt idx="1057">
                  <c:v>163.639984</c:v>
                </c:pt>
                <c:pt idx="1058">
                  <c:v>166.87988300000001</c:v>
                </c:pt>
                <c:pt idx="1059">
                  <c:v>167.22880599999999</c:v>
                </c:pt>
                <c:pt idx="1060">
                  <c:v>169.57150300000001</c:v>
                </c:pt>
                <c:pt idx="1061">
                  <c:v>168.026321</c:v>
                </c:pt>
                <c:pt idx="1062">
                  <c:v>166.53097500000001</c:v>
                </c:pt>
                <c:pt idx="1063">
                  <c:v>170.06994599999999</c:v>
                </c:pt>
                <c:pt idx="1064">
                  <c:v>171.46559099999999</c:v>
                </c:pt>
                <c:pt idx="1065">
                  <c:v>168.524765</c:v>
                </c:pt>
                <c:pt idx="1066">
                  <c:v>170.96714800000001</c:v>
                </c:pt>
                <c:pt idx="1067">
                  <c:v>173.95782500000001</c:v>
                </c:pt>
                <c:pt idx="1068">
                  <c:v>171.46559099999999</c:v>
                </c:pt>
                <c:pt idx="1069">
                  <c:v>171.664963</c:v>
                </c:pt>
                <c:pt idx="1070">
                  <c:v>174.50611900000001</c:v>
                </c:pt>
                <c:pt idx="1071">
                  <c:v>177.14788799999999</c:v>
                </c:pt>
                <c:pt idx="1072">
                  <c:v>171.365906</c:v>
                </c:pt>
                <c:pt idx="1073">
                  <c:v>171.91419999999999</c:v>
                </c:pt>
                <c:pt idx="1074">
                  <c:v>147.24108899999999</c:v>
                </c:pt>
                <c:pt idx="1075">
                  <c:v>126.455872</c:v>
                </c:pt>
                <c:pt idx="1076">
                  <c:v>133.08521999999999</c:v>
                </c:pt>
                <c:pt idx="1077">
                  <c:v>132.237854</c:v>
                </c:pt>
                <c:pt idx="1078">
                  <c:v>131.34065200000001</c:v>
                </c:pt>
                <c:pt idx="1079">
                  <c:v>136.42480499999999</c:v>
                </c:pt>
                <c:pt idx="1080">
                  <c:v>139.066574</c:v>
                </c:pt>
                <c:pt idx="1081">
                  <c:v>125.458984</c:v>
                </c:pt>
                <c:pt idx="1082">
                  <c:v>126.555565</c:v>
                </c:pt>
                <c:pt idx="1083">
                  <c:v>127.452766</c:v>
                </c:pt>
                <c:pt idx="1084">
                  <c:v>120.923126</c:v>
                </c:pt>
                <c:pt idx="1085">
                  <c:v>116.43710299999999</c:v>
                </c:pt>
                <c:pt idx="1086">
                  <c:v>120.524361</c:v>
                </c:pt>
                <c:pt idx="1087">
                  <c:v>117.13492599999999</c:v>
                </c:pt>
                <c:pt idx="1088">
                  <c:v>119.278244</c:v>
                </c:pt>
                <c:pt idx="1089">
                  <c:v>122.019707</c:v>
                </c:pt>
                <c:pt idx="1090">
                  <c:v>114.941765</c:v>
                </c:pt>
                <c:pt idx="1091">
                  <c:v>117.085075</c:v>
                </c:pt>
                <c:pt idx="1092">
                  <c:v>119.527473</c:v>
                </c:pt>
                <c:pt idx="1093">
                  <c:v>124.113174</c:v>
                </c:pt>
                <c:pt idx="1094">
                  <c:v>122.667686</c:v>
                </c:pt>
                <c:pt idx="1095">
                  <c:v>130.49328600000001</c:v>
                </c:pt>
                <c:pt idx="1096">
                  <c:v>127.502617</c:v>
                </c:pt>
                <c:pt idx="1097">
                  <c:v>132.835983</c:v>
                </c:pt>
                <c:pt idx="1098">
                  <c:v>123.81411</c:v>
                </c:pt>
                <c:pt idx="1099">
                  <c:v>121.371719</c:v>
                </c:pt>
                <c:pt idx="1100">
                  <c:v>121.620941</c:v>
                </c:pt>
                <c:pt idx="1101">
                  <c:v>128.20043899999999</c:v>
                </c:pt>
                <c:pt idx="1102">
                  <c:v>129.147491</c:v>
                </c:pt>
                <c:pt idx="1103">
                  <c:v>127.552452</c:v>
                </c:pt>
                <c:pt idx="1104">
                  <c:v>133.93258700000001</c:v>
                </c:pt>
                <c:pt idx="1105">
                  <c:v>121.521255</c:v>
                </c:pt>
                <c:pt idx="1106">
                  <c:v>120.873276</c:v>
                </c:pt>
                <c:pt idx="1107">
                  <c:v>117.68322000000001</c:v>
                </c:pt>
                <c:pt idx="1108">
                  <c:v>109.15978200000001</c:v>
                </c:pt>
                <c:pt idx="1109">
                  <c:v>112.299995</c:v>
                </c:pt>
                <c:pt idx="1110">
                  <c:v>116.33741000000001</c:v>
                </c:pt>
                <c:pt idx="1111">
                  <c:v>113.94486999999999</c:v>
                </c:pt>
                <c:pt idx="1112">
                  <c:v>115.988495</c:v>
                </c:pt>
                <c:pt idx="1113">
                  <c:v>119.976067</c:v>
                </c:pt>
                <c:pt idx="1114">
                  <c:v>110.20652</c:v>
                </c:pt>
                <c:pt idx="1115">
                  <c:v>110.704971</c:v>
                </c:pt>
                <c:pt idx="1116">
                  <c:v>107.36537199999999</c:v>
                </c:pt>
                <c:pt idx="1117">
                  <c:v>112.050774</c:v>
                </c:pt>
                <c:pt idx="1118">
                  <c:v>123.46519499999999</c:v>
                </c:pt>
                <c:pt idx="1119">
                  <c:v>120.42467499999999</c:v>
                </c:pt>
                <c:pt idx="1120">
                  <c:v>120.972961</c:v>
                </c:pt>
                <c:pt idx="1121">
                  <c:v>120.524361</c:v>
                </c:pt>
                <c:pt idx="1122">
                  <c:v>121.57109800000001</c:v>
                </c:pt>
                <c:pt idx="1123">
                  <c:v>121.67079200000001</c:v>
                </c:pt>
                <c:pt idx="1124">
                  <c:v>123.664581</c:v>
                </c:pt>
                <c:pt idx="1125">
                  <c:v>117.03524</c:v>
                </c:pt>
                <c:pt idx="1126">
                  <c:v>122.119392</c:v>
                </c:pt>
                <c:pt idx="1127">
                  <c:v>123.365509</c:v>
                </c:pt>
                <c:pt idx="1128">
                  <c:v>130.293915</c:v>
                </c:pt>
                <c:pt idx="1129">
                  <c:v>129.147491</c:v>
                </c:pt>
                <c:pt idx="1130">
                  <c:v>135.178696</c:v>
                </c:pt>
                <c:pt idx="1131">
                  <c:v>133.03537</c:v>
                </c:pt>
                <c:pt idx="1132">
                  <c:v>137.122635</c:v>
                </c:pt>
                <c:pt idx="1133">
                  <c:v>146.69279499999999</c:v>
                </c:pt>
                <c:pt idx="1134">
                  <c:v>143.851654</c:v>
                </c:pt>
                <c:pt idx="1135">
                  <c:v>150.78005999999999</c:v>
                </c:pt>
                <c:pt idx="1136">
                  <c:v>155.714676</c:v>
                </c:pt>
                <c:pt idx="1137">
                  <c:v>156.26297</c:v>
                </c:pt>
                <c:pt idx="1138">
                  <c:v>154.36888099999999</c:v>
                </c:pt>
                <c:pt idx="1139">
                  <c:v>160.25054900000001</c:v>
                </c:pt>
                <c:pt idx="1140">
                  <c:v>167.37832599999999</c:v>
                </c:pt>
                <c:pt idx="1141">
                  <c:v>169.471802</c:v>
                </c:pt>
                <c:pt idx="1142">
                  <c:v>160.44992099999999</c:v>
                </c:pt>
                <c:pt idx="1143">
                  <c:v>158.80505400000001</c:v>
                </c:pt>
                <c:pt idx="1144">
                  <c:v>156.31281999999999</c:v>
                </c:pt>
                <c:pt idx="1145">
                  <c:v>151.17881800000001</c:v>
                </c:pt>
                <c:pt idx="1146">
                  <c:v>155.315933</c:v>
                </c:pt>
                <c:pt idx="1147">
                  <c:v>154.06980899999999</c:v>
                </c:pt>
                <c:pt idx="1148">
                  <c:v>159.70225500000001</c:v>
                </c:pt>
                <c:pt idx="1149">
                  <c:v>164.686722</c:v>
                </c:pt>
                <c:pt idx="1150">
                  <c:v>161.79573099999999</c:v>
                </c:pt>
                <c:pt idx="1151">
                  <c:v>163.24122600000001</c:v>
                </c:pt>
                <c:pt idx="1152">
                  <c:v>167.478027</c:v>
                </c:pt>
                <c:pt idx="1153">
                  <c:v>162.04495199999999</c:v>
                </c:pt>
                <c:pt idx="1154">
                  <c:v>165.33470199999999</c:v>
                </c:pt>
                <c:pt idx="1155">
                  <c:v>160.59947199999999</c:v>
                </c:pt>
                <c:pt idx="1156">
                  <c:v>159.95147700000001</c:v>
                </c:pt>
                <c:pt idx="1157">
                  <c:v>158.80505400000001</c:v>
                </c:pt>
                <c:pt idx="1158">
                  <c:v>158.406296</c:v>
                </c:pt>
                <c:pt idx="1159">
                  <c:v>158.75520299999999</c:v>
                </c:pt>
                <c:pt idx="1160">
                  <c:v>154.16949500000001</c:v>
                </c:pt>
                <c:pt idx="1161">
                  <c:v>157.808167</c:v>
                </c:pt>
                <c:pt idx="1162">
                  <c:v>158.25676000000001</c:v>
                </c:pt>
                <c:pt idx="1163">
                  <c:v>163.689819</c:v>
                </c:pt>
                <c:pt idx="1164">
                  <c:v>166.87988300000001</c:v>
                </c:pt>
                <c:pt idx="1165">
                  <c:v>168.524765</c:v>
                </c:pt>
                <c:pt idx="1166">
                  <c:v>170.219482</c:v>
                </c:pt>
                <c:pt idx="1167">
                  <c:v>165.68360899999999</c:v>
                </c:pt>
                <c:pt idx="1168">
                  <c:v>168.97335799999999</c:v>
                </c:pt>
                <c:pt idx="1169">
                  <c:v>169.17274499999999</c:v>
                </c:pt>
                <c:pt idx="1170">
                  <c:v>172.711716</c:v>
                </c:pt>
                <c:pt idx="1171">
                  <c:v>173.95782500000001</c:v>
                </c:pt>
                <c:pt idx="1172">
                  <c:v>172.06373600000001</c:v>
                </c:pt>
                <c:pt idx="1173">
                  <c:v>174.60580400000001</c:v>
                </c:pt>
                <c:pt idx="1174">
                  <c:v>175.80207799999999</c:v>
                </c:pt>
                <c:pt idx="1175">
                  <c:v>179.68995699999999</c:v>
                </c:pt>
                <c:pt idx="1176">
                  <c:v>180.78654499999999</c:v>
                </c:pt>
                <c:pt idx="1177">
                  <c:v>181.733597</c:v>
                </c:pt>
                <c:pt idx="1178">
                  <c:v>174.60580400000001</c:v>
                </c:pt>
                <c:pt idx="1179">
                  <c:v>178.543533</c:v>
                </c:pt>
                <c:pt idx="1180">
                  <c:v>176.250687</c:v>
                </c:pt>
                <c:pt idx="1181">
                  <c:v>189.559189</c:v>
                </c:pt>
                <c:pt idx="1182">
                  <c:v>176.30053699999999</c:v>
                </c:pt>
                <c:pt idx="1183">
                  <c:v>174.85502600000001</c:v>
                </c:pt>
                <c:pt idx="1184">
                  <c:v>168.923508</c:v>
                </c:pt>
                <c:pt idx="1185">
                  <c:v>183.92675800000001</c:v>
                </c:pt>
                <c:pt idx="1186">
                  <c:v>180.1884</c:v>
                </c:pt>
                <c:pt idx="1187">
                  <c:v>185.32240300000001</c:v>
                </c:pt>
                <c:pt idx="1188">
                  <c:v>185.77101099999999</c:v>
                </c:pt>
                <c:pt idx="1189">
                  <c:v>184.524902</c:v>
                </c:pt>
                <c:pt idx="1190">
                  <c:v>190.35672</c:v>
                </c:pt>
                <c:pt idx="1191">
                  <c:v>199.17922999999999</c:v>
                </c:pt>
                <c:pt idx="1192">
                  <c:v>208.79924</c:v>
                </c:pt>
                <c:pt idx="1193">
                  <c:v>206.655914</c:v>
                </c:pt>
                <c:pt idx="1194">
                  <c:v>213.63417100000001</c:v>
                </c:pt>
                <c:pt idx="1195">
                  <c:v>214.93012999999999</c:v>
                </c:pt>
                <c:pt idx="1196">
                  <c:v>221.160721</c:v>
                </c:pt>
                <c:pt idx="1197">
                  <c:v>222.90527299999999</c:v>
                </c:pt>
                <c:pt idx="1198">
                  <c:v>230.930252</c:v>
                </c:pt>
                <c:pt idx="1199">
                  <c:v>234.12033099999999</c:v>
                </c:pt>
                <c:pt idx="1200">
                  <c:v>235.51597599999999</c:v>
                </c:pt>
                <c:pt idx="1201">
                  <c:v>229.783829</c:v>
                </c:pt>
                <c:pt idx="1202">
                  <c:v>231.02995300000001</c:v>
                </c:pt>
                <c:pt idx="1203">
                  <c:v>215.27903699999999</c:v>
                </c:pt>
                <c:pt idx="1204">
                  <c:v>217.52204900000001</c:v>
                </c:pt>
                <c:pt idx="1205">
                  <c:v>215.378738</c:v>
                </c:pt>
                <c:pt idx="1206">
                  <c:v>205.260254</c:v>
                </c:pt>
                <c:pt idx="1207">
                  <c:v>199.926895</c:v>
                </c:pt>
                <c:pt idx="1208">
                  <c:v>204.51258899999999</c:v>
                </c:pt>
                <c:pt idx="1209">
                  <c:v>205.509491</c:v>
                </c:pt>
                <c:pt idx="1210">
                  <c:v>200.724411</c:v>
                </c:pt>
                <c:pt idx="1211">
                  <c:v>202.31942699999999</c:v>
                </c:pt>
                <c:pt idx="1212">
                  <c:v>186.76791399999999</c:v>
                </c:pt>
                <c:pt idx="1213">
                  <c:v>170.020096</c:v>
                </c:pt>
                <c:pt idx="1214">
                  <c:v>169.322281</c:v>
                </c:pt>
                <c:pt idx="1215">
                  <c:v>172.56218000000001</c:v>
                </c:pt>
                <c:pt idx="1216">
                  <c:v>170.767776</c:v>
                </c:pt>
                <c:pt idx="1217">
                  <c:v>174.85502600000001</c:v>
                </c:pt>
                <c:pt idx="1218">
                  <c:v>179.640106</c:v>
                </c:pt>
                <c:pt idx="1219">
                  <c:v>182.281891</c:v>
                </c:pt>
                <c:pt idx="1220">
                  <c:v>181.68374600000001</c:v>
                </c:pt>
                <c:pt idx="1221">
                  <c:v>179.44073499999999</c:v>
                </c:pt>
                <c:pt idx="1222">
                  <c:v>178.992142</c:v>
                </c:pt>
                <c:pt idx="1223">
                  <c:v>181.13545199999999</c:v>
                </c:pt>
                <c:pt idx="1224">
                  <c:v>184.22583</c:v>
                </c:pt>
                <c:pt idx="1225">
                  <c:v>181.28500399999999</c:v>
                </c:pt>
                <c:pt idx="1226">
                  <c:v>180.63700900000001</c:v>
                </c:pt>
                <c:pt idx="1227">
                  <c:v>188.71185299999999</c:v>
                </c:pt>
                <c:pt idx="1228">
                  <c:v>188.21339399999999</c:v>
                </c:pt>
                <c:pt idx="1229">
                  <c:v>193.44708299999999</c:v>
                </c:pt>
                <c:pt idx="1230">
                  <c:v>179.73980700000001</c:v>
                </c:pt>
                <c:pt idx="1231">
                  <c:v>176.898651</c:v>
                </c:pt>
                <c:pt idx="1232">
                  <c:v>176.798981</c:v>
                </c:pt>
                <c:pt idx="1233">
                  <c:v>182.082504</c:v>
                </c:pt>
                <c:pt idx="1234">
                  <c:v>175.20394899999999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8F-4397-8F3F-C9B8206FEF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551328"/>
        <c:axId val="1442231584"/>
      </c:lineChart>
      <c:dateAx>
        <c:axId val="206551328"/>
        <c:scaling>
          <c:orientation val="minMax"/>
          <c:max val="45323"/>
          <c:min val="43497"/>
        </c:scaling>
        <c:delete val="0"/>
        <c:axPos val="b"/>
        <c:numFmt formatCode="mm/yyyy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231584"/>
        <c:crosses val="autoZero"/>
        <c:auto val="1"/>
        <c:lblOffset val="100"/>
        <c:baseTimeUnit val="days"/>
        <c:majorUnit val="1"/>
        <c:majorTimeUnit val="years"/>
        <c:minorUnit val="1"/>
        <c:minorTimeUnit val="years"/>
      </c:dateAx>
      <c:valAx>
        <c:axId val="1442231584"/>
        <c:scaling>
          <c:orientation val="minMax"/>
          <c:max val="1000"/>
          <c:min val="50"/>
        </c:scaling>
        <c:delete val="0"/>
        <c:axPos val="l"/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551328"/>
        <c:crossesAt val="43521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Volume!$B$3</c:f>
              <c:strCache>
                <c:ptCount val="1"/>
                <c:pt idx="0">
                  <c:v>Volume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cat>
            <c:numRef>
              <c:f>Volume!$A$4:$A$1238</c:f>
              <c:numCache>
                <c:formatCode>m/d/yyyy</c:formatCode>
                <c:ptCount val="1235"/>
                <c:pt idx="0">
                  <c:v>45345</c:v>
                </c:pt>
                <c:pt idx="1">
                  <c:v>45344</c:v>
                </c:pt>
                <c:pt idx="2">
                  <c:v>45343</c:v>
                </c:pt>
                <c:pt idx="3">
                  <c:v>45342</c:v>
                </c:pt>
                <c:pt idx="4">
                  <c:v>45341</c:v>
                </c:pt>
                <c:pt idx="5">
                  <c:v>45338</c:v>
                </c:pt>
                <c:pt idx="6">
                  <c:v>45337</c:v>
                </c:pt>
                <c:pt idx="7">
                  <c:v>45336</c:v>
                </c:pt>
                <c:pt idx="8">
                  <c:v>45335</c:v>
                </c:pt>
                <c:pt idx="9">
                  <c:v>45334</c:v>
                </c:pt>
                <c:pt idx="10">
                  <c:v>45331</c:v>
                </c:pt>
                <c:pt idx="11">
                  <c:v>45330</c:v>
                </c:pt>
                <c:pt idx="12">
                  <c:v>45329</c:v>
                </c:pt>
                <c:pt idx="13">
                  <c:v>45328</c:v>
                </c:pt>
                <c:pt idx="14">
                  <c:v>45327</c:v>
                </c:pt>
                <c:pt idx="15">
                  <c:v>45324</c:v>
                </c:pt>
                <c:pt idx="16">
                  <c:v>45323</c:v>
                </c:pt>
                <c:pt idx="17">
                  <c:v>45322</c:v>
                </c:pt>
                <c:pt idx="18">
                  <c:v>45321</c:v>
                </c:pt>
                <c:pt idx="19">
                  <c:v>45320</c:v>
                </c:pt>
                <c:pt idx="20">
                  <c:v>45316</c:v>
                </c:pt>
                <c:pt idx="21">
                  <c:v>45315</c:v>
                </c:pt>
                <c:pt idx="22">
                  <c:v>45314</c:v>
                </c:pt>
                <c:pt idx="23">
                  <c:v>45310</c:v>
                </c:pt>
                <c:pt idx="24">
                  <c:v>45309</c:v>
                </c:pt>
                <c:pt idx="25">
                  <c:v>45308</c:v>
                </c:pt>
                <c:pt idx="26">
                  <c:v>45307</c:v>
                </c:pt>
                <c:pt idx="27">
                  <c:v>45306</c:v>
                </c:pt>
                <c:pt idx="28">
                  <c:v>45303</c:v>
                </c:pt>
                <c:pt idx="29">
                  <c:v>45302</c:v>
                </c:pt>
                <c:pt idx="30">
                  <c:v>45301</c:v>
                </c:pt>
                <c:pt idx="31">
                  <c:v>45300</c:v>
                </c:pt>
                <c:pt idx="32">
                  <c:v>45299</c:v>
                </c:pt>
                <c:pt idx="33">
                  <c:v>45296</c:v>
                </c:pt>
                <c:pt idx="34">
                  <c:v>45295</c:v>
                </c:pt>
                <c:pt idx="35">
                  <c:v>45294</c:v>
                </c:pt>
                <c:pt idx="36">
                  <c:v>45293</c:v>
                </c:pt>
                <c:pt idx="37">
                  <c:v>45292</c:v>
                </c:pt>
                <c:pt idx="38">
                  <c:v>45289</c:v>
                </c:pt>
                <c:pt idx="39">
                  <c:v>45288</c:v>
                </c:pt>
                <c:pt idx="40">
                  <c:v>45287</c:v>
                </c:pt>
                <c:pt idx="41">
                  <c:v>45286</c:v>
                </c:pt>
                <c:pt idx="42">
                  <c:v>45282</c:v>
                </c:pt>
                <c:pt idx="43">
                  <c:v>45281</c:v>
                </c:pt>
                <c:pt idx="44">
                  <c:v>45280</c:v>
                </c:pt>
                <c:pt idx="45">
                  <c:v>45279</c:v>
                </c:pt>
                <c:pt idx="46">
                  <c:v>45278</c:v>
                </c:pt>
                <c:pt idx="47">
                  <c:v>45275</c:v>
                </c:pt>
                <c:pt idx="48">
                  <c:v>45274</c:v>
                </c:pt>
                <c:pt idx="49">
                  <c:v>45273</c:v>
                </c:pt>
                <c:pt idx="50">
                  <c:v>45272</c:v>
                </c:pt>
                <c:pt idx="51">
                  <c:v>45271</c:v>
                </c:pt>
                <c:pt idx="52">
                  <c:v>45268</c:v>
                </c:pt>
                <c:pt idx="53">
                  <c:v>45267</c:v>
                </c:pt>
                <c:pt idx="54">
                  <c:v>45266</c:v>
                </c:pt>
                <c:pt idx="55">
                  <c:v>45265</c:v>
                </c:pt>
                <c:pt idx="56">
                  <c:v>45264</c:v>
                </c:pt>
                <c:pt idx="57">
                  <c:v>45261</c:v>
                </c:pt>
                <c:pt idx="58">
                  <c:v>45260</c:v>
                </c:pt>
                <c:pt idx="59">
                  <c:v>45259</c:v>
                </c:pt>
                <c:pt idx="60">
                  <c:v>45258</c:v>
                </c:pt>
                <c:pt idx="61">
                  <c:v>45254</c:v>
                </c:pt>
                <c:pt idx="62">
                  <c:v>45253</c:v>
                </c:pt>
                <c:pt idx="63">
                  <c:v>45252</c:v>
                </c:pt>
                <c:pt idx="64">
                  <c:v>45251</c:v>
                </c:pt>
                <c:pt idx="65">
                  <c:v>45250</c:v>
                </c:pt>
                <c:pt idx="66">
                  <c:v>45247</c:v>
                </c:pt>
                <c:pt idx="67">
                  <c:v>45246</c:v>
                </c:pt>
                <c:pt idx="68">
                  <c:v>45245</c:v>
                </c:pt>
                <c:pt idx="69">
                  <c:v>45243</c:v>
                </c:pt>
                <c:pt idx="70">
                  <c:v>45240</c:v>
                </c:pt>
                <c:pt idx="71">
                  <c:v>45239</c:v>
                </c:pt>
                <c:pt idx="72">
                  <c:v>45238</c:v>
                </c:pt>
                <c:pt idx="73">
                  <c:v>45237</c:v>
                </c:pt>
                <c:pt idx="74">
                  <c:v>45236</c:v>
                </c:pt>
                <c:pt idx="75">
                  <c:v>45233</c:v>
                </c:pt>
                <c:pt idx="76">
                  <c:v>45232</c:v>
                </c:pt>
                <c:pt idx="77">
                  <c:v>45231</c:v>
                </c:pt>
                <c:pt idx="78">
                  <c:v>45230</c:v>
                </c:pt>
                <c:pt idx="79">
                  <c:v>45229</c:v>
                </c:pt>
                <c:pt idx="80">
                  <c:v>45226</c:v>
                </c:pt>
                <c:pt idx="81">
                  <c:v>45225</c:v>
                </c:pt>
                <c:pt idx="82">
                  <c:v>45224</c:v>
                </c:pt>
                <c:pt idx="83">
                  <c:v>45222</c:v>
                </c:pt>
                <c:pt idx="84">
                  <c:v>45219</c:v>
                </c:pt>
                <c:pt idx="85">
                  <c:v>45218</c:v>
                </c:pt>
                <c:pt idx="86">
                  <c:v>45217</c:v>
                </c:pt>
                <c:pt idx="87">
                  <c:v>45216</c:v>
                </c:pt>
                <c:pt idx="88">
                  <c:v>45215</c:v>
                </c:pt>
                <c:pt idx="89">
                  <c:v>45212</c:v>
                </c:pt>
                <c:pt idx="90">
                  <c:v>45211</c:v>
                </c:pt>
                <c:pt idx="91">
                  <c:v>45210</c:v>
                </c:pt>
                <c:pt idx="92">
                  <c:v>45209</c:v>
                </c:pt>
                <c:pt idx="93">
                  <c:v>45208</c:v>
                </c:pt>
                <c:pt idx="94">
                  <c:v>45205</c:v>
                </c:pt>
                <c:pt idx="95">
                  <c:v>45204</c:v>
                </c:pt>
                <c:pt idx="96">
                  <c:v>45203</c:v>
                </c:pt>
                <c:pt idx="97">
                  <c:v>45202</c:v>
                </c:pt>
                <c:pt idx="98">
                  <c:v>45198</c:v>
                </c:pt>
                <c:pt idx="99">
                  <c:v>45197</c:v>
                </c:pt>
                <c:pt idx="100">
                  <c:v>45196</c:v>
                </c:pt>
                <c:pt idx="101">
                  <c:v>45195</c:v>
                </c:pt>
                <c:pt idx="102">
                  <c:v>45194</c:v>
                </c:pt>
                <c:pt idx="103">
                  <c:v>45191</c:v>
                </c:pt>
                <c:pt idx="104">
                  <c:v>45190</c:v>
                </c:pt>
                <c:pt idx="105">
                  <c:v>45189</c:v>
                </c:pt>
                <c:pt idx="106">
                  <c:v>45187</c:v>
                </c:pt>
                <c:pt idx="107">
                  <c:v>45184</c:v>
                </c:pt>
                <c:pt idx="108">
                  <c:v>45183</c:v>
                </c:pt>
                <c:pt idx="109">
                  <c:v>45182</c:v>
                </c:pt>
                <c:pt idx="110">
                  <c:v>45181</c:v>
                </c:pt>
                <c:pt idx="111">
                  <c:v>45180</c:v>
                </c:pt>
                <c:pt idx="112">
                  <c:v>45177</c:v>
                </c:pt>
                <c:pt idx="113">
                  <c:v>45176</c:v>
                </c:pt>
                <c:pt idx="114">
                  <c:v>45175</c:v>
                </c:pt>
                <c:pt idx="115">
                  <c:v>45174</c:v>
                </c:pt>
                <c:pt idx="116">
                  <c:v>45173</c:v>
                </c:pt>
                <c:pt idx="117">
                  <c:v>45170</c:v>
                </c:pt>
                <c:pt idx="118">
                  <c:v>45169</c:v>
                </c:pt>
                <c:pt idx="119">
                  <c:v>45168</c:v>
                </c:pt>
                <c:pt idx="120">
                  <c:v>45167</c:v>
                </c:pt>
                <c:pt idx="121">
                  <c:v>45166</c:v>
                </c:pt>
                <c:pt idx="122">
                  <c:v>45163</c:v>
                </c:pt>
                <c:pt idx="123">
                  <c:v>45162</c:v>
                </c:pt>
                <c:pt idx="124">
                  <c:v>45161</c:v>
                </c:pt>
                <c:pt idx="125">
                  <c:v>45160</c:v>
                </c:pt>
                <c:pt idx="126">
                  <c:v>45159</c:v>
                </c:pt>
                <c:pt idx="127">
                  <c:v>45156</c:v>
                </c:pt>
                <c:pt idx="128">
                  <c:v>45155</c:v>
                </c:pt>
                <c:pt idx="129">
                  <c:v>45154</c:v>
                </c:pt>
                <c:pt idx="130">
                  <c:v>45152</c:v>
                </c:pt>
                <c:pt idx="131">
                  <c:v>45149</c:v>
                </c:pt>
                <c:pt idx="132">
                  <c:v>45148</c:v>
                </c:pt>
                <c:pt idx="133">
                  <c:v>45147</c:v>
                </c:pt>
                <c:pt idx="134">
                  <c:v>45146</c:v>
                </c:pt>
                <c:pt idx="135">
                  <c:v>45145</c:v>
                </c:pt>
                <c:pt idx="136">
                  <c:v>45142</c:v>
                </c:pt>
                <c:pt idx="137">
                  <c:v>45141</c:v>
                </c:pt>
                <c:pt idx="138">
                  <c:v>45140</c:v>
                </c:pt>
                <c:pt idx="139">
                  <c:v>45139</c:v>
                </c:pt>
                <c:pt idx="140">
                  <c:v>45138</c:v>
                </c:pt>
                <c:pt idx="141">
                  <c:v>45135</c:v>
                </c:pt>
                <c:pt idx="142">
                  <c:v>45134</c:v>
                </c:pt>
                <c:pt idx="143">
                  <c:v>45133</c:v>
                </c:pt>
                <c:pt idx="144">
                  <c:v>45132</c:v>
                </c:pt>
                <c:pt idx="145">
                  <c:v>45131</c:v>
                </c:pt>
                <c:pt idx="146">
                  <c:v>45128</c:v>
                </c:pt>
                <c:pt idx="147">
                  <c:v>45127</c:v>
                </c:pt>
                <c:pt idx="148">
                  <c:v>45126</c:v>
                </c:pt>
                <c:pt idx="149">
                  <c:v>45125</c:v>
                </c:pt>
                <c:pt idx="150">
                  <c:v>45124</c:v>
                </c:pt>
                <c:pt idx="151">
                  <c:v>45121</c:v>
                </c:pt>
                <c:pt idx="152">
                  <c:v>45120</c:v>
                </c:pt>
                <c:pt idx="153">
                  <c:v>45119</c:v>
                </c:pt>
                <c:pt idx="154">
                  <c:v>45118</c:v>
                </c:pt>
                <c:pt idx="155">
                  <c:v>45117</c:v>
                </c:pt>
                <c:pt idx="156">
                  <c:v>45114</c:v>
                </c:pt>
                <c:pt idx="157">
                  <c:v>45113</c:v>
                </c:pt>
                <c:pt idx="158">
                  <c:v>45112</c:v>
                </c:pt>
                <c:pt idx="159">
                  <c:v>45111</c:v>
                </c:pt>
                <c:pt idx="160">
                  <c:v>45110</c:v>
                </c:pt>
                <c:pt idx="161">
                  <c:v>45107</c:v>
                </c:pt>
                <c:pt idx="162">
                  <c:v>45105</c:v>
                </c:pt>
                <c:pt idx="163">
                  <c:v>45104</c:v>
                </c:pt>
                <c:pt idx="164">
                  <c:v>45103</c:v>
                </c:pt>
                <c:pt idx="165">
                  <c:v>45100</c:v>
                </c:pt>
                <c:pt idx="166">
                  <c:v>45099</c:v>
                </c:pt>
                <c:pt idx="167">
                  <c:v>45098</c:v>
                </c:pt>
                <c:pt idx="168">
                  <c:v>45097</c:v>
                </c:pt>
                <c:pt idx="169">
                  <c:v>45096</c:v>
                </c:pt>
                <c:pt idx="170">
                  <c:v>45093</c:v>
                </c:pt>
                <c:pt idx="171">
                  <c:v>45092</c:v>
                </c:pt>
                <c:pt idx="172">
                  <c:v>45091</c:v>
                </c:pt>
                <c:pt idx="173">
                  <c:v>45090</c:v>
                </c:pt>
                <c:pt idx="174">
                  <c:v>45089</c:v>
                </c:pt>
                <c:pt idx="175">
                  <c:v>45086</c:v>
                </c:pt>
                <c:pt idx="176">
                  <c:v>45085</c:v>
                </c:pt>
                <c:pt idx="177">
                  <c:v>45084</c:v>
                </c:pt>
                <c:pt idx="178">
                  <c:v>45083</c:v>
                </c:pt>
                <c:pt idx="179">
                  <c:v>45082</c:v>
                </c:pt>
                <c:pt idx="180">
                  <c:v>45079</c:v>
                </c:pt>
                <c:pt idx="181">
                  <c:v>45078</c:v>
                </c:pt>
                <c:pt idx="182">
                  <c:v>45077</c:v>
                </c:pt>
                <c:pt idx="183">
                  <c:v>45076</c:v>
                </c:pt>
                <c:pt idx="184">
                  <c:v>45075</c:v>
                </c:pt>
                <c:pt idx="185">
                  <c:v>45072</c:v>
                </c:pt>
                <c:pt idx="186">
                  <c:v>45071</c:v>
                </c:pt>
                <c:pt idx="187">
                  <c:v>45070</c:v>
                </c:pt>
                <c:pt idx="188">
                  <c:v>45069</c:v>
                </c:pt>
                <c:pt idx="189">
                  <c:v>45068</c:v>
                </c:pt>
                <c:pt idx="190">
                  <c:v>45065</c:v>
                </c:pt>
                <c:pt idx="191">
                  <c:v>45064</c:v>
                </c:pt>
                <c:pt idx="192">
                  <c:v>45063</c:v>
                </c:pt>
                <c:pt idx="193">
                  <c:v>45062</c:v>
                </c:pt>
                <c:pt idx="194">
                  <c:v>45061</c:v>
                </c:pt>
                <c:pt idx="195">
                  <c:v>45058</c:v>
                </c:pt>
                <c:pt idx="196">
                  <c:v>45057</c:v>
                </c:pt>
                <c:pt idx="197">
                  <c:v>45056</c:v>
                </c:pt>
                <c:pt idx="198">
                  <c:v>45055</c:v>
                </c:pt>
                <c:pt idx="199">
                  <c:v>45054</c:v>
                </c:pt>
                <c:pt idx="200">
                  <c:v>45051</c:v>
                </c:pt>
                <c:pt idx="201">
                  <c:v>45050</c:v>
                </c:pt>
                <c:pt idx="202">
                  <c:v>45049</c:v>
                </c:pt>
                <c:pt idx="203">
                  <c:v>45048</c:v>
                </c:pt>
                <c:pt idx="204">
                  <c:v>45044</c:v>
                </c:pt>
                <c:pt idx="205">
                  <c:v>45043</c:v>
                </c:pt>
                <c:pt idx="206">
                  <c:v>45042</c:v>
                </c:pt>
                <c:pt idx="207">
                  <c:v>45041</c:v>
                </c:pt>
                <c:pt idx="208">
                  <c:v>45040</c:v>
                </c:pt>
                <c:pt idx="209">
                  <c:v>45037</c:v>
                </c:pt>
                <c:pt idx="210">
                  <c:v>45036</c:v>
                </c:pt>
                <c:pt idx="211">
                  <c:v>45035</c:v>
                </c:pt>
                <c:pt idx="212">
                  <c:v>45034</c:v>
                </c:pt>
                <c:pt idx="213">
                  <c:v>45033</c:v>
                </c:pt>
                <c:pt idx="214">
                  <c:v>45029</c:v>
                </c:pt>
                <c:pt idx="215">
                  <c:v>45028</c:v>
                </c:pt>
                <c:pt idx="216">
                  <c:v>45027</c:v>
                </c:pt>
                <c:pt idx="217">
                  <c:v>45026</c:v>
                </c:pt>
                <c:pt idx="218">
                  <c:v>45022</c:v>
                </c:pt>
                <c:pt idx="219">
                  <c:v>45021</c:v>
                </c:pt>
                <c:pt idx="220">
                  <c:v>45019</c:v>
                </c:pt>
                <c:pt idx="221">
                  <c:v>45016</c:v>
                </c:pt>
                <c:pt idx="222">
                  <c:v>45014</c:v>
                </c:pt>
                <c:pt idx="223">
                  <c:v>45013</c:v>
                </c:pt>
                <c:pt idx="224">
                  <c:v>45012</c:v>
                </c:pt>
                <c:pt idx="225">
                  <c:v>45009</c:v>
                </c:pt>
                <c:pt idx="226">
                  <c:v>45008</c:v>
                </c:pt>
                <c:pt idx="227">
                  <c:v>45007</c:v>
                </c:pt>
                <c:pt idx="228">
                  <c:v>45006</c:v>
                </c:pt>
                <c:pt idx="229">
                  <c:v>45005</c:v>
                </c:pt>
                <c:pt idx="230">
                  <c:v>45002</c:v>
                </c:pt>
                <c:pt idx="231">
                  <c:v>45001</c:v>
                </c:pt>
                <c:pt idx="232">
                  <c:v>45000</c:v>
                </c:pt>
                <c:pt idx="233">
                  <c:v>44999</c:v>
                </c:pt>
                <c:pt idx="234">
                  <c:v>44998</c:v>
                </c:pt>
                <c:pt idx="235">
                  <c:v>44995</c:v>
                </c:pt>
                <c:pt idx="236">
                  <c:v>44994</c:v>
                </c:pt>
                <c:pt idx="237">
                  <c:v>44993</c:v>
                </c:pt>
                <c:pt idx="238">
                  <c:v>44991</c:v>
                </c:pt>
                <c:pt idx="239">
                  <c:v>44988</c:v>
                </c:pt>
                <c:pt idx="240">
                  <c:v>44987</c:v>
                </c:pt>
                <c:pt idx="241">
                  <c:v>44986</c:v>
                </c:pt>
                <c:pt idx="242">
                  <c:v>44985</c:v>
                </c:pt>
                <c:pt idx="243">
                  <c:v>44984</c:v>
                </c:pt>
                <c:pt idx="244">
                  <c:v>44981</c:v>
                </c:pt>
                <c:pt idx="245">
                  <c:v>44980</c:v>
                </c:pt>
                <c:pt idx="246">
                  <c:v>44979</c:v>
                </c:pt>
                <c:pt idx="247">
                  <c:v>44978</c:v>
                </c:pt>
                <c:pt idx="248">
                  <c:v>44977</c:v>
                </c:pt>
                <c:pt idx="249">
                  <c:v>44974</c:v>
                </c:pt>
                <c:pt idx="250">
                  <c:v>44973</c:v>
                </c:pt>
                <c:pt idx="251">
                  <c:v>44972</c:v>
                </c:pt>
                <c:pt idx="252">
                  <c:v>44971</c:v>
                </c:pt>
                <c:pt idx="253">
                  <c:v>44970</c:v>
                </c:pt>
                <c:pt idx="254">
                  <c:v>44967</c:v>
                </c:pt>
                <c:pt idx="255">
                  <c:v>44966</c:v>
                </c:pt>
                <c:pt idx="256">
                  <c:v>44965</c:v>
                </c:pt>
                <c:pt idx="257">
                  <c:v>44964</c:v>
                </c:pt>
                <c:pt idx="258">
                  <c:v>44963</c:v>
                </c:pt>
                <c:pt idx="259">
                  <c:v>44960</c:v>
                </c:pt>
                <c:pt idx="260">
                  <c:v>44959</c:v>
                </c:pt>
                <c:pt idx="261">
                  <c:v>44958</c:v>
                </c:pt>
                <c:pt idx="262">
                  <c:v>44957</c:v>
                </c:pt>
                <c:pt idx="263">
                  <c:v>44956</c:v>
                </c:pt>
                <c:pt idx="264">
                  <c:v>44953</c:v>
                </c:pt>
                <c:pt idx="265">
                  <c:v>44951</c:v>
                </c:pt>
                <c:pt idx="266">
                  <c:v>44950</c:v>
                </c:pt>
                <c:pt idx="267">
                  <c:v>44949</c:v>
                </c:pt>
                <c:pt idx="268">
                  <c:v>44946</c:v>
                </c:pt>
                <c:pt idx="269">
                  <c:v>44945</c:v>
                </c:pt>
                <c:pt idx="270">
                  <c:v>44944</c:v>
                </c:pt>
                <c:pt idx="271">
                  <c:v>44943</c:v>
                </c:pt>
                <c:pt idx="272">
                  <c:v>44942</c:v>
                </c:pt>
                <c:pt idx="273">
                  <c:v>44939</c:v>
                </c:pt>
                <c:pt idx="274">
                  <c:v>44938</c:v>
                </c:pt>
                <c:pt idx="275">
                  <c:v>44937</c:v>
                </c:pt>
                <c:pt idx="276">
                  <c:v>44936</c:v>
                </c:pt>
                <c:pt idx="277">
                  <c:v>44935</c:v>
                </c:pt>
                <c:pt idx="278">
                  <c:v>44932</c:v>
                </c:pt>
                <c:pt idx="279">
                  <c:v>44931</c:v>
                </c:pt>
                <c:pt idx="280">
                  <c:v>44930</c:v>
                </c:pt>
                <c:pt idx="281">
                  <c:v>44929</c:v>
                </c:pt>
                <c:pt idx="282">
                  <c:v>44928</c:v>
                </c:pt>
                <c:pt idx="283">
                  <c:v>44925</c:v>
                </c:pt>
                <c:pt idx="284">
                  <c:v>44924</c:v>
                </c:pt>
                <c:pt idx="285">
                  <c:v>44923</c:v>
                </c:pt>
                <c:pt idx="286">
                  <c:v>44922</c:v>
                </c:pt>
                <c:pt idx="287">
                  <c:v>44921</c:v>
                </c:pt>
                <c:pt idx="288">
                  <c:v>44918</c:v>
                </c:pt>
                <c:pt idx="289">
                  <c:v>44917</c:v>
                </c:pt>
                <c:pt idx="290">
                  <c:v>44916</c:v>
                </c:pt>
                <c:pt idx="291">
                  <c:v>44915</c:v>
                </c:pt>
                <c:pt idx="292">
                  <c:v>44914</c:v>
                </c:pt>
                <c:pt idx="293">
                  <c:v>44911</c:v>
                </c:pt>
                <c:pt idx="294">
                  <c:v>44910</c:v>
                </c:pt>
                <c:pt idx="295">
                  <c:v>44909</c:v>
                </c:pt>
                <c:pt idx="296">
                  <c:v>44908</c:v>
                </c:pt>
                <c:pt idx="297">
                  <c:v>44907</c:v>
                </c:pt>
                <c:pt idx="298">
                  <c:v>44904</c:v>
                </c:pt>
                <c:pt idx="299">
                  <c:v>44903</c:v>
                </c:pt>
                <c:pt idx="300">
                  <c:v>44902</c:v>
                </c:pt>
                <c:pt idx="301">
                  <c:v>44901</c:v>
                </c:pt>
                <c:pt idx="302">
                  <c:v>44900</c:v>
                </c:pt>
                <c:pt idx="303">
                  <c:v>44897</c:v>
                </c:pt>
                <c:pt idx="304">
                  <c:v>44896</c:v>
                </c:pt>
                <c:pt idx="305">
                  <c:v>44895</c:v>
                </c:pt>
                <c:pt idx="306">
                  <c:v>44894</c:v>
                </c:pt>
                <c:pt idx="307">
                  <c:v>44893</c:v>
                </c:pt>
                <c:pt idx="308">
                  <c:v>44890</c:v>
                </c:pt>
                <c:pt idx="309">
                  <c:v>44889</c:v>
                </c:pt>
                <c:pt idx="310">
                  <c:v>44888</c:v>
                </c:pt>
                <c:pt idx="311">
                  <c:v>44887</c:v>
                </c:pt>
                <c:pt idx="312">
                  <c:v>44886</c:v>
                </c:pt>
                <c:pt idx="313">
                  <c:v>44883</c:v>
                </c:pt>
                <c:pt idx="314">
                  <c:v>44882</c:v>
                </c:pt>
                <c:pt idx="315">
                  <c:v>44881</c:v>
                </c:pt>
                <c:pt idx="316">
                  <c:v>44880</c:v>
                </c:pt>
                <c:pt idx="317">
                  <c:v>44879</c:v>
                </c:pt>
                <c:pt idx="318">
                  <c:v>44876</c:v>
                </c:pt>
                <c:pt idx="319">
                  <c:v>44875</c:v>
                </c:pt>
                <c:pt idx="320">
                  <c:v>44874</c:v>
                </c:pt>
                <c:pt idx="321">
                  <c:v>44872</c:v>
                </c:pt>
                <c:pt idx="322">
                  <c:v>44869</c:v>
                </c:pt>
                <c:pt idx="323">
                  <c:v>44868</c:v>
                </c:pt>
                <c:pt idx="324">
                  <c:v>44867</c:v>
                </c:pt>
                <c:pt idx="325">
                  <c:v>44866</c:v>
                </c:pt>
                <c:pt idx="326">
                  <c:v>44865</c:v>
                </c:pt>
                <c:pt idx="327">
                  <c:v>44862</c:v>
                </c:pt>
                <c:pt idx="328">
                  <c:v>44861</c:v>
                </c:pt>
                <c:pt idx="329">
                  <c:v>44859</c:v>
                </c:pt>
                <c:pt idx="330">
                  <c:v>44858</c:v>
                </c:pt>
                <c:pt idx="331">
                  <c:v>44855</c:v>
                </c:pt>
                <c:pt idx="332">
                  <c:v>44854</c:v>
                </c:pt>
                <c:pt idx="333">
                  <c:v>44853</c:v>
                </c:pt>
                <c:pt idx="334">
                  <c:v>44852</c:v>
                </c:pt>
                <c:pt idx="335">
                  <c:v>44851</c:v>
                </c:pt>
                <c:pt idx="336">
                  <c:v>44848</c:v>
                </c:pt>
                <c:pt idx="337">
                  <c:v>44847</c:v>
                </c:pt>
                <c:pt idx="338">
                  <c:v>44846</c:v>
                </c:pt>
                <c:pt idx="339">
                  <c:v>44845</c:v>
                </c:pt>
                <c:pt idx="340">
                  <c:v>44844</c:v>
                </c:pt>
                <c:pt idx="341">
                  <c:v>44841</c:v>
                </c:pt>
                <c:pt idx="342">
                  <c:v>44840</c:v>
                </c:pt>
                <c:pt idx="343">
                  <c:v>44838</c:v>
                </c:pt>
                <c:pt idx="344">
                  <c:v>44837</c:v>
                </c:pt>
                <c:pt idx="345">
                  <c:v>44834</c:v>
                </c:pt>
                <c:pt idx="346">
                  <c:v>44833</c:v>
                </c:pt>
                <c:pt idx="347">
                  <c:v>44832</c:v>
                </c:pt>
                <c:pt idx="348">
                  <c:v>44831</c:v>
                </c:pt>
                <c:pt idx="349">
                  <c:v>44830</c:v>
                </c:pt>
                <c:pt idx="350">
                  <c:v>44827</c:v>
                </c:pt>
                <c:pt idx="351">
                  <c:v>44826</c:v>
                </c:pt>
                <c:pt idx="352">
                  <c:v>44825</c:v>
                </c:pt>
                <c:pt idx="353">
                  <c:v>44824</c:v>
                </c:pt>
                <c:pt idx="354">
                  <c:v>44823</c:v>
                </c:pt>
                <c:pt idx="355">
                  <c:v>44820</c:v>
                </c:pt>
                <c:pt idx="356">
                  <c:v>44819</c:v>
                </c:pt>
                <c:pt idx="357">
                  <c:v>44818</c:v>
                </c:pt>
                <c:pt idx="358">
                  <c:v>44817</c:v>
                </c:pt>
                <c:pt idx="359">
                  <c:v>44816</c:v>
                </c:pt>
                <c:pt idx="360">
                  <c:v>44813</c:v>
                </c:pt>
                <c:pt idx="361">
                  <c:v>44812</c:v>
                </c:pt>
                <c:pt idx="362">
                  <c:v>44811</c:v>
                </c:pt>
                <c:pt idx="363">
                  <c:v>44810</c:v>
                </c:pt>
                <c:pt idx="364">
                  <c:v>44809</c:v>
                </c:pt>
                <c:pt idx="365">
                  <c:v>44806</c:v>
                </c:pt>
                <c:pt idx="366">
                  <c:v>44805</c:v>
                </c:pt>
                <c:pt idx="367">
                  <c:v>44803</c:v>
                </c:pt>
                <c:pt idx="368">
                  <c:v>44802</c:v>
                </c:pt>
                <c:pt idx="369">
                  <c:v>44799</c:v>
                </c:pt>
                <c:pt idx="370">
                  <c:v>44798</c:v>
                </c:pt>
                <c:pt idx="371">
                  <c:v>44797</c:v>
                </c:pt>
                <c:pt idx="372">
                  <c:v>44796</c:v>
                </c:pt>
                <c:pt idx="373">
                  <c:v>44795</c:v>
                </c:pt>
                <c:pt idx="374">
                  <c:v>44792</c:v>
                </c:pt>
                <c:pt idx="375">
                  <c:v>44791</c:v>
                </c:pt>
                <c:pt idx="376">
                  <c:v>44790</c:v>
                </c:pt>
                <c:pt idx="377">
                  <c:v>44789</c:v>
                </c:pt>
                <c:pt idx="378">
                  <c:v>44785</c:v>
                </c:pt>
                <c:pt idx="379">
                  <c:v>44784</c:v>
                </c:pt>
                <c:pt idx="380">
                  <c:v>44783</c:v>
                </c:pt>
                <c:pt idx="381">
                  <c:v>44781</c:v>
                </c:pt>
                <c:pt idx="382">
                  <c:v>44778</c:v>
                </c:pt>
                <c:pt idx="383">
                  <c:v>44777</c:v>
                </c:pt>
                <c:pt idx="384">
                  <c:v>44776</c:v>
                </c:pt>
                <c:pt idx="385">
                  <c:v>44775</c:v>
                </c:pt>
                <c:pt idx="386">
                  <c:v>44774</c:v>
                </c:pt>
                <c:pt idx="387">
                  <c:v>44771</c:v>
                </c:pt>
                <c:pt idx="388">
                  <c:v>44770</c:v>
                </c:pt>
                <c:pt idx="389">
                  <c:v>44769</c:v>
                </c:pt>
                <c:pt idx="390">
                  <c:v>44768</c:v>
                </c:pt>
                <c:pt idx="391">
                  <c:v>44767</c:v>
                </c:pt>
                <c:pt idx="392">
                  <c:v>44764</c:v>
                </c:pt>
                <c:pt idx="393">
                  <c:v>44763</c:v>
                </c:pt>
                <c:pt idx="394">
                  <c:v>44762</c:v>
                </c:pt>
                <c:pt idx="395">
                  <c:v>44761</c:v>
                </c:pt>
                <c:pt idx="396">
                  <c:v>44760</c:v>
                </c:pt>
                <c:pt idx="397">
                  <c:v>44757</c:v>
                </c:pt>
                <c:pt idx="398">
                  <c:v>44756</c:v>
                </c:pt>
                <c:pt idx="399">
                  <c:v>44755</c:v>
                </c:pt>
                <c:pt idx="400">
                  <c:v>44754</c:v>
                </c:pt>
                <c:pt idx="401">
                  <c:v>44753</c:v>
                </c:pt>
                <c:pt idx="402">
                  <c:v>44750</c:v>
                </c:pt>
                <c:pt idx="403">
                  <c:v>44749</c:v>
                </c:pt>
                <c:pt idx="404">
                  <c:v>44748</c:v>
                </c:pt>
                <c:pt idx="405">
                  <c:v>44747</c:v>
                </c:pt>
                <c:pt idx="406">
                  <c:v>44746</c:v>
                </c:pt>
                <c:pt idx="407">
                  <c:v>44743</c:v>
                </c:pt>
                <c:pt idx="408">
                  <c:v>44742</c:v>
                </c:pt>
                <c:pt idx="409">
                  <c:v>44741</c:v>
                </c:pt>
                <c:pt idx="410">
                  <c:v>44740</c:v>
                </c:pt>
                <c:pt idx="411">
                  <c:v>44739</c:v>
                </c:pt>
                <c:pt idx="412">
                  <c:v>44736</c:v>
                </c:pt>
                <c:pt idx="413">
                  <c:v>44735</c:v>
                </c:pt>
                <c:pt idx="414">
                  <c:v>44734</c:v>
                </c:pt>
                <c:pt idx="415">
                  <c:v>44733</c:v>
                </c:pt>
                <c:pt idx="416">
                  <c:v>44732</c:v>
                </c:pt>
                <c:pt idx="417">
                  <c:v>44729</c:v>
                </c:pt>
                <c:pt idx="418">
                  <c:v>44728</c:v>
                </c:pt>
                <c:pt idx="419">
                  <c:v>44727</c:v>
                </c:pt>
                <c:pt idx="420">
                  <c:v>44726</c:v>
                </c:pt>
                <c:pt idx="421">
                  <c:v>44725</c:v>
                </c:pt>
                <c:pt idx="422">
                  <c:v>44722</c:v>
                </c:pt>
                <c:pt idx="423">
                  <c:v>44721</c:v>
                </c:pt>
                <c:pt idx="424">
                  <c:v>44720</c:v>
                </c:pt>
                <c:pt idx="425">
                  <c:v>44719</c:v>
                </c:pt>
                <c:pt idx="426">
                  <c:v>44718</c:v>
                </c:pt>
                <c:pt idx="427">
                  <c:v>44715</c:v>
                </c:pt>
                <c:pt idx="428">
                  <c:v>44714</c:v>
                </c:pt>
                <c:pt idx="429">
                  <c:v>44713</c:v>
                </c:pt>
                <c:pt idx="430">
                  <c:v>44712</c:v>
                </c:pt>
                <c:pt idx="431">
                  <c:v>44711</c:v>
                </c:pt>
                <c:pt idx="432">
                  <c:v>44708</c:v>
                </c:pt>
                <c:pt idx="433">
                  <c:v>44707</c:v>
                </c:pt>
                <c:pt idx="434">
                  <c:v>44706</c:v>
                </c:pt>
                <c:pt idx="435">
                  <c:v>44705</c:v>
                </c:pt>
                <c:pt idx="436">
                  <c:v>44704</c:v>
                </c:pt>
                <c:pt idx="437">
                  <c:v>44701</c:v>
                </c:pt>
                <c:pt idx="438">
                  <c:v>44700</c:v>
                </c:pt>
                <c:pt idx="439">
                  <c:v>44699</c:v>
                </c:pt>
                <c:pt idx="440">
                  <c:v>44698</c:v>
                </c:pt>
                <c:pt idx="441">
                  <c:v>44697</c:v>
                </c:pt>
                <c:pt idx="442">
                  <c:v>44694</c:v>
                </c:pt>
                <c:pt idx="443">
                  <c:v>44693</c:v>
                </c:pt>
                <c:pt idx="444">
                  <c:v>44692</c:v>
                </c:pt>
                <c:pt idx="445">
                  <c:v>44691</c:v>
                </c:pt>
                <c:pt idx="446">
                  <c:v>44690</c:v>
                </c:pt>
                <c:pt idx="447">
                  <c:v>44687</c:v>
                </c:pt>
                <c:pt idx="448">
                  <c:v>44686</c:v>
                </c:pt>
                <c:pt idx="449">
                  <c:v>44685</c:v>
                </c:pt>
                <c:pt idx="450">
                  <c:v>44683</c:v>
                </c:pt>
                <c:pt idx="451">
                  <c:v>44680</c:v>
                </c:pt>
                <c:pt idx="452">
                  <c:v>44679</c:v>
                </c:pt>
                <c:pt idx="453">
                  <c:v>44678</c:v>
                </c:pt>
                <c:pt idx="454">
                  <c:v>44677</c:v>
                </c:pt>
                <c:pt idx="455">
                  <c:v>44676</c:v>
                </c:pt>
                <c:pt idx="456">
                  <c:v>44673</c:v>
                </c:pt>
                <c:pt idx="457">
                  <c:v>44672</c:v>
                </c:pt>
                <c:pt idx="458">
                  <c:v>44671</c:v>
                </c:pt>
                <c:pt idx="459">
                  <c:v>44670</c:v>
                </c:pt>
                <c:pt idx="460">
                  <c:v>44669</c:v>
                </c:pt>
                <c:pt idx="461">
                  <c:v>44664</c:v>
                </c:pt>
                <c:pt idx="462">
                  <c:v>44663</c:v>
                </c:pt>
                <c:pt idx="463">
                  <c:v>44662</c:v>
                </c:pt>
                <c:pt idx="464">
                  <c:v>44659</c:v>
                </c:pt>
                <c:pt idx="465">
                  <c:v>44658</c:v>
                </c:pt>
                <c:pt idx="466">
                  <c:v>44657</c:v>
                </c:pt>
                <c:pt idx="467">
                  <c:v>44656</c:v>
                </c:pt>
                <c:pt idx="468">
                  <c:v>44655</c:v>
                </c:pt>
                <c:pt idx="469">
                  <c:v>44652</c:v>
                </c:pt>
                <c:pt idx="470">
                  <c:v>44651</c:v>
                </c:pt>
                <c:pt idx="471">
                  <c:v>44650</c:v>
                </c:pt>
                <c:pt idx="472">
                  <c:v>44649</c:v>
                </c:pt>
                <c:pt idx="473">
                  <c:v>44648</c:v>
                </c:pt>
                <c:pt idx="474">
                  <c:v>44645</c:v>
                </c:pt>
                <c:pt idx="475">
                  <c:v>44644</c:v>
                </c:pt>
                <c:pt idx="476">
                  <c:v>44643</c:v>
                </c:pt>
                <c:pt idx="477">
                  <c:v>44642</c:v>
                </c:pt>
                <c:pt idx="478">
                  <c:v>44641</c:v>
                </c:pt>
                <c:pt idx="479">
                  <c:v>44637</c:v>
                </c:pt>
                <c:pt idx="480">
                  <c:v>44636</c:v>
                </c:pt>
                <c:pt idx="481">
                  <c:v>44635</c:v>
                </c:pt>
                <c:pt idx="482">
                  <c:v>44634</c:v>
                </c:pt>
                <c:pt idx="483">
                  <c:v>44631</c:v>
                </c:pt>
                <c:pt idx="484">
                  <c:v>44630</c:v>
                </c:pt>
                <c:pt idx="485">
                  <c:v>44629</c:v>
                </c:pt>
                <c:pt idx="486">
                  <c:v>44628</c:v>
                </c:pt>
                <c:pt idx="487">
                  <c:v>44627</c:v>
                </c:pt>
                <c:pt idx="488">
                  <c:v>44624</c:v>
                </c:pt>
                <c:pt idx="489">
                  <c:v>44623</c:v>
                </c:pt>
                <c:pt idx="490">
                  <c:v>44622</c:v>
                </c:pt>
                <c:pt idx="491">
                  <c:v>44620</c:v>
                </c:pt>
                <c:pt idx="492">
                  <c:v>44617</c:v>
                </c:pt>
                <c:pt idx="493">
                  <c:v>44616</c:v>
                </c:pt>
                <c:pt idx="494">
                  <c:v>44615</c:v>
                </c:pt>
                <c:pt idx="495">
                  <c:v>44614</c:v>
                </c:pt>
                <c:pt idx="496">
                  <c:v>44613</c:v>
                </c:pt>
                <c:pt idx="497">
                  <c:v>44610</c:v>
                </c:pt>
                <c:pt idx="498">
                  <c:v>44609</c:v>
                </c:pt>
                <c:pt idx="499">
                  <c:v>44608</c:v>
                </c:pt>
                <c:pt idx="500">
                  <c:v>44607</c:v>
                </c:pt>
                <c:pt idx="501">
                  <c:v>44606</c:v>
                </c:pt>
                <c:pt idx="502">
                  <c:v>44603</c:v>
                </c:pt>
                <c:pt idx="503">
                  <c:v>44602</c:v>
                </c:pt>
                <c:pt idx="504">
                  <c:v>44601</c:v>
                </c:pt>
                <c:pt idx="505">
                  <c:v>44600</c:v>
                </c:pt>
                <c:pt idx="506">
                  <c:v>44599</c:v>
                </c:pt>
                <c:pt idx="507">
                  <c:v>44596</c:v>
                </c:pt>
                <c:pt idx="508">
                  <c:v>44595</c:v>
                </c:pt>
                <c:pt idx="509">
                  <c:v>44594</c:v>
                </c:pt>
                <c:pt idx="510">
                  <c:v>44593</c:v>
                </c:pt>
                <c:pt idx="511">
                  <c:v>44592</c:v>
                </c:pt>
                <c:pt idx="512">
                  <c:v>44589</c:v>
                </c:pt>
                <c:pt idx="513">
                  <c:v>44588</c:v>
                </c:pt>
                <c:pt idx="514">
                  <c:v>44586</c:v>
                </c:pt>
                <c:pt idx="515">
                  <c:v>44585</c:v>
                </c:pt>
                <c:pt idx="516">
                  <c:v>44582</c:v>
                </c:pt>
                <c:pt idx="517">
                  <c:v>44581</c:v>
                </c:pt>
                <c:pt idx="518">
                  <c:v>44580</c:v>
                </c:pt>
                <c:pt idx="519">
                  <c:v>44579</c:v>
                </c:pt>
                <c:pt idx="520">
                  <c:v>44578</c:v>
                </c:pt>
                <c:pt idx="521">
                  <c:v>44575</c:v>
                </c:pt>
                <c:pt idx="522">
                  <c:v>44574</c:v>
                </c:pt>
                <c:pt idx="523">
                  <c:v>44573</c:v>
                </c:pt>
                <c:pt idx="524">
                  <c:v>44572</c:v>
                </c:pt>
                <c:pt idx="525">
                  <c:v>44571</c:v>
                </c:pt>
                <c:pt idx="526">
                  <c:v>44568</c:v>
                </c:pt>
                <c:pt idx="527">
                  <c:v>44567</c:v>
                </c:pt>
                <c:pt idx="528">
                  <c:v>44566</c:v>
                </c:pt>
                <c:pt idx="529">
                  <c:v>44565</c:v>
                </c:pt>
                <c:pt idx="530">
                  <c:v>44564</c:v>
                </c:pt>
                <c:pt idx="531">
                  <c:v>44561</c:v>
                </c:pt>
                <c:pt idx="532">
                  <c:v>44560</c:v>
                </c:pt>
                <c:pt idx="533">
                  <c:v>44559</c:v>
                </c:pt>
                <c:pt idx="534">
                  <c:v>44558</c:v>
                </c:pt>
                <c:pt idx="535">
                  <c:v>44557</c:v>
                </c:pt>
                <c:pt idx="536">
                  <c:v>44554</c:v>
                </c:pt>
                <c:pt idx="537">
                  <c:v>44553</c:v>
                </c:pt>
                <c:pt idx="538">
                  <c:v>44552</c:v>
                </c:pt>
                <c:pt idx="539">
                  <c:v>44551</c:v>
                </c:pt>
                <c:pt idx="540">
                  <c:v>44550</c:v>
                </c:pt>
                <c:pt idx="541">
                  <c:v>44547</c:v>
                </c:pt>
                <c:pt idx="542">
                  <c:v>44546</c:v>
                </c:pt>
                <c:pt idx="543">
                  <c:v>44545</c:v>
                </c:pt>
                <c:pt idx="544">
                  <c:v>44544</c:v>
                </c:pt>
                <c:pt idx="545">
                  <c:v>44543</c:v>
                </c:pt>
                <c:pt idx="546">
                  <c:v>44540</c:v>
                </c:pt>
                <c:pt idx="547">
                  <c:v>44539</c:v>
                </c:pt>
                <c:pt idx="548">
                  <c:v>44538</c:v>
                </c:pt>
                <c:pt idx="549">
                  <c:v>44537</c:v>
                </c:pt>
                <c:pt idx="550">
                  <c:v>44536</c:v>
                </c:pt>
                <c:pt idx="551">
                  <c:v>44533</c:v>
                </c:pt>
                <c:pt idx="552">
                  <c:v>44532</c:v>
                </c:pt>
                <c:pt idx="553">
                  <c:v>44531</c:v>
                </c:pt>
                <c:pt idx="554">
                  <c:v>44530</c:v>
                </c:pt>
                <c:pt idx="555">
                  <c:v>44529</c:v>
                </c:pt>
                <c:pt idx="556">
                  <c:v>44526</c:v>
                </c:pt>
                <c:pt idx="557">
                  <c:v>44525</c:v>
                </c:pt>
                <c:pt idx="558">
                  <c:v>44524</c:v>
                </c:pt>
                <c:pt idx="559">
                  <c:v>44523</c:v>
                </c:pt>
                <c:pt idx="560">
                  <c:v>44522</c:v>
                </c:pt>
                <c:pt idx="561">
                  <c:v>44518</c:v>
                </c:pt>
                <c:pt idx="562">
                  <c:v>44517</c:v>
                </c:pt>
                <c:pt idx="563">
                  <c:v>44516</c:v>
                </c:pt>
                <c:pt idx="564">
                  <c:v>44515</c:v>
                </c:pt>
                <c:pt idx="565">
                  <c:v>44512</c:v>
                </c:pt>
                <c:pt idx="566">
                  <c:v>44511</c:v>
                </c:pt>
                <c:pt idx="567">
                  <c:v>44510</c:v>
                </c:pt>
                <c:pt idx="568">
                  <c:v>44509</c:v>
                </c:pt>
                <c:pt idx="569">
                  <c:v>44508</c:v>
                </c:pt>
                <c:pt idx="570">
                  <c:v>44504</c:v>
                </c:pt>
                <c:pt idx="571">
                  <c:v>44503</c:v>
                </c:pt>
                <c:pt idx="572">
                  <c:v>44502</c:v>
                </c:pt>
                <c:pt idx="573">
                  <c:v>44501</c:v>
                </c:pt>
                <c:pt idx="574">
                  <c:v>44498</c:v>
                </c:pt>
                <c:pt idx="575">
                  <c:v>44497</c:v>
                </c:pt>
                <c:pt idx="576">
                  <c:v>44496</c:v>
                </c:pt>
                <c:pt idx="577">
                  <c:v>44495</c:v>
                </c:pt>
                <c:pt idx="578">
                  <c:v>44494</c:v>
                </c:pt>
                <c:pt idx="579">
                  <c:v>44491</c:v>
                </c:pt>
                <c:pt idx="580">
                  <c:v>44490</c:v>
                </c:pt>
                <c:pt idx="581">
                  <c:v>44489</c:v>
                </c:pt>
                <c:pt idx="582">
                  <c:v>44488</c:v>
                </c:pt>
                <c:pt idx="583">
                  <c:v>44487</c:v>
                </c:pt>
                <c:pt idx="584">
                  <c:v>44483</c:v>
                </c:pt>
                <c:pt idx="585">
                  <c:v>44482</c:v>
                </c:pt>
                <c:pt idx="586">
                  <c:v>44481</c:v>
                </c:pt>
                <c:pt idx="587">
                  <c:v>44480</c:v>
                </c:pt>
                <c:pt idx="588">
                  <c:v>44477</c:v>
                </c:pt>
                <c:pt idx="589">
                  <c:v>44476</c:v>
                </c:pt>
                <c:pt idx="590">
                  <c:v>44475</c:v>
                </c:pt>
                <c:pt idx="591">
                  <c:v>44474</c:v>
                </c:pt>
                <c:pt idx="592">
                  <c:v>44473</c:v>
                </c:pt>
                <c:pt idx="593">
                  <c:v>44470</c:v>
                </c:pt>
                <c:pt idx="594">
                  <c:v>44469</c:v>
                </c:pt>
                <c:pt idx="595">
                  <c:v>44468</c:v>
                </c:pt>
                <c:pt idx="596">
                  <c:v>44467</c:v>
                </c:pt>
                <c:pt idx="597">
                  <c:v>44466</c:v>
                </c:pt>
                <c:pt idx="598">
                  <c:v>44463</c:v>
                </c:pt>
                <c:pt idx="599">
                  <c:v>44462</c:v>
                </c:pt>
                <c:pt idx="600">
                  <c:v>44461</c:v>
                </c:pt>
                <c:pt idx="601">
                  <c:v>44460</c:v>
                </c:pt>
                <c:pt idx="602">
                  <c:v>44459</c:v>
                </c:pt>
                <c:pt idx="603">
                  <c:v>44456</c:v>
                </c:pt>
                <c:pt idx="604">
                  <c:v>44455</c:v>
                </c:pt>
                <c:pt idx="605">
                  <c:v>44454</c:v>
                </c:pt>
                <c:pt idx="606">
                  <c:v>44453</c:v>
                </c:pt>
                <c:pt idx="607">
                  <c:v>44452</c:v>
                </c:pt>
                <c:pt idx="608">
                  <c:v>44448</c:v>
                </c:pt>
                <c:pt idx="609">
                  <c:v>44447</c:v>
                </c:pt>
                <c:pt idx="610">
                  <c:v>44446</c:v>
                </c:pt>
                <c:pt idx="611">
                  <c:v>44445</c:v>
                </c:pt>
                <c:pt idx="612">
                  <c:v>44442</c:v>
                </c:pt>
                <c:pt idx="613">
                  <c:v>44441</c:v>
                </c:pt>
                <c:pt idx="614">
                  <c:v>44440</c:v>
                </c:pt>
                <c:pt idx="615">
                  <c:v>44439</c:v>
                </c:pt>
                <c:pt idx="616">
                  <c:v>44438</c:v>
                </c:pt>
                <c:pt idx="617">
                  <c:v>44435</c:v>
                </c:pt>
                <c:pt idx="618">
                  <c:v>44434</c:v>
                </c:pt>
                <c:pt idx="619">
                  <c:v>44433</c:v>
                </c:pt>
                <c:pt idx="620">
                  <c:v>44432</c:v>
                </c:pt>
                <c:pt idx="621">
                  <c:v>44431</c:v>
                </c:pt>
                <c:pt idx="622">
                  <c:v>44428</c:v>
                </c:pt>
                <c:pt idx="623">
                  <c:v>44426</c:v>
                </c:pt>
                <c:pt idx="624">
                  <c:v>44425</c:v>
                </c:pt>
                <c:pt idx="625">
                  <c:v>44424</c:v>
                </c:pt>
                <c:pt idx="626">
                  <c:v>44421</c:v>
                </c:pt>
                <c:pt idx="627">
                  <c:v>44420</c:v>
                </c:pt>
                <c:pt idx="628">
                  <c:v>44419</c:v>
                </c:pt>
                <c:pt idx="629">
                  <c:v>44418</c:v>
                </c:pt>
                <c:pt idx="630">
                  <c:v>44417</c:v>
                </c:pt>
                <c:pt idx="631">
                  <c:v>44414</c:v>
                </c:pt>
                <c:pt idx="632">
                  <c:v>44413</c:v>
                </c:pt>
                <c:pt idx="633">
                  <c:v>44412</c:v>
                </c:pt>
                <c:pt idx="634">
                  <c:v>44411</c:v>
                </c:pt>
                <c:pt idx="635">
                  <c:v>44410</c:v>
                </c:pt>
                <c:pt idx="636">
                  <c:v>44407</c:v>
                </c:pt>
                <c:pt idx="637">
                  <c:v>44406</c:v>
                </c:pt>
                <c:pt idx="638">
                  <c:v>44405</c:v>
                </c:pt>
                <c:pt idx="639">
                  <c:v>44404</c:v>
                </c:pt>
                <c:pt idx="640">
                  <c:v>44403</c:v>
                </c:pt>
                <c:pt idx="641">
                  <c:v>44400</c:v>
                </c:pt>
                <c:pt idx="642">
                  <c:v>44399</c:v>
                </c:pt>
                <c:pt idx="643">
                  <c:v>44397</c:v>
                </c:pt>
                <c:pt idx="644">
                  <c:v>44396</c:v>
                </c:pt>
                <c:pt idx="645">
                  <c:v>44393</c:v>
                </c:pt>
                <c:pt idx="646">
                  <c:v>44392</c:v>
                </c:pt>
                <c:pt idx="647">
                  <c:v>44391</c:v>
                </c:pt>
                <c:pt idx="648">
                  <c:v>44390</c:v>
                </c:pt>
                <c:pt idx="649">
                  <c:v>44389</c:v>
                </c:pt>
                <c:pt idx="650">
                  <c:v>44386</c:v>
                </c:pt>
                <c:pt idx="651">
                  <c:v>44385</c:v>
                </c:pt>
                <c:pt idx="652">
                  <c:v>44384</c:v>
                </c:pt>
                <c:pt idx="653">
                  <c:v>44383</c:v>
                </c:pt>
                <c:pt idx="654">
                  <c:v>44382</c:v>
                </c:pt>
                <c:pt idx="655">
                  <c:v>44379</c:v>
                </c:pt>
                <c:pt idx="656">
                  <c:v>44378</c:v>
                </c:pt>
                <c:pt idx="657">
                  <c:v>44377</c:v>
                </c:pt>
                <c:pt idx="658">
                  <c:v>44376</c:v>
                </c:pt>
                <c:pt idx="659">
                  <c:v>44375</c:v>
                </c:pt>
                <c:pt idx="660">
                  <c:v>44372</c:v>
                </c:pt>
                <c:pt idx="661">
                  <c:v>44371</c:v>
                </c:pt>
                <c:pt idx="662">
                  <c:v>44370</c:v>
                </c:pt>
                <c:pt idx="663">
                  <c:v>44369</c:v>
                </c:pt>
                <c:pt idx="664">
                  <c:v>44368</c:v>
                </c:pt>
                <c:pt idx="665">
                  <c:v>44365</c:v>
                </c:pt>
                <c:pt idx="666">
                  <c:v>44364</c:v>
                </c:pt>
                <c:pt idx="667">
                  <c:v>44363</c:v>
                </c:pt>
                <c:pt idx="668">
                  <c:v>44362</c:v>
                </c:pt>
                <c:pt idx="669">
                  <c:v>44361</c:v>
                </c:pt>
                <c:pt idx="670">
                  <c:v>44358</c:v>
                </c:pt>
                <c:pt idx="671">
                  <c:v>44357</c:v>
                </c:pt>
                <c:pt idx="672">
                  <c:v>44356</c:v>
                </c:pt>
                <c:pt idx="673">
                  <c:v>44355</c:v>
                </c:pt>
                <c:pt idx="674">
                  <c:v>44354</c:v>
                </c:pt>
                <c:pt idx="675">
                  <c:v>44351</c:v>
                </c:pt>
                <c:pt idx="676">
                  <c:v>44350</c:v>
                </c:pt>
                <c:pt idx="677">
                  <c:v>44349</c:v>
                </c:pt>
                <c:pt idx="678">
                  <c:v>44348</c:v>
                </c:pt>
                <c:pt idx="679">
                  <c:v>44347</c:v>
                </c:pt>
                <c:pt idx="680">
                  <c:v>44344</c:v>
                </c:pt>
                <c:pt idx="681">
                  <c:v>44343</c:v>
                </c:pt>
                <c:pt idx="682">
                  <c:v>44342</c:v>
                </c:pt>
                <c:pt idx="683">
                  <c:v>44341</c:v>
                </c:pt>
                <c:pt idx="684">
                  <c:v>44340</c:v>
                </c:pt>
                <c:pt idx="685">
                  <c:v>44337</c:v>
                </c:pt>
                <c:pt idx="686">
                  <c:v>44336</c:v>
                </c:pt>
                <c:pt idx="687">
                  <c:v>44335</c:v>
                </c:pt>
                <c:pt idx="688">
                  <c:v>44334</c:v>
                </c:pt>
                <c:pt idx="689">
                  <c:v>44333</c:v>
                </c:pt>
                <c:pt idx="690">
                  <c:v>44330</c:v>
                </c:pt>
                <c:pt idx="691">
                  <c:v>44328</c:v>
                </c:pt>
                <c:pt idx="692">
                  <c:v>44327</c:v>
                </c:pt>
                <c:pt idx="693">
                  <c:v>44326</c:v>
                </c:pt>
                <c:pt idx="694">
                  <c:v>44323</c:v>
                </c:pt>
                <c:pt idx="695">
                  <c:v>44322</c:v>
                </c:pt>
                <c:pt idx="696">
                  <c:v>44321</c:v>
                </c:pt>
                <c:pt idx="697">
                  <c:v>44320</c:v>
                </c:pt>
                <c:pt idx="698">
                  <c:v>44319</c:v>
                </c:pt>
                <c:pt idx="699">
                  <c:v>44316</c:v>
                </c:pt>
                <c:pt idx="700">
                  <c:v>44315</c:v>
                </c:pt>
                <c:pt idx="701">
                  <c:v>44314</c:v>
                </c:pt>
                <c:pt idx="702">
                  <c:v>44313</c:v>
                </c:pt>
                <c:pt idx="703">
                  <c:v>44312</c:v>
                </c:pt>
                <c:pt idx="704">
                  <c:v>44309</c:v>
                </c:pt>
                <c:pt idx="705">
                  <c:v>44308</c:v>
                </c:pt>
                <c:pt idx="706">
                  <c:v>44306</c:v>
                </c:pt>
                <c:pt idx="707">
                  <c:v>44305</c:v>
                </c:pt>
                <c:pt idx="708">
                  <c:v>44302</c:v>
                </c:pt>
                <c:pt idx="709">
                  <c:v>44301</c:v>
                </c:pt>
                <c:pt idx="710">
                  <c:v>44299</c:v>
                </c:pt>
                <c:pt idx="711">
                  <c:v>44298</c:v>
                </c:pt>
                <c:pt idx="712">
                  <c:v>44295</c:v>
                </c:pt>
                <c:pt idx="713">
                  <c:v>44294</c:v>
                </c:pt>
                <c:pt idx="714">
                  <c:v>44293</c:v>
                </c:pt>
                <c:pt idx="715">
                  <c:v>44292</c:v>
                </c:pt>
                <c:pt idx="716">
                  <c:v>44291</c:v>
                </c:pt>
                <c:pt idx="717">
                  <c:v>44287</c:v>
                </c:pt>
                <c:pt idx="718">
                  <c:v>44286</c:v>
                </c:pt>
                <c:pt idx="719">
                  <c:v>44285</c:v>
                </c:pt>
                <c:pt idx="720">
                  <c:v>44281</c:v>
                </c:pt>
                <c:pt idx="721">
                  <c:v>44280</c:v>
                </c:pt>
                <c:pt idx="722">
                  <c:v>44279</c:v>
                </c:pt>
                <c:pt idx="723">
                  <c:v>44278</c:v>
                </c:pt>
                <c:pt idx="724">
                  <c:v>44277</c:v>
                </c:pt>
                <c:pt idx="725">
                  <c:v>44274</c:v>
                </c:pt>
                <c:pt idx="726">
                  <c:v>44273</c:v>
                </c:pt>
                <c:pt idx="727">
                  <c:v>44272</c:v>
                </c:pt>
                <c:pt idx="728">
                  <c:v>44271</c:v>
                </c:pt>
                <c:pt idx="729">
                  <c:v>44270</c:v>
                </c:pt>
                <c:pt idx="730">
                  <c:v>44267</c:v>
                </c:pt>
                <c:pt idx="731">
                  <c:v>44265</c:v>
                </c:pt>
                <c:pt idx="732">
                  <c:v>44264</c:v>
                </c:pt>
                <c:pt idx="733">
                  <c:v>44263</c:v>
                </c:pt>
                <c:pt idx="734">
                  <c:v>44260</c:v>
                </c:pt>
                <c:pt idx="735">
                  <c:v>44259</c:v>
                </c:pt>
                <c:pt idx="736">
                  <c:v>44258</c:v>
                </c:pt>
                <c:pt idx="737">
                  <c:v>44257</c:v>
                </c:pt>
                <c:pt idx="738">
                  <c:v>44256</c:v>
                </c:pt>
                <c:pt idx="739">
                  <c:v>44253</c:v>
                </c:pt>
                <c:pt idx="740">
                  <c:v>44252</c:v>
                </c:pt>
                <c:pt idx="741">
                  <c:v>44251</c:v>
                </c:pt>
                <c:pt idx="742">
                  <c:v>44250</c:v>
                </c:pt>
                <c:pt idx="743">
                  <c:v>44249</c:v>
                </c:pt>
                <c:pt idx="744">
                  <c:v>44246</c:v>
                </c:pt>
                <c:pt idx="745">
                  <c:v>44245</c:v>
                </c:pt>
                <c:pt idx="746">
                  <c:v>44244</c:v>
                </c:pt>
                <c:pt idx="747">
                  <c:v>44243</c:v>
                </c:pt>
                <c:pt idx="748">
                  <c:v>44242</c:v>
                </c:pt>
                <c:pt idx="749">
                  <c:v>44239</c:v>
                </c:pt>
                <c:pt idx="750">
                  <c:v>44238</c:v>
                </c:pt>
                <c:pt idx="751">
                  <c:v>44237</c:v>
                </c:pt>
                <c:pt idx="752">
                  <c:v>44236</c:v>
                </c:pt>
                <c:pt idx="753">
                  <c:v>44235</c:v>
                </c:pt>
                <c:pt idx="754">
                  <c:v>44232</c:v>
                </c:pt>
                <c:pt idx="755">
                  <c:v>44231</c:v>
                </c:pt>
                <c:pt idx="756">
                  <c:v>44230</c:v>
                </c:pt>
                <c:pt idx="757">
                  <c:v>44229</c:v>
                </c:pt>
                <c:pt idx="758">
                  <c:v>44228</c:v>
                </c:pt>
                <c:pt idx="759">
                  <c:v>44225</c:v>
                </c:pt>
                <c:pt idx="760">
                  <c:v>44224</c:v>
                </c:pt>
                <c:pt idx="761">
                  <c:v>44223</c:v>
                </c:pt>
                <c:pt idx="762">
                  <c:v>44221</c:v>
                </c:pt>
                <c:pt idx="763">
                  <c:v>44218</c:v>
                </c:pt>
                <c:pt idx="764">
                  <c:v>44217</c:v>
                </c:pt>
                <c:pt idx="765">
                  <c:v>44216</c:v>
                </c:pt>
                <c:pt idx="766">
                  <c:v>44215</c:v>
                </c:pt>
                <c:pt idx="767">
                  <c:v>44214</c:v>
                </c:pt>
                <c:pt idx="768">
                  <c:v>44211</c:v>
                </c:pt>
                <c:pt idx="769">
                  <c:v>44210</c:v>
                </c:pt>
                <c:pt idx="770">
                  <c:v>44209</c:v>
                </c:pt>
                <c:pt idx="771">
                  <c:v>44208</c:v>
                </c:pt>
                <c:pt idx="772">
                  <c:v>44207</c:v>
                </c:pt>
                <c:pt idx="773">
                  <c:v>44204</c:v>
                </c:pt>
                <c:pt idx="774">
                  <c:v>44203</c:v>
                </c:pt>
                <c:pt idx="775">
                  <c:v>44202</c:v>
                </c:pt>
                <c:pt idx="776">
                  <c:v>44201</c:v>
                </c:pt>
                <c:pt idx="777">
                  <c:v>44200</c:v>
                </c:pt>
                <c:pt idx="778">
                  <c:v>44197</c:v>
                </c:pt>
                <c:pt idx="779">
                  <c:v>44196</c:v>
                </c:pt>
                <c:pt idx="780">
                  <c:v>44195</c:v>
                </c:pt>
                <c:pt idx="781">
                  <c:v>44194</c:v>
                </c:pt>
                <c:pt idx="782">
                  <c:v>44193</c:v>
                </c:pt>
                <c:pt idx="783">
                  <c:v>44189</c:v>
                </c:pt>
                <c:pt idx="784">
                  <c:v>44188</c:v>
                </c:pt>
                <c:pt idx="785">
                  <c:v>44187</c:v>
                </c:pt>
                <c:pt idx="786">
                  <c:v>44186</c:v>
                </c:pt>
                <c:pt idx="787">
                  <c:v>44183</c:v>
                </c:pt>
                <c:pt idx="788">
                  <c:v>44182</c:v>
                </c:pt>
                <c:pt idx="789">
                  <c:v>44181</c:v>
                </c:pt>
                <c:pt idx="790">
                  <c:v>44180</c:v>
                </c:pt>
                <c:pt idx="791">
                  <c:v>44179</c:v>
                </c:pt>
                <c:pt idx="792">
                  <c:v>44176</c:v>
                </c:pt>
                <c:pt idx="793">
                  <c:v>44175</c:v>
                </c:pt>
                <c:pt idx="794">
                  <c:v>44174</c:v>
                </c:pt>
                <c:pt idx="795">
                  <c:v>44173</c:v>
                </c:pt>
                <c:pt idx="796">
                  <c:v>44172</c:v>
                </c:pt>
                <c:pt idx="797">
                  <c:v>44169</c:v>
                </c:pt>
                <c:pt idx="798">
                  <c:v>44168</c:v>
                </c:pt>
                <c:pt idx="799">
                  <c:v>44167</c:v>
                </c:pt>
                <c:pt idx="800">
                  <c:v>44166</c:v>
                </c:pt>
                <c:pt idx="801">
                  <c:v>44162</c:v>
                </c:pt>
                <c:pt idx="802">
                  <c:v>44161</c:v>
                </c:pt>
                <c:pt idx="803">
                  <c:v>44160</c:v>
                </c:pt>
                <c:pt idx="804">
                  <c:v>44159</c:v>
                </c:pt>
                <c:pt idx="805">
                  <c:v>44158</c:v>
                </c:pt>
                <c:pt idx="806">
                  <c:v>44155</c:v>
                </c:pt>
                <c:pt idx="807">
                  <c:v>44154</c:v>
                </c:pt>
                <c:pt idx="808">
                  <c:v>44153</c:v>
                </c:pt>
                <c:pt idx="809">
                  <c:v>44152</c:v>
                </c:pt>
                <c:pt idx="810">
                  <c:v>44149</c:v>
                </c:pt>
                <c:pt idx="811">
                  <c:v>44148</c:v>
                </c:pt>
                <c:pt idx="812">
                  <c:v>44147</c:v>
                </c:pt>
                <c:pt idx="813">
                  <c:v>44146</c:v>
                </c:pt>
                <c:pt idx="814">
                  <c:v>44145</c:v>
                </c:pt>
                <c:pt idx="815">
                  <c:v>44144</c:v>
                </c:pt>
                <c:pt idx="816">
                  <c:v>44141</c:v>
                </c:pt>
                <c:pt idx="817">
                  <c:v>44140</c:v>
                </c:pt>
                <c:pt idx="818">
                  <c:v>44139</c:v>
                </c:pt>
                <c:pt idx="819">
                  <c:v>44138</c:v>
                </c:pt>
                <c:pt idx="820">
                  <c:v>44137</c:v>
                </c:pt>
                <c:pt idx="821">
                  <c:v>44134</c:v>
                </c:pt>
                <c:pt idx="822">
                  <c:v>44133</c:v>
                </c:pt>
                <c:pt idx="823">
                  <c:v>44132</c:v>
                </c:pt>
                <c:pt idx="824">
                  <c:v>44131</c:v>
                </c:pt>
                <c:pt idx="825">
                  <c:v>44130</c:v>
                </c:pt>
                <c:pt idx="826">
                  <c:v>44127</c:v>
                </c:pt>
                <c:pt idx="827">
                  <c:v>44126</c:v>
                </c:pt>
                <c:pt idx="828">
                  <c:v>44125</c:v>
                </c:pt>
                <c:pt idx="829">
                  <c:v>44124</c:v>
                </c:pt>
                <c:pt idx="830">
                  <c:v>44123</c:v>
                </c:pt>
                <c:pt idx="831">
                  <c:v>44120</c:v>
                </c:pt>
                <c:pt idx="832">
                  <c:v>44119</c:v>
                </c:pt>
                <c:pt idx="833">
                  <c:v>44118</c:v>
                </c:pt>
                <c:pt idx="834">
                  <c:v>44117</c:v>
                </c:pt>
                <c:pt idx="835">
                  <c:v>44116</c:v>
                </c:pt>
                <c:pt idx="836">
                  <c:v>44113</c:v>
                </c:pt>
                <c:pt idx="837">
                  <c:v>44112</c:v>
                </c:pt>
                <c:pt idx="838">
                  <c:v>44111</c:v>
                </c:pt>
                <c:pt idx="839">
                  <c:v>44110</c:v>
                </c:pt>
                <c:pt idx="840">
                  <c:v>44109</c:v>
                </c:pt>
                <c:pt idx="841">
                  <c:v>44105</c:v>
                </c:pt>
                <c:pt idx="842">
                  <c:v>44104</c:v>
                </c:pt>
                <c:pt idx="843">
                  <c:v>44103</c:v>
                </c:pt>
                <c:pt idx="844">
                  <c:v>44102</c:v>
                </c:pt>
                <c:pt idx="845">
                  <c:v>44099</c:v>
                </c:pt>
                <c:pt idx="846">
                  <c:v>44098</c:v>
                </c:pt>
                <c:pt idx="847">
                  <c:v>44097</c:v>
                </c:pt>
                <c:pt idx="848">
                  <c:v>44096</c:v>
                </c:pt>
                <c:pt idx="849">
                  <c:v>44095</c:v>
                </c:pt>
                <c:pt idx="850">
                  <c:v>44092</c:v>
                </c:pt>
                <c:pt idx="851">
                  <c:v>44091</c:v>
                </c:pt>
                <c:pt idx="852">
                  <c:v>44090</c:v>
                </c:pt>
                <c:pt idx="853">
                  <c:v>44089</c:v>
                </c:pt>
                <c:pt idx="854">
                  <c:v>44088</c:v>
                </c:pt>
                <c:pt idx="855">
                  <c:v>44085</c:v>
                </c:pt>
                <c:pt idx="856">
                  <c:v>44084</c:v>
                </c:pt>
                <c:pt idx="857">
                  <c:v>44083</c:v>
                </c:pt>
                <c:pt idx="858">
                  <c:v>44082</c:v>
                </c:pt>
                <c:pt idx="859">
                  <c:v>44081</c:v>
                </c:pt>
                <c:pt idx="860">
                  <c:v>44078</c:v>
                </c:pt>
                <c:pt idx="861">
                  <c:v>44077</c:v>
                </c:pt>
                <c:pt idx="862">
                  <c:v>44076</c:v>
                </c:pt>
                <c:pt idx="863">
                  <c:v>44075</c:v>
                </c:pt>
                <c:pt idx="864">
                  <c:v>44074</c:v>
                </c:pt>
                <c:pt idx="865">
                  <c:v>44071</c:v>
                </c:pt>
                <c:pt idx="866">
                  <c:v>44070</c:v>
                </c:pt>
                <c:pt idx="867">
                  <c:v>44069</c:v>
                </c:pt>
                <c:pt idx="868">
                  <c:v>44068</c:v>
                </c:pt>
                <c:pt idx="869">
                  <c:v>44067</c:v>
                </c:pt>
                <c:pt idx="870">
                  <c:v>44064</c:v>
                </c:pt>
                <c:pt idx="871">
                  <c:v>44063</c:v>
                </c:pt>
                <c:pt idx="872">
                  <c:v>44062</c:v>
                </c:pt>
                <c:pt idx="873">
                  <c:v>44061</c:v>
                </c:pt>
                <c:pt idx="874">
                  <c:v>44060</c:v>
                </c:pt>
                <c:pt idx="875">
                  <c:v>44057</c:v>
                </c:pt>
                <c:pt idx="876">
                  <c:v>44056</c:v>
                </c:pt>
                <c:pt idx="877">
                  <c:v>44055</c:v>
                </c:pt>
                <c:pt idx="878">
                  <c:v>44054</c:v>
                </c:pt>
                <c:pt idx="879">
                  <c:v>44053</c:v>
                </c:pt>
                <c:pt idx="880">
                  <c:v>44050</c:v>
                </c:pt>
                <c:pt idx="881">
                  <c:v>44049</c:v>
                </c:pt>
                <c:pt idx="882">
                  <c:v>44048</c:v>
                </c:pt>
                <c:pt idx="883">
                  <c:v>44047</c:v>
                </c:pt>
                <c:pt idx="884">
                  <c:v>44046</c:v>
                </c:pt>
                <c:pt idx="885">
                  <c:v>44043</c:v>
                </c:pt>
                <c:pt idx="886">
                  <c:v>44042</c:v>
                </c:pt>
                <c:pt idx="887">
                  <c:v>44041</c:v>
                </c:pt>
                <c:pt idx="888">
                  <c:v>44040</c:v>
                </c:pt>
                <c:pt idx="889">
                  <c:v>44039</c:v>
                </c:pt>
                <c:pt idx="890">
                  <c:v>44036</c:v>
                </c:pt>
                <c:pt idx="891">
                  <c:v>44035</c:v>
                </c:pt>
                <c:pt idx="892">
                  <c:v>44034</c:v>
                </c:pt>
                <c:pt idx="893">
                  <c:v>44033</c:v>
                </c:pt>
                <c:pt idx="894">
                  <c:v>44032</c:v>
                </c:pt>
                <c:pt idx="895">
                  <c:v>44029</c:v>
                </c:pt>
                <c:pt idx="896">
                  <c:v>44028</c:v>
                </c:pt>
                <c:pt idx="897">
                  <c:v>44027</c:v>
                </c:pt>
                <c:pt idx="898">
                  <c:v>44026</c:v>
                </c:pt>
                <c:pt idx="899">
                  <c:v>44025</c:v>
                </c:pt>
                <c:pt idx="900">
                  <c:v>44022</c:v>
                </c:pt>
                <c:pt idx="901">
                  <c:v>44021</c:v>
                </c:pt>
                <c:pt idx="902">
                  <c:v>44020</c:v>
                </c:pt>
                <c:pt idx="903">
                  <c:v>44019</c:v>
                </c:pt>
                <c:pt idx="904">
                  <c:v>44018</c:v>
                </c:pt>
                <c:pt idx="905">
                  <c:v>44015</c:v>
                </c:pt>
                <c:pt idx="906">
                  <c:v>44014</c:v>
                </c:pt>
                <c:pt idx="907">
                  <c:v>44013</c:v>
                </c:pt>
                <c:pt idx="908">
                  <c:v>44012</c:v>
                </c:pt>
                <c:pt idx="909">
                  <c:v>44011</c:v>
                </c:pt>
                <c:pt idx="910">
                  <c:v>44008</c:v>
                </c:pt>
                <c:pt idx="911">
                  <c:v>44007</c:v>
                </c:pt>
                <c:pt idx="912">
                  <c:v>44006</c:v>
                </c:pt>
                <c:pt idx="913">
                  <c:v>44005</c:v>
                </c:pt>
                <c:pt idx="914">
                  <c:v>44004</c:v>
                </c:pt>
                <c:pt idx="915">
                  <c:v>44001</c:v>
                </c:pt>
                <c:pt idx="916">
                  <c:v>44000</c:v>
                </c:pt>
                <c:pt idx="917">
                  <c:v>43999</c:v>
                </c:pt>
                <c:pt idx="918">
                  <c:v>43998</c:v>
                </c:pt>
                <c:pt idx="919">
                  <c:v>43997</c:v>
                </c:pt>
                <c:pt idx="920">
                  <c:v>43994</c:v>
                </c:pt>
                <c:pt idx="921">
                  <c:v>43993</c:v>
                </c:pt>
                <c:pt idx="922">
                  <c:v>43992</c:v>
                </c:pt>
                <c:pt idx="923">
                  <c:v>43991</c:v>
                </c:pt>
                <c:pt idx="924">
                  <c:v>43990</c:v>
                </c:pt>
                <c:pt idx="925">
                  <c:v>43987</c:v>
                </c:pt>
                <c:pt idx="926">
                  <c:v>43986</c:v>
                </c:pt>
                <c:pt idx="927">
                  <c:v>43985</c:v>
                </c:pt>
                <c:pt idx="928">
                  <c:v>43984</c:v>
                </c:pt>
                <c:pt idx="929">
                  <c:v>43983</c:v>
                </c:pt>
                <c:pt idx="930">
                  <c:v>43980</c:v>
                </c:pt>
                <c:pt idx="931">
                  <c:v>43979</c:v>
                </c:pt>
                <c:pt idx="932">
                  <c:v>43978</c:v>
                </c:pt>
                <c:pt idx="933">
                  <c:v>43977</c:v>
                </c:pt>
                <c:pt idx="934">
                  <c:v>43973</c:v>
                </c:pt>
                <c:pt idx="935">
                  <c:v>43972</c:v>
                </c:pt>
                <c:pt idx="936">
                  <c:v>43971</c:v>
                </c:pt>
                <c:pt idx="937">
                  <c:v>43970</c:v>
                </c:pt>
                <c:pt idx="938">
                  <c:v>43969</c:v>
                </c:pt>
                <c:pt idx="939">
                  <c:v>43966</c:v>
                </c:pt>
                <c:pt idx="940">
                  <c:v>43965</c:v>
                </c:pt>
                <c:pt idx="941">
                  <c:v>43964</c:v>
                </c:pt>
                <c:pt idx="942">
                  <c:v>43963</c:v>
                </c:pt>
                <c:pt idx="943">
                  <c:v>43962</c:v>
                </c:pt>
                <c:pt idx="944">
                  <c:v>43959</c:v>
                </c:pt>
                <c:pt idx="945">
                  <c:v>43958</c:v>
                </c:pt>
                <c:pt idx="946">
                  <c:v>43957</c:v>
                </c:pt>
                <c:pt idx="947">
                  <c:v>43956</c:v>
                </c:pt>
                <c:pt idx="948">
                  <c:v>43955</c:v>
                </c:pt>
                <c:pt idx="949">
                  <c:v>43951</c:v>
                </c:pt>
                <c:pt idx="950">
                  <c:v>43950</c:v>
                </c:pt>
                <c:pt idx="951">
                  <c:v>43949</c:v>
                </c:pt>
                <c:pt idx="952">
                  <c:v>43948</c:v>
                </c:pt>
                <c:pt idx="953">
                  <c:v>43945</c:v>
                </c:pt>
                <c:pt idx="954">
                  <c:v>43944</c:v>
                </c:pt>
                <c:pt idx="955">
                  <c:v>43943</c:v>
                </c:pt>
                <c:pt idx="956">
                  <c:v>43942</c:v>
                </c:pt>
                <c:pt idx="957">
                  <c:v>43941</c:v>
                </c:pt>
                <c:pt idx="958">
                  <c:v>43938</c:v>
                </c:pt>
                <c:pt idx="959">
                  <c:v>43937</c:v>
                </c:pt>
                <c:pt idx="960">
                  <c:v>43936</c:v>
                </c:pt>
                <c:pt idx="961">
                  <c:v>43934</c:v>
                </c:pt>
                <c:pt idx="962">
                  <c:v>43930</c:v>
                </c:pt>
                <c:pt idx="963">
                  <c:v>43929</c:v>
                </c:pt>
                <c:pt idx="964">
                  <c:v>43928</c:v>
                </c:pt>
                <c:pt idx="965">
                  <c:v>43924</c:v>
                </c:pt>
                <c:pt idx="966">
                  <c:v>43922</c:v>
                </c:pt>
                <c:pt idx="967">
                  <c:v>43921</c:v>
                </c:pt>
                <c:pt idx="968">
                  <c:v>43920</c:v>
                </c:pt>
                <c:pt idx="969">
                  <c:v>43917</c:v>
                </c:pt>
                <c:pt idx="970">
                  <c:v>43916</c:v>
                </c:pt>
                <c:pt idx="971">
                  <c:v>43915</c:v>
                </c:pt>
                <c:pt idx="972">
                  <c:v>43914</c:v>
                </c:pt>
                <c:pt idx="973">
                  <c:v>43913</c:v>
                </c:pt>
                <c:pt idx="974">
                  <c:v>43910</c:v>
                </c:pt>
                <c:pt idx="975">
                  <c:v>43909</c:v>
                </c:pt>
                <c:pt idx="976">
                  <c:v>43908</c:v>
                </c:pt>
                <c:pt idx="977">
                  <c:v>43907</c:v>
                </c:pt>
                <c:pt idx="978">
                  <c:v>43906</c:v>
                </c:pt>
                <c:pt idx="979">
                  <c:v>43903</c:v>
                </c:pt>
                <c:pt idx="980">
                  <c:v>43902</c:v>
                </c:pt>
                <c:pt idx="981">
                  <c:v>43901</c:v>
                </c:pt>
                <c:pt idx="982">
                  <c:v>43899</c:v>
                </c:pt>
                <c:pt idx="983">
                  <c:v>43896</c:v>
                </c:pt>
                <c:pt idx="984">
                  <c:v>43895</c:v>
                </c:pt>
                <c:pt idx="985">
                  <c:v>43894</c:v>
                </c:pt>
                <c:pt idx="986">
                  <c:v>43893</c:v>
                </c:pt>
                <c:pt idx="987">
                  <c:v>43892</c:v>
                </c:pt>
                <c:pt idx="988">
                  <c:v>43889</c:v>
                </c:pt>
                <c:pt idx="989">
                  <c:v>43888</c:v>
                </c:pt>
                <c:pt idx="990">
                  <c:v>43887</c:v>
                </c:pt>
                <c:pt idx="991">
                  <c:v>43886</c:v>
                </c:pt>
                <c:pt idx="992">
                  <c:v>43885</c:v>
                </c:pt>
                <c:pt idx="993">
                  <c:v>43881</c:v>
                </c:pt>
                <c:pt idx="994">
                  <c:v>43880</c:v>
                </c:pt>
                <c:pt idx="995">
                  <c:v>43879</c:v>
                </c:pt>
                <c:pt idx="996">
                  <c:v>43878</c:v>
                </c:pt>
                <c:pt idx="997">
                  <c:v>43875</c:v>
                </c:pt>
                <c:pt idx="998">
                  <c:v>43874</c:v>
                </c:pt>
                <c:pt idx="999">
                  <c:v>43873</c:v>
                </c:pt>
                <c:pt idx="1000">
                  <c:v>43872</c:v>
                </c:pt>
                <c:pt idx="1001">
                  <c:v>43871</c:v>
                </c:pt>
                <c:pt idx="1002">
                  <c:v>43868</c:v>
                </c:pt>
                <c:pt idx="1003">
                  <c:v>43867</c:v>
                </c:pt>
                <c:pt idx="1004">
                  <c:v>43866</c:v>
                </c:pt>
                <c:pt idx="1005">
                  <c:v>43865</c:v>
                </c:pt>
                <c:pt idx="1006">
                  <c:v>43864</c:v>
                </c:pt>
                <c:pt idx="1007">
                  <c:v>43861</c:v>
                </c:pt>
                <c:pt idx="1008">
                  <c:v>43860</c:v>
                </c:pt>
                <c:pt idx="1009">
                  <c:v>43859</c:v>
                </c:pt>
                <c:pt idx="1010">
                  <c:v>43858</c:v>
                </c:pt>
                <c:pt idx="1011">
                  <c:v>43857</c:v>
                </c:pt>
                <c:pt idx="1012">
                  <c:v>43854</c:v>
                </c:pt>
                <c:pt idx="1013">
                  <c:v>43853</c:v>
                </c:pt>
                <c:pt idx="1014">
                  <c:v>43852</c:v>
                </c:pt>
                <c:pt idx="1015">
                  <c:v>43851</c:v>
                </c:pt>
                <c:pt idx="1016">
                  <c:v>43850</c:v>
                </c:pt>
                <c:pt idx="1017">
                  <c:v>43847</c:v>
                </c:pt>
                <c:pt idx="1018">
                  <c:v>43846</c:v>
                </c:pt>
                <c:pt idx="1019">
                  <c:v>43845</c:v>
                </c:pt>
                <c:pt idx="1020">
                  <c:v>43844</c:v>
                </c:pt>
                <c:pt idx="1021">
                  <c:v>43843</c:v>
                </c:pt>
                <c:pt idx="1022">
                  <c:v>43840</c:v>
                </c:pt>
                <c:pt idx="1023">
                  <c:v>43839</c:v>
                </c:pt>
                <c:pt idx="1024">
                  <c:v>43838</c:v>
                </c:pt>
                <c:pt idx="1025">
                  <c:v>43837</c:v>
                </c:pt>
                <c:pt idx="1026">
                  <c:v>43836</c:v>
                </c:pt>
                <c:pt idx="1027">
                  <c:v>43833</c:v>
                </c:pt>
                <c:pt idx="1028">
                  <c:v>43832</c:v>
                </c:pt>
                <c:pt idx="1029">
                  <c:v>43831</c:v>
                </c:pt>
                <c:pt idx="1030">
                  <c:v>43830</c:v>
                </c:pt>
                <c:pt idx="1031">
                  <c:v>43829</c:v>
                </c:pt>
                <c:pt idx="1032">
                  <c:v>43826</c:v>
                </c:pt>
                <c:pt idx="1033">
                  <c:v>43825</c:v>
                </c:pt>
                <c:pt idx="1034">
                  <c:v>43823</c:v>
                </c:pt>
                <c:pt idx="1035">
                  <c:v>43822</c:v>
                </c:pt>
                <c:pt idx="1036">
                  <c:v>43819</c:v>
                </c:pt>
                <c:pt idx="1037">
                  <c:v>43818</c:v>
                </c:pt>
                <c:pt idx="1038">
                  <c:v>43817</c:v>
                </c:pt>
                <c:pt idx="1039">
                  <c:v>43816</c:v>
                </c:pt>
                <c:pt idx="1040">
                  <c:v>43815</c:v>
                </c:pt>
                <c:pt idx="1041">
                  <c:v>43812</c:v>
                </c:pt>
                <c:pt idx="1042">
                  <c:v>43811</c:v>
                </c:pt>
                <c:pt idx="1043">
                  <c:v>43810</c:v>
                </c:pt>
                <c:pt idx="1044">
                  <c:v>43809</c:v>
                </c:pt>
                <c:pt idx="1045">
                  <c:v>43808</c:v>
                </c:pt>
                <c:pt idx="1046">
                  <c:v>43805</c:v>
                </c:pt>
                <c:pt idx="1047">
                  <c:v>43804</c:v>
                </c:pt>
                <c:pt idx="1048">
                  <c:v>43803</c:v>
                </c:pt>
                <c:pt idx="1049">
                  <c:v>43802</c:v>
                </c:pt>
                <c:pt idx="1050">
                  <c:v>43801</c:v>
                </c:pt>
                <c:pt idx="1051">
                  <c:v>43798</c:v>
                </c:pt>
                <c:pt idx="1052">
                  <c:v>43797</c:v>
                </c:pt>
                <c:pt idx="1053">
                  <c:v>43796</c:v>
                </c:pt>
                <c:pt idx="1054">
                  <c:v>43795</c:v>
                </c:pt>
                <c:pt idx="1055">
                  <c:v>43794</c:v>
                </c:pt>
                <c:pt idx="1056">
                  <c:v>43791</c:v>
                </c:pt>
                <c:pt idx="1057">
                  <c:v>43790</c:v>
                </c:pt>
                <c:pt idx="1058">
                  <c:v>43789</c:v>
                </c:pt>
                <c:pt idx="1059">
                  <c:v>43788</c:v>
                </c:pt>
                <c:pt idx="1060">
                  <c:v>43787</c:v>
                </c:pt>
                <c:pt idx="1061">
                  <c:v>43784</c:v>
                </c:pt>
                <c:pt idx="1062">
                  <c:v>43783</c:v>
                </c:pt>
                <c:pt idx="1063">
                  <c:v>43782</c:v>
                </c:pt>
                <c:pt idx="1064">
                  <c:v>43780</c:v>
                </c:pt>
                <c:pt idx="1065">
                  <c:v>43777</c:v>
                </c:pt>
                <c:pt idx="1066">
                  <c:v>43776</c:v>
                </c:pt>
                <c:pt idx="1067">
                  <c:v>43775</c:v>
                </c:pt>
                <c:pt idx="1068">
                  <c:v>43774</c:v>
                </c:pt>
                <c:pt idx="1069">
                  <c:v>43773</c:v>
                </c:pt>
                <c:pt idx="1070">
                  <c:v>43770</c:v>
                </c:pt>
                <c:pt idx="1071">
                  <c:v>43769</c:v>
                </c:pt>
                <c:pt idx="1072">
                  <c:v>43768</c:v>
                </c:pt>
                <c:pt idx="1073">
                  <c:v>43767</c:v>
                </c:pt>
                <c:pt idx="1074">
                  <c:v>43765</c:v>
                </c:pt>
                <c:pt idx="1075">
                  <c:v>43763</c:v>
                </c:pt>
                <c:pt idx="1076">
                  <c:v>43762</c:v>
                </c:pt>
                <c:pt idx="1077">
                  <c:v>43761</c:v>
                </c:pt>
                <c:pt idx="1078">
                  <c:v>43760</c:v>
                </c:pt>
                <c:pt idx="1079">
                  <c:v>43756</c:v>
                </c:pt>
                <c:pt idx="1080">
                  <c:v>43755</c:v>
                </c:pt>
                <c:pt idx="1081">
                  <c:v>43754</c:v>
                </c:pt>
                <c:pt idx="1082">
                  <c:v>43753</c:v>
                </c:pt>
                <c:pt idx="1083">
                  <c:v>43752</c:v>
                </c:pt>
                <c:pt idx="1084">
                  <c:v>43749</c:v>
                </c:pt>
                <c:pt idx="1085">
                  <c:v>43748</c:v>
                </c:pt>
                <c:pt idx="1086">
                  <c:v>43747</c:v>
                </c:pt>
                <c:pt idx="1087">
                  <c:v>43745</c:v>
                </c:pt>
                <c:pt idx="1088">
                  <c:v>43742</c:v>
                </c:pt>
                <c:pt idx="1089">
                  <c:v>43741</c:v>
                </c:pt>
                <c:pt idx="1090">
                  <c:v>43739</c:v>
                </c:pt>
                <c:pt idx="1091">
                  <c:v>43738</c:v>
                </c:pt>
                <c:pt idx="1092">
                  <c:v>43735</c:v>
                </c:pt>
                <c:pt idx="1093">
                  <c:v>43734</c:v>
                </c:pt>
                <c:pt idx="1094">
                  <c:v>43733</c:v>
                </c:pt>
                <c:pt idx="1095">
                  <c:v>43732</c:v>
                </c:pt>
                <c:pt idx="1096">
                  <c:v>43731</c:v>
                </c:pt>
                <c:pt idx="1097">
                  <c:v>43728</c:v>
                </c:pt>
                <c:pt idx="1098">
                  <c:v>43727</c:v>
                </c:pt>
                <c:pt idx="1099">
                  <c:v>43726</c:v>
                </c:pt>
                <c:pt idx="1100">
                  <c:v>43725</c:v>
                </c:pt>
                <c:pt idx="1101">
                  <c:v>43724</c:v>
                </c:pt>
                <c:pt idx="1102">
                  <c:v>43721</c:v>
                </c:pt>
                <c:pt idx="1103">
                  <c:v>43720</c:v>
                </c:pt>
                <c:pt idx="1104">
                  <c:v>43719</c:v>
                </c:pt>
                <c:pt idx="1105">
                  <c:v>43717</c:v>
                </c:pt>
                <c:pt idx="1106">
                  <c:v>43714</c:v>
                </c:pt>
                <c:pt idx="1107">
                  <c:v>43713</c:v>
                </c:pt>
                <c:pt idx="1108">
                  <c:v>43712</c:v>
                </c:pt>
                <c:pt idx="1109">
                  <c:v>43711</c:v>
                </c:pt>
                <c:pt idx="1110">
                  <c:v>43707</c:v>
                </c:pt>
                <c:pt idx="1111">
                  <c:v>43706</c:v>
                </c:pt>
                <c:pt idx="1112">
                  <c:v>43705</c:v>
                </c:pt>
                <c:pt idx="1113">
                  <c:v>43704</c:v>
                </c:pt>
                <c:pt idx="1114">
                  <c:v>43703</c:v>
                </c:pt>
                <c:pt idx="1115">
                  <c:v>43700</c:v>
                </c:pt>
                <c:pt idx="1116">
                  <c:v>43699</c:v>
                </c:pt>
                <c:pt idx="1117">
                  <c:v>43698</c:v>
                </c:pt>
                <c:pt idx="1118">
                  <c:v>43697</c:v>
                </c:pt>
                <c:pt idx="1119">
                  <c:v>43696</c:v>
                </c:pt>
                <c:pt idx="1120">
                  <c:v>43693</c:v>
                </c:pt>
                <c:pt idx="1121">
                  <c:v>43691</c:v>
                </c:pt>
                <c:pt idx="1122">
                  <c:v>43690</c:v>
                </c:pt>
                <c:pt idx="1123">
                  <c:v>43686</c:v>
                </c:pt>
                <c:pt idx="1124">
                  <c:v>43685</c:v>
                </c:pt>
                <c:pt idx="1125">
                  <c:v>43684</c:v>
                </c:pt>
                <c:pt idx="1126">
                  <c:v>43683</c:v>
                </c:pt>
                <c:pt idx="1127">
                  <c:v>43682</c:v>
                </c:pt>
                <c:pt idx="1128">
                  <c:v>43679</c:v>
                </c:pt>
                <c:pt idx="1129">
                  <c:v>43678</c:v>
                </c:pt>
                <c:pt idx="1130">
                  <c:v>43677</c:v>
                </c:pt>
                <c:pt idx="1131">
                  <c:v>43676</c:v>
                </c:pt>
                <c:pt idx="1132">
                  <c:v>43675</c:v>
                </c:pt>
                <c:pt idx="1133">
                  <c:v>43672</c:v>
                </c:pt>
                <c:pt idx="1134">
                  <c:v>43671</c:v>
                </c:pt>
                <c:pt idx="1135">
                  <c:v>43670</c:v>
                </c:pt>
                <c:pt idx="1136">
                  <c:v>43669</c:v>
                </c:pt>
                <c:pt idx="1137">
                  <c:v>43668</c:v>
                </c:pt>
                <c:pt idx="1138">
                  <c:v>43665</c:v>
                </c:pt>
                <c:pt idx="1139">
                  <c:v>43664</c:v>
                </c:pt>
                <c:pt idx="1140">
                  <c:v>43663</c:v>
                </c:pt>
                <c:pt idx="1141">
                  <c:v>43662</c:v>
                </c:pt>
                <c:pt idx="1142">
                  <c:v>43661</c:v>
                </c:pt>
                <c:pt idx="1143">
                  <c:v>43658</c:v>
                </c:pt>
                <c:pt idx="1144">
                  <c:v>43657</c:v>
                </c:pt>
                <c:pt idx="1145">
                  <c:v>43656</c:v>
                </c:pt>
                <c:pt idx="1146">
                  <c:v>43655</c:v>
                </c:pt>
                <c:pt idx="1147">
                  <c:v>43654</c:v>
                </c:pt>
                <c:pt idx="1148">
                  <c:v>43651</c:v>
                </c:pt>
                <c:pt idx="1149">
                  <c:v>43650</c:v>
                </c:pt>
                <c:pt idx="1150">
                  <c:v>43649</c:v>
                </c:pt>
                <c:pt idx="1151">
                  <c:v>43648</c:v>
                </c:pt>
                <c:pt idx="1152">
                  <c:v>43647</c:v>
                </c:pt>
                <c:pt idx="1153">
                  <c:v>43644</c:v>
                </c:pt>
                <c:pt idx="1154">
                  <c:v>43643</c:v>
                </c:pt>
                <c:pt idx="1155">
                  <c:v>43642</c:v>
                </c:pt>
                <c:pt idx="1156">
                  <c:v>43641</c:v>
                </c:pt>
                <c:pt idx="1157">
                  <c:v>43640</c:v>
                </c:pt>
                <c:pt idx="1158">
                  <c:v>43637</c:v>
                </c:pt>
                <c:pt idx="1159">
                  <c:v>43636</c:v>
                </c:pt>
                <c:pt idx="1160">
                  <c:v>43635</c:v>
                </c:pt>
                <c:pt idx="1161">
                  <c:v>43634</c:v>
                </c:pt>
                <c:pt idx="1162">
                  <c:v>43633</c:v>
                </c:pt>
                <c:pt idx="1163">
                  <c:v>43630</c:v>
                </c:pt>
                <c:pt idx="1164">
                  <c:v>43629</c:v>
                </c:pt>
                <c:pt idx="1165">
                  <c:v>43628</c:v>
                </c:pt>
                <c:pt idx="1166">
                  <c:v>43627</c:v>
                </c:pt>
                <c:pt idx="1167">
                  <c:v>43626</c:v>
                </c:pt>
                <c:pt idx="1168">
                  <c:v>43623</c:v>
                </c:pt>
                <c:pt idx="1169">
                  <c:v>43622</c:v>
                </c:pt>
                <c:pt idx="1170">
                  <c:v>43620</c:v>
                </c:pt>
                <c:pt idx="1171">
                  <c:v>43619</c:v>
                </c:pt>
                <c:pt idx="1172">
                  <c:v>43616</c:v>
                </c:pt>
                <c:pt idx="1173">
                  <c:v>43615</c:v>
                </c:pt>
                <c:pt idx="1174">
                  <c:v>43614</c:v>
                </c:pt>
                <c:pt idx="1175">
                  <c:v>43613</c:v>
                </c:pt>
                <c:pt idx="1176">
                  <c:v>43612</c:v>
                </c:pt>
                <c:pt idx="1177">
                  <c:v>43609</c:v>
                </c:pt>
                <c:pt idx="1178">
                  <c:v>43608</c:v>
                </c:pt>
                <c:pt idx="1179">
                  <c:v>43607</c:v>
                </c:pt>
                <c:pt idx="1180">
                  <c:v>43606</c:v>
                </c:pt>
                <c:pt idx="1181">
                  <c:v>43605</c:v>
                </c:pt>
                <c:pt idx="1182">
                  <c:v>43602</c:v>
                </c:pt>
                <c:pt idx="1183">
                  <c:v>43601</c:v>
                </c:pt>
                <c:pt idx="1184">
                  <c:v>43600</c:v>
                </c:pt>
                <c:pt idx="1185">
                  <c:v>43599</c:v>
                </c:pt>
                <c:pt idx="1186">
                  <c:v>43598</c:v>
                </c:pt>
                <c:pt idx="1187">
                  <c:v>43595</c:v>
                </c:pt>
                <c:pt idx="1188">
                  <c:v>43594</c:v>
                </c:pt>
                <c:pt idx="1189">
                  <c:v>43593</c:v>
                </c:pt>
                <c:pt idx="1190">
                  <c:v>43592</c:v>
                </c:pt>
                <c:pt idx="1191">
                  <c:v>43591</c:v>
                </c:pt>
                <c:pt idx="1192">
                  <c:v>43588</c:v>
                </c:pt>
                <c:pt idx="1193">
                  <c:v>43587</c:v>
                </c:pt>
                <c:pt idx="1194">
                  <c:v>43585</c:v>
                </c:pt>
                <c:pt idx="1195">
                  <c:v>43581</c:v>
                </c:pt>
                <c:pt idx="1196">
                  <c:v>43580</c:v>
                </c:pt>
                <c:pt idx="1197">
                  <c:v>43579</c:v>
                </c:pt>
                <c:pt idx="1198">
                  <c:v>43578</c:v>
                </c:pt>
                <c:pt idx="1199">
                  <c:v>43577</c:v>
                </c:pt>
                <c:pt idx="1200">
                  <c:v>43573</c:v>
                </c:pt>
                <c:pt idx="1201">
                  <c:v>43571</c:v>
                </c:pt>
                <c:pt idx="1202">
                  <c:v>43570</c:v>
                </c:pt>
                <c:pt idx="1203">
                  <c:v>43567</c:v>
                </c:pt>
                <c:pt idx="1204">
                  <c:v>43566</c:v>
                </c:pt>
                <c:pt idx="1205">
                  <c:v>43565</c:v>
                </c:pt>
                <c:pt idx="1206">
                  <c:v>43564</c:v>
                </c:pt>
                <c:pt idx="1207">
                  <c:v>43563</c:v>
                </c:pt>
                <c:pt idx="1208">
                  <c:v>43560</c:v>
                </c:pt>
                <c:pt idx="1209">
                  <c:v>43559</c:v>
                </c:pt>
                <c:pt idx="1210">
                  <c:v>43558</c:v>
                </c:pt>
                <c:pt idx="1211">
                  <c:v>43557</c:v>
                </c:pt>
                <c:pt idx="1212">
                  <c:v>43556</c:v>
                </c:pt>
                <c:pt idx="1213">
                  <c:v>43552</c:v>
                </c:pt>
                <c:pt idx="1214">
                  <c:v>43551</c:v>
                </c:pt>
                <c:pt idx="1215">
                  <c:v>43550</c:v>
                </c:pt>
                <c:pt idx="1216">
                  <c:v>43549</c:v>
                </c:pt>
                <c:pt idx="1217">
                  <c:v>43546</c:v>
                </c:pt>
                <c:pt idx="1218">
                  <c:v>43544</c:v>
                </c:pt>
                <c:pt idx="1219">
                  <c:v>43543</c:v>
                </c:pt>
                <c:pt idx="1220">
                  <c:v>43542</c:v>
                </c:pt>
                <c:pt idx="1221">
                  <c:v>43539</c:v>
                </c:pt>
                <c:pt idx="1222">
                  <c:v>43538</c:v>
                </c:pt>
                <c:pt idx="1223">
                  <c:v>43537</c:v>
                </c:pt>
                <c:pt idx="1224">
                  <c:v>43536</c:v>
                </c:pt>
                <c:pt idx="1225">
                  <c:v>43535</c:v>
                </c:pt>
                <c:pt idx="1226">
                  <c:v>43532</c:v>
                </c:pt>
                <c:pt idx="1227">
                  <c:v>43531</c:v>
                </c:pt>
                <c:pt idx="1228">
                  <c:v>43530</c:v>
                </c:pt>
                <c:pt idx="1229">
                  <c:v>43529</c:v>
                </c:pt>
                <c:pt idx="1230">
                  <c:v>43525</c:v>
                </c:pt>
                <c:pt idx="1231">
                  <c:v>43524</c:v>
                </c:pt>
                <c:pt idx="1232">
                  <c:v>43523</c:v>
                </c:pt>
                <c:pt idx="1233">
                  <c:v>43522</c:v>
                </c:pt>
                <c:pt idx="1234">
                  <c:v>43521</c:v>
                </c:pt>
              </c:numCache>
            </c:numRef>
          </c:cat>
          <c:val>
            <c:numRef>
              <c:f>Volume!$B$4:$B$1238</c:f>
              <c:numCache>
                <c:formatCode>0</c:formatCode>
                <c:ptCount val="1235"/>
                <c:pt idx="0">
                  <c:v>15.554532</c:v>
                </c:pt>
                <c:pt idx="1">
                  <c:v>31.859427</c:v>
                </c:pt>
                <c:pt idx="2">
                  <c:v>19.723905999999999</c:v>
                </c:pt>
                <c:pt idx="3">
                  <c:v>18.692371999999999</c:v>
                </c:pt>
                <c:pt idx="4">
                  <c:v>20.539919000000001</c:v>
                </c:pt>
                <c:pt idx="5">
                  <c:v>58.138551</c:v>
                </c:pt>
                <c:pt idx="6">
                  <c:v>22.468702</c:v>
                </c:pt>
                <c:pt idx="7">
                  <c:v>27.051500999999998</c:v>
                </c:pt>
                <c:pt idx="8">
                  <c:v>28.012913999999999</c:v>
                </c:pt>
                <c:pt idx="9">
                  <c:v>25.669661999999999</c:v>
                </c:pt>
                <c:pt idx="10">
                  <c:v>18.657724000000002</c:v>
                </c:pt>
                <c:pt idx="11">
                  <c:v>9.7698210000000003</c:v>
                </c:pt>
                <c:pt idx="12">
                  <c:v>15.737080000000001</c:v>
                </c:pt>
                <c:pt idx="13">
                  <c:v>17.490993</c:v>
                </c:pt>
                <c:pt idx="14">
                  <c:v>14.690339</c:v>
                </c:pt>
                <c:pt idx="15">
                  <c:v>10.318028</c:v>
                </c:pt>
                <c:pt idx="16">
                  <c:v>7.5437529999999997</c:v>
                </c:pt>
                <c:pt idx="17">
                  <c:v>11.505993999999999</c:v>
                </c:pt>
                <c:pt idx="18">
                  <c:v>11.864723</c:v>
                </c:pt>
                <c:pt idx="19">
                  <c:v>7.820112</c:v>
                </c:pt>
                <c:pt idx="20">
                  <c:v>10.047628</c:v>
                </c:pt>
                <c:pt idx="21">
                  <c:v>13.203927</c:v>
                </c:pt>
                <c:pt idx="22">
                  <c:v>46.389181000000001</c:v>
                </c:pt>
                <c:pt idx="23">
                  <c:v>100.834335</c:v>
                </c:pt>
                <c:pt idx="24">
                  <c:v>81.779619999999994</c:v>
                </c:pt>
                <c:pt idx="25">
                  <c:v>41.268908000000003</c:v>
                </c:pt>
                <c:pt idx="26">
                  <c:v>32.057372999999998</c:v>
                </c:pt>
                <c:pt idx="27">
                  <c:v>23.877594999999999</c:v>
                </c:pt>
                <c:pt idx="28">
                  <c:v>29.611267999999999</c:v>
                </c:pt>
                <c:pt idx="29">
                  <c:v>69.349487999999994</c:v>
                </c:pt>
                <c:pt idx="30">
                  <c:v>41.859862</c:v>
                </c:pt>
                <c:pt idx="31">
                  <c:v>21.788547999999999</c:v>
                </c:pt>
                <c:pt idx="32">
                  <c:v>57.283251</c:v>
                </c:pt>
                <c:pt idx="33">
                  <c:v>41.653657000000003</c:v>
                </c:pt>
                <c:pt idx="34">
                  <c:v>42.451177999999999</c:v>
                </c:pt>
                <c:pt idx="35">
                  <c:v>30.282216999999999</c:v>
                </c:pt>
                <c:pt idx="36">
                  <c:v>18.975358</c:v>
                </c:pt>
                <c:pt idx="37">
                  <c:v>50.317411</c:v>
                </c:pt>
                <c:pt idx="38">
                  <c:v>27.132908</c:v>
                </c:pt>
                <c:pt idx="39">
                  <c:v>26.038093</c:v>
                </c:pt>
                <c:pt idx="40">
                  <c:v>21.289116</c:v>
                </c:pt>
                <c:pt idx="41">
                  <c:v>21.986007000000001</c:v>
                </c:pt>
                <c:pt idx="42">
                  <c:v>37.153857000000002</c:v>
                </c:pt>
                <c:pt idx="43">
                  <c:v>30.117667000000001</c:v>
                </c:pt>
                <c:pt idx="44">
                  <c:v>30.516908000000001</c:v>
                </c:pt>
                <c:pt idx="45">
                  <c:v>28.443735</c:v>
                </c:pt>
                <c:pt idx="46">
                  <c:v>32.841616000000002</c:v>
                </c:pt>
                <c:pt idx="47">
                  <c:v>28.910719</c:v>
                </c:pt>
                <c:pt idx="48">
                  <c:v>15.373536</c:v>
                </c:pt>
                <c:pt idx="49">
                  <c:v>21.412932999999999</c:v>
                </c:pt>
                <c:pt idx="50">
                  <c:v>31.427814999999999</c:v>
                </c:pt>
                <c:pt idx="51">
                  <c:v>30.308247999999999</c:v>
                </c:pt>
                <c:pt idx="52">
                  <c:v>21.575989</c:v>
                </c:pt>
                <c:pt idx="53">
                  <c:v>29.873588000000002</c:v>
                </c:pt>
                <c:pt idx="54">
                  <c:v>57.822527000000001</c:v>
                </c:pt>
                <c:pt idx="55">
                  <c:v>25.845734</c:v>
                </c:pt>
                <c:pt idx="56">
                  <c:v>22.912106000000001</c:v>
                </c:pt>
                <c:pt idx="57">
                  <c:v>22.494409000000001</c:v>
                </c:pt>
                <c:pt idx="58">
                  <c:v>14.774311000000001</c:v>
                </c:pt>
                <c:pt idx="59">
                  <c:v>23.272915000000001</c:v>
                </c:pt>
                <c:pt idx="60">
                  <c:v>15.222008000000001</c:v>
                </c:pt>
                <c:pt idx="61">
                  <c:v>18.078726</c:v>
                </c:pt>
                <c:pt idx="62">
                  <c:v>21.488115000000001</c:v>
                </c:pt>
                <c:pt idx="63">
                  <c:v>21.288077999999999</c:v>
                </c:pt>
                <c:pt idx="64">
                  <c:v>17.428730999999999</c:v>
                </c:pt>
                <c:pt idx="65">
                  <c:v>16.874818999999999</c:v>
                </c:pt>
                <c:pt idx="66">
                  <c:v>14.465703</c:v>
                </c:pt>
                <c:pt idx="67">
                  <c:v>20.209862000000001</c:v>
                </c:pt>
                <c:pt idx="68">
                  <c:v>20.363492999999998</c:v>
                </c:pt>
                <c:pt idx="69">
                  <c:v>12.819208</c:v>
                </c:pt>
                <c:pt idx="70">
                  <c:v>15.144315000000001</c:v>
                </c:pt>
                <c:pt idx="71">
                  <c:v>10.920508</c:v>
                </c:pt>
                <c:pt idx="72">
                  <c:v>14.381812999999999</c:v>
                </c:pt>
                <c:pt idx="73">
                  <c:v>14.003043</c:v>
                </c:pt>
                <c:pt idx="74">
                  <c:v>25.257017999999999</c:v>
                </c:pt>
                <c:pt idx="75">
                  <c:v>19.247947</c:v>
                </c:pt>
                <c:pt idx="76">
                  <c:v>23.304207000000002</c:v>
                </c:pt>
                <c:pt idx="77">
                  <c:v>13.185117999999999</c:v>
                </c:pt>
                <c:pt idx="78">
                  <c:v>13.368928</c:v>
                </c:pt>
                <c:pt idx="79">
                  <c:v>18.481331999999998</c:v>
                </c:pt>
                <c:pt idx="80">
                  <c:v>26.612983</c:v>
                </c:pt>
                <c:pt idx="81">
                  <c:v>15.092229</c:v>
                </c:pt>
                <c:pt idx="82">
                  <c:v>23.9909</c:v>
                </c:pt>
                <c:pt idx="83">
                  <c:v>16.903683000000001</c:v>
                </c:pt>
                <c:pt idx="84">
                  <c:v>13.606178999999999</c:v>
                </c:pt>
                <c:pt idx="85">
                  <c:v>19.512937999999998</c:v>
                </c:pt>
                <c:pt idx="86">
                  <c:v>14.374084</c:v>
                </c:pt>
                <c:pt idx="87">
                  <c:v>15.149035</c:v>
                </c:pt>
                <c:pt idx="88">
                  <c:v>16.112345000000001</c:v>
                </c:pt>
                <c:pt idx="89">
                  <c:v>31.737846000000001</c:v>
                </c:pt>
                <c:pt idx="90">
                  <c:v>24.099895</c:v>
                </c:pt>
                <c:pt idx="91">
                  <c:v>27.307153</c:v>
                </c:pt>
                <c:pt idx="92">
                  <c:v>19.924720000000001</c:v>
                </c:pt>
                <c:pt idx="93">
                  <c:v>39.025331000000001</c:v>
                </c:pt>
                <c:pt idx="94">
                  <c:v>25.236730000000001</c:v>
                </c:pt>
                <c:pt idx="95">
                  <c:v>19.055022000000001</c:v>
                </c:pt>
                <c:pt idx="96">
                  <c:v>18.954215999999999</c:v>
                </c:pt>
                <c:pt idx="97">
                  <c:v>15.995348999999999</c:v>
                </c:pt>
                <c:pt idx="98">
                  <c:v>12.942555</c:v>
                </c:pt>
                <c:pt idx="99">
                  <c:v>16.292964000000001</c:v>
                </c:pt>
                <c:pt idx="100">
                  <c:v>34.364032000000002</c:v>
                </c:pt>
                <c:pt idx="101">
                  <c:v>83.905651000000006</c:v>
                </c:pt>
                <c:pt idx="102">
                  <c:v>38.844222000000002</c:v>
                </c:pt>
                <c:pt idx="103">
                  <c:v>35.725524</c:v>
                </c:pt>
                <c:pt idx="104">
                  <c:v>27.024858999999999</c:v>
                </c:pt>
                <c:pt idx="105">
                  <c:v>38.991424000000002</c:v>
                </c:pt>
                <c:pt idx="106">
                  <c:v>44.016137999999998</c:v>
                </c:pt>
                <c:pt idx="107">
                  <c:v>35.452261999999997</c:v>
                </c:pt>
                <c:pt idx="108">
                  <c:v>34.790368999999998</c:v>
                </c:pt>
                <c:pt idx="109">
                  <c:v>37.287779</c:v>
                </c:pt>
                <c:pt idx="110">
                  <c:v>35.876237000000003</c:v>
                </c:pt>
                <c:pt idx="111">
                  <c:v>39.245417000000003</c:v>
                </c:pt>
                <c:pt idx="112">
                  <c:v>35.498117999999998</c:v>
                </c:pt>
                <c:pt idx="113">
                  <c:v>30.136178000000001</c:v>
                </c:pt>
                <c:pt idx="114">
                  <c:v>35.264620999999998</c:v>
                </c:pt>
                <c:pt idx="115">
                  <c:v>23.194786000000001</c:v>
                </c:pt>
                <c:pt idx="116">
                  <c:v>34.809224999999998</c:v>
                </c:pt>
                <c:pt idx="117">
                  <c:v>83.509592999999995</c:v>
                </c:pt>
                <c:pt idx="118">
                  <c:v>58.612707999999998</c:v>
                </c:pt>
                <c:pt idx="119">
                  <c:v>41.178606000000002</c:v>
                </c:pt>
                <c:pt idx="120">
                  <c:v>47.757623000000002</c:v>
                </c:pt>
                <c:pt idx="121">
                  <c:v>70.636441000000005</c:v>
                </c:pt>
                <c:pt idx="122">
                  <c:v>74.245952000000003</c:v>
                </c:pt>
                <c:pt idx="123">
                  <c:v>48.098849000000001</c:v>
                </c:pt>
                <c:pt idx="124">
                  <c:v>42.250518</c:v>
                </c:pt>
                <c:pt idx="125">
                  <c:v>36.905735999999997</c:v>
                </c:pt>
                <c:pt idx="126">
                  <c:v>76.317447000000001</c:v>
                </c:pt>
                <c:pt idx="127">
                  <c:v>75.789806999999996</c:v>
                </c:pt>
                <c:pt idx="128">
                  <c:v>67.761585999999994</c:v>
                </c:pt>
                <c:pt idx="129">
                  <c:v>51.297511999999998</c:v>
                </c:pt>
                <c:pt idx="130">
                  <c:v>96.568371999999997</c:v>
                </c:pt>
                <c:pt idx="131">
                  <c:v>72.084194999999994</c:v>
                </c:pt>
                <c:pt idx="132">
                  <c:v>69.088728000000003</c:v>
                </c:pt>
                <c:pt idx="133">
                  <c:v>40.951047000000003</c:v>
                </c:pt>
                <c:pt idx="134">
                  <c:v>47.652658000000002</c:v>
                </c:pt>
                <c:pt idx="135">
                  <c:v>53.048836000000001</c:v>
                </c:pt>
                <c:pt idx="136">
                  <c:v>51.011848000000001</c:v>
                </c:pt>
                <c:pt idx="137">
                  <c:v>89.223235000000003</c:v>
                </c:pt>
                <c:pt idx="138">
                  <c:v>51.032390999999997</c:v>
                </c:pt>
                <c:pt idx="139">
                  <c:v>41.659100000000002</c:v>
                </c:pt>
                <c:pt idx="140">
                  <c:v>47.567574999999998</c:v>
                </c:pt>
                <c:pt idx="141">
                  <c:v>45.866397999999997</c:v>
                </c:pt>
                <c:pt idx="142">
                  <c:v>45.875793000000002</c:v>
                </c:pt>
                <c:pt idx="143">
                  <c:v>32.158884999999998</c:v>
                </c:pt>
                <c:pt idx="144">
                  <c:v>40.232788999999997</c:v>
                </c:pt>
                <c:pt idx="145">
                  <c:v>65.103358999999998</c:v>
                </c:pt>
                <c:pt idx="146">
                  <c:v>35.712218</c:v>
                </c:pt>
                <c:pt idx="147">
                  <c:v>35.471184000000001</c:v>
                </c:pt>
                <c:pt idx="148">
                  <c:v>44.666296000000003</c:v>
                </c:pt>
                <c:pt idx="149">
                  <c:v>31.229192000000001</c:v>
                </c:pt>
                <c:pt idx="150">
                  <c:v>41.027560999999999</c:v>
                </c:pt>
                <c:pt idx="151">
                  <c:v>68.048610999999994</c:v>
                </c:pt>
                <c:pt idx="152">
                  <c:v>57.548920000000003</c:v>
                </c:pt>
                <c:pt idx="153">
                  <c:v>31.522518000000002</c:v>
                </c:pt>
                <c:pt idx="154">
                  <c:v>67.933615000000003</c:v>
                </c:pt>
                <c:pt idx="155">
                  <c:v>64.884112999999999</c:v>
                </c:pt>
                <c:pt idx="156">
                  <c:v>53.532482000000002</c:v>
                </c:pt>
                <c:pt idx="157">
                  <c:v>50.293574</c:v>
                </c:pt>
                <c:pt idx="158">
                  <c:v>41.951667999999998</c:v>
                </c:pt>
                <c:pt idx="159">
                  <c:v>42.868957999999999</c:v>
                </c:pt>
                <c:pt idx="160">
                  <c:v>39.489992999999998</c:v>
                </c:pt>
                <c:pt idx="161">
                  <c:v>184.43561399999999</c:v>
                </c:pt>
                <c:pt idx="162">
                  <c:v>90.759545000000003</c:v>
                </c:pt>
                <c:pt idx="163">
                  <c:v>81.392640999999998</c:v>
                </c:pt>
                <c:pt idx="164">
                  <c:v>40.613554999999998</c:v>
                </c:pt>
                <c:pt idx="165">
                  <c:v>40.641410999999998</c:v>
                </c:pt>
                <c:pt idx="166">
                  <c:v>36.268596000000002</c:v>
                </c:pt>
                <c:pt idx="167">
                  <c:v>28.923777999999999</c:v>
                </c:pt>
                <c:pt idx="168">
                  <c:v>38.625387000000003</c:v>
                </c:pt>
                <c:pt idx="169">
                  <c:v>39.102947</c:v>
                </c:pt>
                <c:pt idx="170">
                  <c:v>22.192924000000001</c:v>
                </c:pt>
                <c:pt idx="171">
                  <c:v>33.926248000000001</c:v>
                </c:pt>
                <c:pt idx="172">
                  <c:v>25.433481</c:v>
                </c:pt>
                <c:pt idx="173">
                  <c:v>29.614681999999998</c:v>
                </c:pt>
                <c:pt idx="174">
                  <c:v>19.053232000000001</c:v>
                </c:pt>
                <c:pt idx="175">
                  <c:v>19.599195000000002</c:v>
                </c:pt>
                <c:pt idx="176">
                  <c:v>19.504078</c:v>
                </c:pt>
                <c:pt idx="177">
                  <c:v>21.609120000000001</c:v>
                </c:pt>
                <c:pt idx="178">
                  <c:v>21.200979</c:v>
                </c:pt>
                <c:pt idx="179">
                  <c:v>26.131453</c:v>
                </c:pt>
                <c:pt idx="180">
                  <c:v>25.520821999999999</c:v>
                </c:pt>
                <c:pt idx="181">
                  <c:v>29.527702000000001</c:v>
                </c:pt>
                <c:pt idx="182">
                  <c:v>16.609774999999999</c:v>
                </c:pt>
                <c:pt idx="183">
                  <c:v>20.010204999999999</c:v>
                </c:pt>
                <c:pt idx="184">
                  <c:v>19.441998000000002</c:v>
                </c:pt>
                <c:pt idx="185">
                  <c:v>21.156471</c:v>
                </c:pt>
                <c:pt idx="186">
                  <c:v>72.084687000000002</c:v>
                </c:pt>
                <c:pt idx="187">
                  <c:v>31.787127999999999</c:v>
                </c:pt>
                <c:pt idx="188">
                  <c:v>27.727162</c:v>
                </c:pt>
                <c:pt idx="189">
                  <c:v>30.920408999999999</c:v>
                </c:pt>
                <c:pt idx="190">
                  <c:v>26.259395000000001</c:v>
                </c:pt>
                <c:pt idx="191">
                  <c:v>21.154277</c:v>
                </c:pt>
                <c:pt idx="192">
                  <c:v>66.138914999999997</c:v>
                </c:pt>
                <c:pt idx="193">
                  <c:v>93.019636000000006</c:v>
                </c:pt>
                <c:pt idx="194">
                  <c:v>26.249974999999999</c:v>
                </c:pt>
                <c:pt idx="195">
                  <c:v>38.213262999999998</c:v>
                </c:pt>
                <c:pt idx="196">
                  <c:v>63.861333999999999</c:v>
                </c:pt>
                <c:pt idx="197">
                  <c:v>53.466923999999999</c:v>
                </c:pt>
                <c:pt idx="198">
                  <c:v>48.818007999999999</c:v>
                </c:pt>
                <c:pt idx="199">
                  <c:v>27.192195000000002</c:v>
                </c:pt>
                <c:pt idx="200">
                  <c:v>20.560310999999999</c:v>
                </c:pt>
                <c:pt idx="201">
                  <c:v>18.785333000000001</c:v>
                </c:pt>
                <c:pt idx="202">
                  <c:v>12.095796999999999</c:v>
                </c:pt>
                <c:pt idx="203">
                  <c:v>40.948394</c:v>
                </c:pt>
                <c:pt idx="204">
                  <c:v>52.869996</c:v>
                </c:pt>
                <c:pt idx="205">
                  <c:v>25.968357000000001</c:v>
                </c:pt>
                <c:pt idx="206">
                  <c:v>57.289862999999997</c:v>
                </c:pt>
                <c:pt idx="207">
                  <c:v>47.572727999999998</c:v>
                </c:pt>
                <c:pt idx="208">
                  <c:v>28.621212</c:v>
                </c:pt>
                <c:pt idx="209">
                  <c:v>34.995035000000001</c:v>
                </c:pt>
                <c:pt idx="210">
                  <c:v>21.862694999999999</c:v>
                </c:pt>
                <c:pt idx="211">
                  <c:v>40.803142000000001</c:v>
                </c:pt>
                <c:pt idx="212">
                  <c:v>60.252338000000002</c:v>
                </c:pt>
                <c:pt idx="213">
                  <c:v>40.535961</c:v>
                </c:pt>
                <c:pt idx="214">
                  <c:v>29.867542</c:v>
                </c:pt>
                <c:pt idx="215">
                  <c:v>38.485962000000001</c:v>
                </c:pt>
                <c:pt idx="216">
                  <c:v>28.11814</c:v>
                </c:pt>
                <c:pt idx="217">
                  <c:v>18.204087999999999</c:v>
                </c:pt>
                <c:pt idx="218">
                  <c:v>28.976012999999998</c:v>
                </c:pt>
                <c:pt idx="219">
                  <c:v>20.859400000000001</c:v>
                </c:pt>
                <c:pt idx="220">
                  <c:v>32.952072000000001</c:v>
                </c:pt>
                <c:pt idx="221">
                  <c:v>33.032086</c:v>
                </c:pt>
                <c:pt idx="222">
                  <c:v>21.791824999999999</c:v>
                </c:pt>
                <c:pt idx="223">
                  <c:v>30.132428000000001</c:v>
                </c:pt>
                <c:pt idx="224">
                  <c:v>38.283588000000002</c:v>
                </c:pt>
                <c:pt idx="225">
                  <c:v>61.585659999999997</c:v>
                </c:pt>
                <c:pt idx="226">
                  <c:v>70.900581000000003</c:v>
                </c:pt>
                <c:pt idx="227">
                  <c:v>75.621897000000004</c:v>
                </c:pt>
                <c:pt idx="228">
                  <c:v>66.616190000000003</c:v>
                </c:pt>
                <c:pt idx="229">
                  <c:v>49.034641999999998</c:v>
                </c:pt>
                <c:pt idx="230">
                  <c:v>92.982264999999998</c:v>
                </c:pt>
                <c:pt idx="231">
                  <c:v>61.82114</c:v>
                </c:pt>
                <c:pt idx="232">
                  <c:v>45.19576</c:v>
                </c:pt>
                <c:pt idx="233">
                  <c:v>33.279372000000002</c:v>
                </c:pt>
                <c:pt idx="234">
                  <c:v>42.868276000000002</c:v>
                </c:pt>
                <c:pt idx="235">
                  <c:v>34.621395</c:v>
                </c:pt>
                <c:pt idx="236">
                  <c:v>25.049848000000001</c:v>
                </c:pt>
                <c:pt idx="237">
                  <c:v>56.676430000000003</c:v>
                </c:pt>
                <c:pt idx="238">
                  <c:v>32.893273999999998</c:v>
                </c:pt>
                <c:pt idx="239">
                  <c:v>52.744121999999997</c:v>
                </c:pt>
                <c:pt idx="240">
                  <c:v>78.914232999999996</c:v>
                </c:pt>
                <c:pt idx="241">
                  <c:v>54.328194000000003</c:v>
                </c:pt>
                <c:pt idx="242">
                  <c:v>39.706007</c:v>
                </c:pt>
                <c:pt idx="243">
                  <c:v>52.719850999999998</c:v>
                </c:pt>
                <c:pt idx="244">
                  <c:v>47.605927000000001</c:v>
                </c:pt>
                <c:pt idx="245">
                  <c:v>51.328153</c:v>
                </c:pt>
                <c:pt idx="246">
                  <c:v>94.469618999999994</c:v>
                </c:pt>
                <c:pt idx="247">
                  <c:v>111.585697</c:v>
                </c:pt>
                <c:pt idx="248">
                  <c:v>86.765575999999996</c:v>
                </c:pt>
                <c:pt idx="249">
                  <c:v>97.546902000000003</c:v>
                </c:pt>
                <c:pt idx="250">
                  <c:v>87.795648999999997</c:v>
                </c:pt>
                <c:pt idx="251">
                  <c:v>83.971462000000002</c:v>
                </c:pt>
                <c:pt idx="252">
                  <c:v>81.549808999999996</c:v>
                </c:pt>
                <c:pt idx="253">
                  <c:v>111.14679</c:v>
                </c:pt>
                <c:pt idx="254">
                  <c:v>143.55082999999999</c:v>
                </c:pt>
                <c:pt idx="255">
                  <c:v>106.15131100000001</c:v>
                </c:pt>
                <c:pt idx="256">
                  <c:v>73.702777999999995</c:v>
                </c:pt>
                <c:pt idx="257">
                  <c:v>71.842549000000005</c:v>
                </c:pt>
                <c:pt idx="258">
                  <c:v>70.105052000000001</c:v>
                </c:pt>
                <c:pt idx="259">
                  <c:v>68.122549000000006</c:v>
                </c:pt>
                <c:pt idx="260">
                  <c:v>86.043341999999996</c:v>
                </c:pt>
                <c:pt idx="261">
                  <c:v>34.184325000000001</c:v>
                </c:pt>
                <c:pt idx="262">
                  <c:v>49.551990000000004</c:v>
                </c:pt>
                <c:pt idx="263">
                  <c:v>57.713805999999998</c:v>
                </c:pt>
                <c:pt idx="264">
                  <c:v>63.821067999999997</c:v>
                </c:pt>
                <c:pt idx="265">
                  <c:v>58.814757</c:v>
                </c:pt>
                <c:pt idx="266">
                  <c:v>35.278010000000002</c:v>
                </c:pt>
                <c:pt idx="267">
                  <c:v>46.157285999999999</c:v>
                </c:pt>
                <c:pt idx="268">
                  <c:v>38.149006999999997</c:v>
                </c:pt>
                <c:pt idx="269">
                  <c:v>35.346300999999997</c:v>
                </c:pt>
                <c:pt idx="270">
                  <c:v>42.066468999999998</c:v>
                </c:pt>
                <c:pt idx="271">
                  <c:v>82.179303000000004</c:v>
                </c:pt>
                <c:pt idx="272">
                  <c:v>112.677273</c:v>
                </c:pt>
                <c:pt idx="273">
                  <c:v>70.409899999999993</c:v>
                </c:pt>
                <c:pt idx="274">
                  <c:v>81.121081000000004</c:v>
                </c:pt>
                <c:pt idx="275">
                  <c:v>47.910164000000002</c:v>
                </c:pt>
                <c:pt idx="276">
                  <c:v>58.333485000000003</c:v>
                </c:pt>
                <c:pt idx="277">
                  <c:v>125.425355</c:v>
                </c:pt>
                <c:pt idx="278">
                  <c:v>58.248325000000001</c:v>
                </c:pt>
                <c:pt idx="279">
                  <c:v>56.529293000000003</c:v>
                </c:pt>
                <c:pt idx="280">
                  <c:v>50.366855999999999</c:v>
                </c:pt>
                <c:pt idx="281">
                  <c:v>40.047438</c:v>
                </c:pt>
                <c:pt idx="282">
                  <c:v>27.835339999999999</c:v>
                </c:pt>
                <c:pt idx="283">
                  <c:v>34.825405000000003</c:v>
                </c:pt>
                <c:pt idx="284">
                  <c:v>40.784782999999997</c:v>
                </c:pt>
                <c:pt idx="285">
                  <c:v>170.63403299999999</c:v>
                </c:pt>
                <c:pt idx="286">
                  <c:v>91.159476999999995</c:v>
                </c:pt>
                <c:pt idx="287">
                  <c:v>57.122148000000003</c:v>
                </c:pt>
                <c:pt idx="288">
                  <c:v>53.739248000000003</c:v>
                </c:pt>
                <c:pt idx="289">
                  <c:v>31.159970000000001</c:v>
                </c:pt>
                <c:pt idx="290">
                  <c:v>35.362751000000003</c:v>
                </c:pt>
                <c:pt idx="291">
                  <c:v>152.588401</c:v>
                </c:pt>
                <c:pt idx="292">
                  <c:v>77.551590000000004</c:v>
                </c:pt>
                <c:pt idx="293">
                  <c:v>68.086031000000006</c:v>
                </c:pt>
                <c:pt idx="294">
                  <c:v>46.340452999999997</c:v>
                </c:pt>
                <c:pt idx="295">
                  <c:v>38.592208999999997</c:v>
                </c:pt>
                <c:pt idx="296">
                  <c:v>44.221170000000001</c:v>
                </c:pt>
                <c:pt idx="297">
                  <c:v>65.378983000000005</c:v>
                </c:pt>
                <c:pt idx="298">
                  <c:v>36.351053</c:v>
                </c:pt>
                <c:pt idx="299">
                  <c:v>37.290143999999998</c:v>
                </c:pt>
                <c:pt idx="300">
                  <c:v>29.252676000000001</c:v>
                </c:pt>
                <c:pt idx="301">
                  <c:v>38.014864000000003</c:v>
                </c:pt>
                <c:pt idx="302">
                  <c:v>57.947902999999997</c:v>
                </c:pt>
                <c:pt idx="303">
                  <c:v>96.179680000000005</c:v>
                </c:pt>
                <c:pt idx="304">
                  <c:v>80.813536999999997</c:v>
                </c:pt>
                <c:pt idx="305">
                  <c:v>71.070852000000002</c:v>
                </c:pt>
                <c:pt idx="306">
                  <c:v>125.407771</c:v>
                </c:pt>
                <c:pt idx="307">
                  <c:v>90.598067</c:v>
                </c:pt>
                <c:pt idx="308">
                  <c:v>72.078706999999994</c:v>
                </c:pt>
                <c:pt idx="309">
                  <c:v>187.20920799999999</c:v>
                </c:pt>
                <c:pt idx="310">
                  <c:v>136.94300999999999</c:v>
                </c:pt>
                <c:pt idx="311">
                  <c:v>79.473750999999993</c:v>
                </c:pt>
                <c:pt idx="312">
                  <c:v>84.038431000000003</c:v>
                </c:pt>
                <c:pt idx="313">
                  <c:v>55.485897000000001</c:v>
                </c:pt>
                <c:pt idx="314">
                  <c:v>92.989559999999997</c:v>
                </c:pt>
                <c:pt idx="315">
                  <c:v>69.318355999999994</c:v>
                </c:pt>
                <c:pt idx="316">
                  <c:v>215.47671099999999</c:v>
                </c:pt>
                <c:pt idx="317">
                  <c:v>110.830038</c:v>
                </c:pt>
                <c:pt idx="318">
                  <c:v>58.964343999999997</c:v>
                </c:pt>
                <c:pt idx="319">
                  <c:v>135.46275700000001</c:v>
                </c:pt>
                <c:pt idx="320">
                  <c:v>68.545833999999999</c:v>
                </c:pt>
                <c:pt idx="321">
                  <c:v>68.638552000000004</c:v>
                </c:pt>
                <c:pt idx="322">
                  <c:v>125.457492</c:v>
                </c:pt>
                <c:pt idx="323">
                  <c:v>63.198284999999998</c:v>
                </c:pt>
                <c:pt idx="324">
                  <c:v>56.327855</c:v>
                </c:pt>
                <c:pt idx="325">
                  <c:v>43.274006</c:v>
                </c:pt>
                <c:pt idx="326">
                  <c:v>50.764363000000003</c:v>
                </c:pt>
                <c:pt idx="327">
                  <c:v>50.857376000000002</c:v>
                </c:pt>
                <c:pt idx="328">
                  <c:v>48.083736000000002</c:v>
                </c:pt>
                <c:pt idx="329">
                  <c:v>87.310642000000001</c:v>
                </c:pt>
                <c:pt idx="330">
                  <c:v>91.970197999999996</c:v>
                </c:pt>
                <c:pt idx="331">
                  <c:v>85.835716000000005</c:v>
                </c:pt>
                <c:pt idx="332">
                  <c:v>55.887256000000001</c:v>
                </c:pt>
                <c:pt idx="333">
                  <c:v>54.492649999999998</c:v>
                </c:pt>
                <c:pt idx="334">
                  <c:v>64.694173000000006</c:v>
                </c:pt>
                <c:pt idx="335">
                  <c:v>81.893000999999998</c:v>
                </c:pt>
                <c:pt idx="336">
                  <c:v>46.924622999999997</c:v>
                </c:pt>
                <c:pt idx="337">
                  <c:v>49.687046000000002</c:v>
                </c:pt>
                <c:pt idx="338">
                  <c:v>44.333784999999999</c:v>
                </c:pt>
                <c:pt idx="339">
                  <c:v>42.080157</c:v>
                </c:pt>
                <c:pt idx="340">
                  <c:v>39.786731000000003</c:v>
                </c:pt>
                <c:pt idx="341">
                  <c:v>66.008143000000004</c:v>
                </c:pt>
                <c:pt idx="342">
                  <c:v>50.735591999999997</c:v>
                </c:pt>
                <c:pt idx="343">
                  <c:v>30.722413</c:v>
                </c:pt>
                <c:pt idx="344">
                  <c:v>39.363520000000001</c:v>
                </c:pt>
                <c:pt idx="345">
                  <c:v>29.644532999999999</c:v>
                </c:pt>
                <c:pt idx="346">
                  <c:v>64.271161000000006</c:v>
                </c:pt>
                <c:pt idx="347">
                  <c:v>44.561639</c:v>
                </c:pt>
                <c:pt idx="348">
                  <c:v>33.378340000000001</c:v>
                </c:pt>
                <c:pt idx="349">
                  <c:v>33.809018000000002</c:v>
                </c:pt>
                <c:pt idx="350">
                  <c:v>194.765344</c:v>
                </c:pt>
                <c:pt idx="351">
                  <c:v>95.906476999999995</c:v>
                </c:pt>
                <c:pt idx="352">
                  <c:v>99.371049999999997</c:v>
                </c:pt>
                <c:pt idx="353">
                  <c:v>60.092529999999996</c:v>
                </c:pt>
                <c:pt idx="354">
                  <c:v>56.48939</c:v>
                </c:pt>
                <c:pt idx="355">
                  <c:v>71.093810000000005</c:v>
                </c:pt>
                <c:pt idx="356">
                  <c:v>50.224665000000002</c:v>
                </c:pt>
                <c:pt idx="357">
                  <c:v>50.713616999999999</c:v>
                </c:pt>
                <c:pt idx="358">
                  <c:v>95.489249000000001</c:v>
                </c:pt>
                <c:pt idx="359">
                  <c:v>75.032833999999994</c:v>
                </c:pt>
                <c:pt idx="360">
                  <c:v>61.154249999999998</c:v>
                </c:pt>
                <c:pt idx="361">
                  <c:v>62.153762999999998</c:v>
                </c:pt>
                <c:pt idx="362">
                  <c:v>45.128613000000001</c:v>
                </c:pt>
                <c:pt idx="363">
                  <c:v>43.530881999999998</c:v>
                </c:pt>
                <c:pt idx="364">
                  <c:v>48.650204000000002</c:v>
                </c:pt>
                <c:pt idx="365">
                  <c:v>31.294253000000001</c:v>
                </c:pt>
                <c:pt idx="366">
                  <c:v>90.263366000000005</c:v>
                </c:pt>
                <c:pt idx="367">
                  <c:v>197.51037600000001</c:v>
                </c:pt>
                <c:pt idx="368">
                  <c:v>181.38074700000001</c:v>
                </c:pt>
                <c:pt idx="369">
                  <c:v>95.194824999999994</c:v>
                </c:pt>
                <c:pt idx="370">
                  <c:v>160.56448800000001</c:v>
                </c:pt>
                <c:pt idx="371">
                  <c:v>58.811543</c:v>
                </c:pt>
                <c:pt idx="372">
                  <c:v>74.947929000000002</c:v>
                </c:pt>
                <c:pt idx="373">
                  <c:v>110.15635</c:v>
                </c:pt>
                <c:pt idx="374">
                  <c:v>95.560889000000003</c:v>
                </c:pt>
                <c:pt idx="375">
                  <c:v>82.617101000000005</c:v>
                </c:pt>
                <c:pt idx="376">
                  <c:v>76.286731000000003</c:v>
                </c:pt>
                <c:pt idx="377">
                  <c:v>105.35500999999999</c:v>
                </c:pt>
                <c:pt idx="378">
                  <c:v>79.606504000000001</c:v>
                </c:pt>
                <c:pt idx="379">
                  <c:v>65.135339000000002</c:v>
                </c:pt>
                <c:pt idx="380">
                  <c:v>84.505930000000006</c:v>
                </c:pt>
                <c:pt idx="381">
                  <c:v>42.886817000000001</c:v>
                </c:pt>
                <c:pt idx="382">
                  <c:v>85.056500999999997</c:v>
                </c:pt>
                <c:pt idx="383">
                  <c:v>48.11936</c:v>
                </c:pt>
                <c:pt idx="384">
                  <c:v>46.270862999999999</c:v>
                </c:pt>
                <c:pt idx="385">
                  <c:v>64.734493000000001</c:v>
                </c:pt>
                <c:pt idx="386">
                  <c:v>87.298019999999994</c:v>
                </c:pt>
                <c:pt idx="387">
                  <c:v>74.981612999999996</c:v>
                </c:pt>
                <c:pt idx="388">
                  <c:v>62.420957000000001</c:v>
                </c:pt>
                <c:pt idx="389">
                  <c:v>65.040758999999994</c:v>
                </c:pt>
                <c:pt idx="390">
                  <c:v>61.830817000000003</c:v>
                </c:pt>
                <c:pt idx="391">
                  <c:v>63.366931999999998</c:v>
                </c:pt>
                <c:pt idx="392">
                  <c:v>48.859088</c:v>
                </c:pt>
                <c:pt idx="393">
                  <c:v>40.491743999999997</c:v>
                </c:pt>
                <c:pt idx="394">
                  <c:v>55.268321999999998</c:v>
                </c:pt>
                <c:pt idx="395">
                  <c:v>161.98722100000001</c:v>
                </c:pt>
                <c:pt idx="396">
                  <c:v>68.273640999999998</c:v>
                </c:pt>
                <c:pt idx="397">
                  <c:v>40.900948</c:v>
                </c:pt>
                <c:pt idx="398">
                  <c:v>37.097189999999998</c:v>
                </c:pt>
                <c:pt idx="399">
                  <c:v>39.279108999999998</c:v>
                </c:pt>
                <c:pt idx="400">
                  <c:v>38.973506</c:v>
                </c:pt>
                <c:pt idx="401">
                  <c:v>45.791440000000001</c:v>
                </c:pt>
                <c:pt idx="402">
                  <c:v>64.002864000000002</c:v>
                </c:pt>
                <c:pt idx="403">
                  <c:v>62.553775000000002</c:v>
                </c:pt>
                <c:pt idx="404">
                  <c:v>33.157663999999997</c:v>
                </c:pt>
                <c:pt idx="405">
                  <c:v>27.465828999999999</c:v>
                </c:pt>
                <c:pt idx="406">
                  <c:v>39.252662999999998</c:v>
                </c:pt>
                <c:pt idx="407">
                  <c:v>48.808591999999997</c:v>
                </c:pt>
                <c:pt idx="408">
                  <c:v>68.711352000000005</c:v>
                </c:pt>
                <c:pt idx="409">
                  <c:v>88.531578999999994</c:v>
                </c:pt>
                <c:pt idx="410">
                  <c:v>56.856158999999998</c:v>
                </c:pt>
                <c:pt idx="411">
                  <c:v>152.35933800000001</c:v>
                </c:pt>
                <c:pt idx="412">
                  <c:v>66.632704000000004</c:v>
                </c:pt>
                <c:pt idx="413">
                  <c:v>51.128529999999998</c:v>
                </c:pt>
                <c:pt idx="414">
                  <c:v>40.388689999999997</c:v>
                </c:pt>
                <c:pt idx="415">
                  <c:v>52.071475999999997</c:v>
                </c:pt>
                <c:pt idx="416">
                  <c:v>44.675933999999998</c:v>
                </c:pt>
                <c:pt idx="417">
                  <c:v>38.928601999999998</c:v>
                </c:pt>
                <c:pt idx="418">
                  <c:v>67.966814999999997</c:v>
                </c:pt>
                <c:pt idx="419">
                  <c:v>40.277459999999998</c:v>
                </c:pt>
                <c:pt idx="420">
                  <c:v>68.794369000000003</c:v>
                </c:pt>
                <c:pt idx="421">
                  <c:v>78.583629000000002</c:v>
                </c:pt>
                <c:pt idx="422">
                  <c:v>56.145516999999998</c:v>
                </c:pt>
                <c:pt idx="423">
                  <c:v>32.566536999999997</c:v>
                </c:pt>
                <c:pt idx="424">
                  <c:v>11.749453000000001</c:v>
                </c:pt>
                <c:pt idx="425">
                  <c:v>82.644841</c:v>
                </c:pt>
                <c:pt idx="426">
                  <c:v>171.80118300000001</c:v>
                </c:pt>
                <c:pt idx="427">
                  <c:v>109.44940699999999</c:v>
                </c:pt>
                <c:pt idx="428">
                  <c:v>66.935703000000004</c:v>
                </c:pt>
                <c:pt idx="429">
                  <c:v>54.566251000000001</c:v>
                </c:pt>
                <c:pt idx="430">
                  <c:v>47.695247000000002</c:v>
                </c:pt>
                <c:pt idx="431">
                  <c:v>54.366607999999999</c:v>
                </c:pt>
                <c:pt idx="432">
                  <c:v>39.094723999999999</c:v>
                </c:pt>
                <c:pt idx="433">
                  <c:v>125.926062</c:v>
                </c:pt>
                <c:pt idx="434">
                  <c:v>48.881250000000001</c:v>
                </c:pt>
                <c:pt idx="435">
                  <c:v>88.107889</c:v>
                </c:pt>
                <c:pt idx="436">
                  <c:v>33.332481000000001</c:v>
                </c:pt>
                <c:pt idx="437">
                  <c:v>47.995638999999997</c:v>
                </c:pt>
                <c:pt idx="438">
                  <c:v>29.802472000000002</c:v>
                </c:pt>
                <c:pt idx="439">
                  <c:v>42.143391000000001</c:v>
                </c:pt>
                <c:pt idx="440">
                  <c:v>40.300535000000004</c:v>
                </c:pt>
                <c:pt idx="441">
                  <c:v>38.368777000000001</c:v>
                </c:pt>
                <c:pt idx="442">
                  <c:v>43.065542000000001</c:v>
                </c:pt>
                <c:pt idx="443">
                  <c:v>33.186273</c:v>
                </c:pt>
                <c:pt idx="444">
                  <c:v>41.190340999999997</c:v>
                </c:pt>
                <c:pt idx="445">
                  <c:v>51.259394</c:v>
                </c:pt>
                <c:pt idx="446">
                  <c:v>34.101953999999999</c:v>
                </c:pt>
                <c:pt idx="447">
                  <c:v>46.065196999999998</c:v>
                </c:pt>
                <c:pt idx="448">
                  <c:v>75.582907000000006</c:v>
                </c:pt>
                <c:pt idx="449">
                  <c:v>110.009846</c:v>
                </c:pt>
                <c:pt idx="450">
                  <c:v>56.930070999999998</c:v>
                </c:pt>
                <c:pt idx="451">
                  <c:v>73.831318999999993</c:v>
                </c:pt>
                <c:pt idx="452">
                  <c:v>98.012135000000001</c:v>
                </c:pt>
                <c:pt idx="453">
                  <c:v>71.318084999999996</c:v>
                </c:pt>
                <c:pt idx="454">
                  <c:v>38.576158999999997</c:v>
                </c:pt>
                <c:pt idx="455">
                  <c:v>48.97831</c:v>
                </c:pt>
                <c:pt idx="456">
                  <c:v>27.334420999999999</c:v>
                </c:pt>
                <c:pt idx="457">
                  <c:v>63.980597000000003</c:v>
                </c:pt>
                <c:pt idx="458">
                  <c:v>75.752593000000005</c:v>
                </c:pt>
                <c:pt idx="459">
                  <c:v>75.621947000000006</c:v>
                </c:pt>
                <c:pt idx="460">
                  <c:v>66.024848000000006</c:v>
                </c:pt>
                <c:pt idx="461">
                  <c:v>53.991568000000001</c:v>
                </c:pt>
                <c:pt idx="462">
                  <c:v>182.48310000000001</c:v>
                </c:pt>
                <c:pt idx="463">
                  <c:v>390.57783899999998</c:v>
                </c:pt>
                <c:pt idx="464">
                  <c:v>164.64938699999999</c:v>
                </c:pt>
                <c:pt idx="465">
                  <c:v>86.819519</c:v>
                </c:pt>
                <c:pt idx="466">
                  <c:v>250.03802899999999</c:v>
                </c:pt>
                <c:pt idx="467">
                  <c:v>173.38322400000001</c:v>
                </c:pt>
                <c:pt idx="468">
                  <c:v>136.86105900000001</c:v>
                </c:pt>
                <c:pt idx="469">
                  <c:v>205.145151</c:v>
                </c:pt>
                <c:pt idx="470">
                  <c:v>283.614463</c:v>
                </c:pt>
                <c:pt idx="471">
                  <c:v>316.00860899999998</c:v>
                </c:pt>
                <c:pt idx="472">
                  <c:v>164.346913</c:v>
                </c:pt>
                <c:pt idx="473">
                  <c:v>126.586833</c:v>
                </c:pt>
                <c:pt idx="474">
                  <c:v>129.15687600000001</c:v>
                </c:pt>
                <c:pt idx="475">
                  <c:v>138.44234800000001</c:v>
                </c:pt>
                <c:pt idx="476">
                  <c:v>165.65549999999999</c:v>
                </c:pt>
                <c:pt idx="477">
                  <c:v>251.96596500000001</c:v>
                </c:pt>
                <c:pt idx="478">
                  <c:v>224.19011399999999</c:v>
                </c:pt>
                <c:pt idx="479">
                  <c:v>121.033002</c:v>
                </c:pt>
                <c:pt idx="480">
                  <c:v>103.512235</c:v>
                </c:pt>
                <c:pt idx="481">
                  <c:v>102.123614</c:v>
                </c:pt>
                <c:pt idx="482">
                  <c:v>105.981081</c:v>
                </c:pt>
                <c:pt idx="483">
                  <c:v>93.466949</c:v>
                </c:pt>
                <c:pt idx="484">
                  <c:v>55.257165999999998</c:v>
                </c:pt>
                <c:pt idx="485">
                  <c:v>64.093642000000003</c:v>
                </c:pt>
                <c:pt idx="486">
                  <c:v>78.680452000000002</c:v>
                </c:pt>
                <c:pt idx="487">
                  <c:v>65.943843000000001</c:v>
                </c:pt>
                <c:pt idx="488">
                  <c:v>52.150941000000003</c:v>
                </c:pt>
                <c:pt idx="489">
                  <c:v>49.204247000000002</c:v>
                </c:pt>
                <c:pt idx="490">
                  <c:v>80.274682999999996</c:v>
                </c:pt>
                <c:pt idx="491">
                  <c:v>57.723298</c:v>
                </c:pt>
                <c:pt idx="492">
                  <c:v>133.310157</c:v>
                </c:pt>
                <c:pt idx="493">
                  <c:v>50.821756999999998</c:v>
                </c:pt>
                <c:pt idx="494">
                  <c:v>64.514911999999995</c:v>
                </c:pt>
                <c:pt idx="495">
                  <c:v>91.901338999999993</c:v>
                </c:pt>
                <c:pt idx="496">
                  <c:v>61.190868000000002</c:v>
                </c:pt>
                <c:pt idx="497">
                  <c:v>127.708761</c:v>
                </c:pt>
                <c:pt idx="498">
                  <c:v>92.006450999999998</c:v>
                </c:pt>
                <c:pt idx="499">
                  <c:v>59.863168999999999</c:v>
                </c:pt>
                <c:pt idx="500">
                  <c:v>86.738909000000007</c:v>
                </c:pt>
                <c:pt idx="501">
                  <c:v>81.925951999999995</c:v>
                </c:pt>
                <c:pt idx="502">
                  <c:v>74.702207999999999</c:v>
                </c:pt>
                <c:pt idx="503">
                  <c:v>58.643853</c:v>
                </c:pt>
                <c:pt idx="504">
                  <c:v>48.360841999999998</c:v>
                </c:pt>
                <c:pt idx="505">
                  <c:v>45.081384999999997</c:v>
                </c:pt>
                <c:pt idx="506">
                  <c:v>39.267403999999999</c:v>
                </c:pt>
                <c:pt idx="507">
                  <c:v>47.262481000000001</c:v>
                </c:pt>
                <c:pt idx="508">
                  <c:v>73.731921</c:v>
                </c:pt>
                <c:pt idx="509">
                  <c:v>109.932681</c:v>
                </c:pt>
                <c:pt idx="510">
                  <c:v>56.385019</c:v>
                </c:pt>
                <c:pt idx="511">
                  <c:v>60.240482999999998</c:v>
                </c:pt>
                <c:pt idx="512">
                  <c:v>61.523819000000003</c:v>
                </c:pt>
                <c:pt idx="513">
                  <c:v>84.528317000000001</c:v>
                </c:pt>
                <c:pt idx="514">
                  <c:v>80.924010999999993</c:v>
                </c:pt>
                <c:pt idx="515">
                  <c:v>45.257232999999999</c:v>
                </c:pt>
                <c:pt idx="516">
                  <c:v>58.569012000000001</c:v>
                </c:pt>
                <c:pt idx="517">
                  <c:v>44.088352</c:v>
                </c:pt>
                <c:pt idx="518">
                  <c:v>66.178754999999995</c:v>
                </c:pt>
                <c:pt idx="519">
                  <c:v>63.031782999999997</c:v>
                </c:pt>
                <c:pt idx="520">
                  <c:v>39.073985999999998</c:v>
                </c:pt>
                <c:pt idx="521">
                  <c:v>62.459774000000003</c:v>
                </c:pt>
                <c:pt idx="522">
                  <c:v>75.462571999999994</c:v>
                </c:pt>
                <c:pt idx="523">
                  <c:v>105.342538</c:v>
                </c:pt>
                <c:pt idx="524">
                  <c:v>116.874853</c:v>
                </c:pt>
                <c:pt idx="525">
                  <c:v>75.262748999999999</c:v>
                </c:pt>
                <c:pt idx="526">
                  <c:v>75.330708999999999</c:v>
                </c:pt>
                <c:pt idx="527">
                  <c:v>65.791784000000007</c:v>
                </c:pt>
                <c:pt idx="528">
                  <c:v>56.740290999999999</c:v>
                </c:pt>
                <c:pt idx="529">
                  <c:v>61.022978000000002</c:v>
                </c:pt>
                <c:pt idx="530">
                  <c:v>58.158985999999999</c:v>
                </c:pt>
                <c:pt idx="531">
                  <c:v>30.583138999999999</c:v>
                </c:pt>
                <c:pt idx="532">
                  <c:v>35.040531999999999</c:v>
                </c:pt>
                <c:pt idx="533">
                  <c:v>44.668126000000001</c:v>
                </c:pt>
                <c:pt idx="534">
                  <c:v>36.647292</c:v>
                </c:pt>
                <c:pt idx="535">
                  <c:v>36.121668</c:v>
                </c:pt>
                <c:pt idx="536">
                  <c:v>35.376618000000001</c:v>
                </c:pt>
                <c:pt idx="537">
                  <c:v>38.640006</c:v>
                </c:pt>
                <c:pt idx="538">
                  <c:v>29.350536000000002</c:v>
                </c:pt>
                <c:pt idx="539">
                  <c:v>45.032502000000001</c:v>
                </c:pt>
                <c:pt idx="540">
                  <c:v>41.591323000000003</c:v>
                </c:pt>
                <c:pt idx="541">
                  <c:v>53.260387999999999</c:v>
                </c:pt>
                <c:pt idx="542">
                  <c:v>58.472304000000001</c:v>
                </c:pt>
                <c:pt idx="543">
                  <c:v>111.58492</c:v>
                </c:pt>
                <c:pt idx="544">
                  <c:v>81.305324999999996</c:v>
                </c:pt>
                <c:pt idx="545">
                  <c:v>51.162422999999997</c:v>
                </c:pt>
                <c:pt idx="546">
                  <c:v>86.153087999999997</c:v>
                </c:pt>
                <c:pt idx="547">
                  <c:v>119.407026</c:v>
                </c:pt>
                <c:pt idx="548">
                  <c:v>54.043899000000003</c:v>
                </c:pt>
                <c:pt idx="549">
                  <c:v>40.358753</c:v>
                </c:pt>
                <c:pt idx="550">
                  <c:v>31.963996999999999</c:v>
                </c:pt>
                <c:pt idx="551">
                  <c:v>37.382263000000002</c:v>
                </c:pt>
                <c:pt idx="552">
                  <c:v>28.639717000000001</c:v>
                </c:pt>
                <c:pt idx="553">
                  <c:v>49.484105999999997</c:v>
                </c:pt>
                <c:pt idx="554">
                  <c:v>26.618815000000001</c:v>
                </c:pt>
                <c:pt idx="555">
                  <c:v>30.917308999999999</c:v>
                </c:pt>
                <c:pt idx="556">
                  <c:v>32.595728000000001</c:v>
                </c:pt>
                <c:pt idx="557">
                  <c:v>26.323777</c:v>
                </c:pt>
                <c:pt idx="558">
                  <c:v>21.408370999999999</c:v>
                </c:pt>
                <c:pt idx="559">
                  <c:v>41.278748999999998</c:v>
                </c:pt>
                <c:pt idx="560">
                  <c:v>64.986813999999995</c:v>
                </c:pt>
                <c:pt idx="561">
                  <c:v>44.104953999999999</c:v>
                </c:pt>
                <c:pt idx="562">
                  <c:v>59.334814000000001</c:v>
                </c:pt>
                <c:pt idx="563">
                  <c:v>24.351859999999999</c:v>
                </c:pt>
                <c:pt idx="564">
                  <c:v>36.441966999999998</c:v>
                </c:pt>
                <c:pt idx="565">
                  <c:v>38.482142000000003</c:v>
                </c:pt>
                <c:pt idx="566">
                  <c:v>35.526159</c:v>
                </c:pt>
                <c:pt idx="567">
                  <c:v>27.550588000000001</c:v>
                </c:pt>
                <c:pt idx="568">
                  <c:v>29.236974</c:v>
                </c:pt>
                <c:pt idx="569">
                  <c:v>49.440514</c:v>
                </c:pt>
                <c:pt idx="570">
                  <c:v>29.123887</c:v>
                </c:pt>
                <c:pt idx="571">
                  <c:v>26.708459000000001</c:v>
                </c:pt>
                <c:pt idx="572">
                  <c:v>25.741627999999999</c:v>
                </c:pt>
                <c:pt idx="573">
                  <c:v>15.580223</c:v>
                </c:pt>
                <c:pt idx="574">
                  <c:v>22.426352000000001</c:v>
                </c:pt>
                <c:pt idx="575">
                  <c:v>17.843975</c:v>
                </c:pt>
                <c:pt idx="576">
                  <c:v>22.462297</c:v>
                </c:pt>
                <c:pt idx="577">
                  <c:v>18.277840999999999</c:v>
                </c:pt>
                <c:pt idx="578">
                  <c:v>27.944815999999999</c:v>
                </c:pt>
                <c:pt idx="579">
                  <c:v>18.304386999999998</c:v>
                </c:pt>
                <c:pt idx="580">
                  <c:v>18.399524</c:v>
                </c:pt>
                <c:pt idx="581">
                  <c:v>164.08383000000001</c:v>
                </c:pt>
                <c:pt idx="582">
                  <c:v>112.183313</c:v>
                </c:pt>
                <c:pt idx="583">
                  <c:v>87.360324000000006</c:v>
                </c:pt>
                <c:pt idx="584">
                  <c:v>48.807214000000002</c:v>
                </c:pt>
                <c:pt idx="585">
                  <c:v>32.282319000000001</c:v>
                </c:pt>
                <c:pt idx="586">
                  <c:v>25.736308000000001</c:v>
                </c:pt>
                <c:pt idx="587">
                  <c:v>21.863250000000001</c:v>
                </c:pt>
                <c:pt idx="588">
                  <c:v>23.617598999999998</c:v>
                </c:pt>
                <c:pt idx="589">
                  <c:v>25.148606000000001</c:v>
                </c:pt>
                <c:pt idx="590">
                  <c:v>21.346347999999999</c:v>
                </c:pt>
                <c:pt idx="591">
                  <c:v>27.672567000000001</c:v>
                </c:pt>
                <c:pt idx="592">
                  <c:v>21.338360999999999</c:v>
                </c:pt>
                <c:pt idx="593">
                  <c:v>33.435130000000001</c:v>
                </c:pt>
                <c:pt idx="594">
                  <c:v>27.502359999999999</c:v>
                </c:pt>
                <c:pt idx="595">
                  <c:v>55.132877000000001</c:v>
                </c:pt>
                <c:pt idx="596">
                  <c:v>36.139724999999999</c:v>
                </c:pt>
                <c:pt idx="597">
                  <c:v>57.733359</c:v>
                </c:pt>
                <c:pt idx="598">
                  <c:v>30.589608999999999</c:v>
                </c:pt>
                <c:pt idx="599">
                  <c:v>19.273389999999999</c:v>
                </c:pt>
                <c:pt idx="600">
                  <c:v>31.063991999999999</c:v>
                </c:pt>
                <c:pt idx="601">
                  <c:v>26.186247999999999</c:v>
                </c:pt>
                <c:pt idx="602">
                  <c:v>20.704901</c:v>
                </c:pt>
                <c:pt idx="603">
                  <c:v>16.001898000000001</c:v>
                </c:pt>
                <c:pt idx="604">
                  <c:v>16.985859000000001</c:v>
                </c:pt>
                <c:pt idx="605">
                  <c:v>15.17399</c:v>
                </c:pt>
                <c:pt idx="606">
                  <c:v>20.802022000000001</c:v>
                </c:pt>
                <c:pt idx="607">
                  <c:v>33.652880000000003</c:v>
                </c:pt>
                <c:pt idx="608">
                  <c:v>34.922863</c:v>
                </c:pt>
                <c:pt idx="609">
                  <c:v>14.348786</c:v>
                </c:pt>
                <c:pt idx="610">
                  <c:v>25.539214000000001</c:v>
                </c:pt>
                <c:pt idx="611">
                  <c:v>18.00432</c:v>
                </c:pt>
                <c:pt idx="612">
                  <c:v>32.578752000000001</c:v>
                </c:pt>
                <c:pt idx="613">
                  <c:v>24.498294000000001</c:v>
                </c:pt>
                <c:pt idx="614">
                  <c:v>37.589120999999999</c:v>
                </c:pt>
                <c:pt idx="615">
                  <c:v>31.538128</c:v>
                </c:pt>
                <c:pt idx="616">
                  <c:v>17.864052999999998</c:v>
                </c:pt>
                <c:pt idx="617">
                  <c:v>13.47739</c:v>
                </c:pt>
                <c:pt idx="618">
                  <c:v>17.217096999999999</c:v>
                </c:pt>
                <c:pt idx="619">
                  <c:v>36.951003</c:v>
                </c:pt>
                <c:pt idx="620">
                  <c:v>33.103167999999997</c:v>
                </c:pt>
                <c:pt idx="621">
                  <c:v>14.907000999999999</c:v>
                </c:pt>
                <c:pt idx="622">
                  <c:v>16.594135000000001</c:v>
                </c:pt>
                <c:pt idx="623">
                  <c:v>16.622865000000001</c:v>
                </c:pt>
                <c:pt idx="624">
                  <c:v>14.325904</c:v>
                </c:pt>
                <c:pt idx="625">
                  <c:v>14.920479</c:v>
                </c:pt>
                <c:pt idx="626">
                  <c:v>34.020969999999998</c:v>
                </c:pt>
                <c:pt idx="627">
                  <c:v>16.339860000000002</c:v>
                </c:pt>
                <c:pt idx="628">
                  <c:v>23.234649000000001</c:v>
                </c:pt>
                <c:pt idx="629">
                  <c:v>26.808872000000001</c:v>
                </c:pt>
                <c:pt idx="630">
                  <c:v>26.249369000000002</c:v>
                </c:pt>
                <c:pt idx="631">
                  <c:v>24.972069000000001</c:v>
                </c:pt>
                <c:pt idx="632">
                  <c:v>19.632688000000002</c:v>
                </c:pt>
                <c:pt idx="633">
                  <c:v>19.439330000000002</c:v>
                </c:pt>
                <c:pt idx="634">
                  <c:v>29.545252999999999</c:v>
                </c:pt>
                <c:pt idx="635">
                  <c:v>52.701664999999998</c:v>
                </c:pt>
                <c:pt idx="636">
                  <c:v>28.901243000000001</c:v>
                </c:pt>
                <c:pt idx="637">
                  <c:v>56.305135999999997</c:v>
                </c:pt>
                <c:pt idx="638">
                  <c:v>28.497008999999998</c:v>
                </c:pt>
                <c:pt idx="639">
                  <c:v>19.74015</c:v>
                </c:pt>
                <c:pt idx="640">
                  <c:v>30.268516999999999</c:v>
                </c:pt>
                <c:pt idx="641">
                  <c:v>29.877694999999999</c:v>
                </c:pt>
                <c:pt idx="642">
                  <c:v>29.553072</c:v>
                </c:pt>
                <c:pt idx="643">
                  <c:v>31.861985000000001</c:v>
                </c:pt>
                <c:pt idx="644">
                  <c:v>25.272592</c:v>
                </c:pt>
                <c:pt idx="645">
                  <c:v>163.23808399999999</c:v>
                </c:pt>
                <c:pt idx="646">
                  <c:v>93.728116999999997</c:v>
                </c:pt>
                <c:pt idx="647">
                  <c:v>113.404983</c:v>
                </c:pt>
                <c:pt idx="648">
                  <c:v>97.349265000000003</c:v>
                </c:pt>
                <c:pt idx="649">
                  <c:v>197.949387</c:v>
                </c:pt>
                <c:pt idx="650">
                  <c:v>103.63090099999999</c:v>
                </c:pt>
                <c:pt idx="651">
                  <c:v>72.322622999999993</c:v>
                </c:pt>
                <c:pt idx="652">
                  <c:v>57.428637000000002</c:v>
                </c:pt>
                <c:pt idx="653">
                  <c:v>55.444814000000001</c:v>
                </c:pt>
                <c:pt idx="654">
                  <c:v>52.608671999999999</c:v>
                </c:pt>
                <c:pt idx="655">
                  <c:v>42.742784999999998</c:v>
                </c:pt>
                <c:pt idx="656">
                  <c:v>33.107841000000001</c:v>
                </c:pt>
                <c:pt idx="657">
                  <c:v>58.027769999999997</c:v>
                </c:pt>
                <c:pt idx="658">
                  <c:v>30.361263000000001</c:v>
                </c:pt>
                <c:pt idx="659">
                  <c:v>25.182748</c:v>
                </c:pt>
                <c:pt idx="660">
                  <c:v>31.054341999999998</c:v>
                </c:pt>
                <c:pt idx="661">
                  <c:v>34.315689999999996</c:v>
                </c:pt>
                <c:pt idx="662">
                  <c:v>51.580719999999999</c:v>
                </c:pt>
                <c:pt idx="663">
                  <c:v>22.950198</c:v>
                </c:pt>
                <c:pt idx="664">
                  <c:v>5.5319399999999996</c:v>
                </c:pt>
                <c:pt idx="665">
                  <c:v>31.736426000000002</c:v>
                </c:pt>
                <c:pt idx="666">
                  <c:v>50.458762</c:v>
                </c:pt>
                <c:pt idx="667">
                  <c:v>26.615777000000001</c:v>
                </c:pt>
                <c:pt idx="668">
                  <c:v>29.256212999999999</c:v>
                </c:pt>
                <c:pt idx="669">
                  <c:v>20.731808000000001</c:v>
                </c:pt>
                <c:pt idx="670">
                  <c:v>18.014976999999998</c:v>
                </c:pt>
                <c:pt idx="671">
                  <c:v>55.897781000000002</c:v>
                </c:pt>
                <c:pt idx="672">
                  <c:v>48.463414999999998</c:v>
                </c:pt>
                <c:pt idx="673">
                  <c:v>47.197741999999998</c:v>
                </c:pt>
                <c:pt idx="674">
                  <c:v>40.044848999999999</c:v>
                </c:pt>
                <c:pt idx="675">
                  <c:v>27.553684000000001</c:v>
                </c:pt>
                <c:pt idx="676">
                  <c:v>20.915837</c:v>
                </c:pt>
                <c:pt idx="677">
                  <c:v>15.336539</c:v>
                </c:pt>
                <c:pt idx="678">
                  <c:v>51.787989000000003</c:v>
                </c:pt>
                <c:pt idx="679">
                  <c:v>42.81915</c:v>
                </c:pt>
                <c:pt idx="680">
                  <c:v>35.471800000000002</c:v>
                </c:pt>
                <c:pt idx="681">
                  <c:v>28.256188000000002</c:v>
                </c:pt>
                <c:pt idx="682">
                  <c:v>21.012008000000002</c:v>
                </c:pt>
                <c:pt idx="683">
                  <c:v>20.948899999999998</c:v>
                </c:pt>
                <c:pt idx="684">
                  <c:v>17.473075000000001</c:v>
                </c:pt>
                <c:pt idx="685">
                  <c:v>21.280797</c:v>
                </c:pt>
                <c:pt idx="686">
                  <c:v>20.581817000000001</c:v>
                </c:pt>
                <c:pt idx="687">
                  <c:v>16.951592999999999</c:v>
                </c:pt>
                <c:pt idx="688">
                  <c:v>14.567815</c:v>
                </c:pt>
                <c:pt idx="689">
                  <c:v>21.921271999999998</c:v>
                </c:pt>
                <c:pt idx="690">
                  <c:v>17.722546999999999</c:v>
                </c:pt>
                <c:pt idx="691">
                  <c:v>16.263722999999999</c:v>
                </c:pt>
                <c:pt idx="692">
                  <c:v>13.581352000000001</c:v>
                </c:pt>
                <c:pt idx="693">
                  <c:v>27.341177999999999</c:v>
                </c:pt>
                <c:pt idx="694">
                  <c:v>33.007516000000003</c:v>
                </c:pt>
                <c:pt idx="695">
                  <c:v>18.838054</c:v>
                </c:pt>
                <c:pt idx="696">
                  <c:v>22.73075</c:v>
                </c:pt>
                <c:pt idx="697">
                  <c:v>12.116814</c:v>
                </c:pt>
                <c:pt idx="698">
                  <c:v>15.487368</c:v>
                </c:pt>
                <c:pt idx="699">
                  <c:v>12.557565</c:v>
                </c:pt>
                <c:pt idx="700">
                  <c:v>22.860916</c:v>
                </c:pt>
                <c:pt idx="701">
                  <c:v>10.263883999999999</c:v>
                </c:pt>
                <c:pt idx="702">
                  <c:v>11.923961</c:v>
                </c:pt>
                <c:pt idx="703">
                  <c:v>15.541446000000001</c:v>
                </c:pt>
                <c:pt idx="704">
                  <c:v>32.748423000000003</c:v>
                </c:pt>
                <c:pt idx="705">
                  <c:v>24.100985000000001</c:v>
                </c:pt>
                <c:pt idx="706">
                  <c:v>15.420105</c:v>
                </c:pt>
                <c:pt idx="707">
                  <c:v>16.563230000000001</c:v>
                </c:pt>
                <c:pt idx="708">
                  <c:v>15.532165000000001</c:v>
                </c:pt>
                <c:pt idx="709">
                  <c:v>25.193771000000002</c:v>
                </c:pt>
                <c:pt idx="710">
                  <c:v>16.269193000000001</c:v>
                </c:pt>
                <c:pt idx="711">
                  <c:v>16.255334000000001</c:v>
                </c:pt>
                <c:pt idx="712">
                  <c:v>27.572552999999999</c:v>
                </c:pt>
                <c:pt idx="713">
                  <c:v>12.655602</c:v>
                </c:pt>
                <c:pt idx="714">
                  <c:v>27.942413999999999</c:v>
                </c:pt>
                <c:pt idx="715">
                  <c:v>19.353194999999999</c:v>
                </c:pt>
                <c:pt idx="716">
                  <c:v>21.799071000000001</c:v>
                </c:pt>
                <c:pt idx="717">
                  <c:v>18.364450999999999</c:v>
                </c:pt>
                <c:pt idx="718">
                  <c:v>17.946821</c:v>
                </c:pt>
                <c:pt idx="719">
                  <c:v>25.228959</c:v>
                </c:pt>
                <c:pt idx="720">
                  <c:v>22.565698000000001</c:v>
                </c:pt>
                <c:pt idx="721">
                  <c:v>26.676093999999999</c:v>
                </c:pt>
                <c:pt idx="722">
                  <c:v>21.78464</c:v>
                </c:pt>
                <c:pt idx="723">
                  <c:v>27.306577999999998</c:v>
                </c:pt>
                <c:pt idx="724">
                  <c:v>48.030231000000001</c:v>
                </c:pt>
                <c:pt idx="725">
                  <c:v>14.31104</c:v>
                </c:pt>
                <c:pt idx="726">
                  <c:v>15.249245</c:v>
                </c:pt>
                <c:pt idx="727">
                  <c:v>12.663199000000001</c:v>
                </c:pt>
                <c:pt idx="728">
                  <c:v>13.392910000000001</c:v>
                </c:pt>
                <c:pt idx="729">
                  <c:v>23.378623000000001</c:v>
                </c:pt>
                <c:pt idx="730">
                  <c:v>12.430730000000001</c:v>
                </c:pt>
                <c:pt idx="731">
                  <c:v>14.537945000000001</c:v>
                </c:pt>
                <c:pt idx="732">
                  <c:v>13.534898999999999</c:v>
                </c:pt>
                <c:pt idx="733">
                  <c:v>22.157388999999998</c:v>
                </c:pt>
                <c:pt idx="734">
                  <c:v>30.623087999999999</c:v>
                </c:pt>
                <c:pt idx="735">
                  <c:v>20.176993</c:v>
                </c:pt>
                <c:pt idx="736">
                  <c:v>27.943076999999999</c:v>
                </c:pt>
                <c:pt idx="737">
                  <c:v>15.476803</c:v>
                </c:pt>
                <c:pt idx="738">
                  <c:v>22.592161000000001</c:v>
                </c:pt>
                <c:pt idx="739">
                  <c:v>27.957543999999999</c:v>
                </c:pt>
                <c:pt idx="740">
                  <c:v>17.703997999999999</c:v>
                </c:pt>
                <c:pt idx="741">
                  <c:v>57.265684999999998</c:v>
                </c:pt>
                <c:pt idx="742">
                  <c:v>48.876182</c:v>
                </c:pt>
                <c:pt idx="743">
                  <c:v>34.475467999999999</c:v>
                </c:pt>
                <c:pt idx="744">
                  <c:v>25.791134</c:v>
                </c:pt>
                <c:pt idx="745">
                  <c:v>29.599672000000002</c:v>
                </c:pt>
                <c:pt idx="746">
                  <c:v>38.765185000000002</c:v>
                </c:pt>
                <c:pt idx="747">
                  <c:v>44.836205</c:v>
                </c:pt>
                <c:pt idx="748">
                  <c:v>55.543382999999999</c:v>
                </c:pt>
                <c:pt idx="749">
                  <c:v>48.376221999999999</c:v>
                </c:pt>
                <c:pt idx="750">
                  <c:v>59.776817000000001</c:v>
                </c:pt>
                <c:pt idx="751">
                  <c:v>51.510243000000003</c:v>
                </c:pt>
                <c:pt idx="752">
                  <c:v>40.721277000000001</c:v>
                </c:pt>
                <c:pt idx="753">
                  <c:v>47.706136000000001</c:v>
                </c:pt>
                <c:pt idx="754">
                  <c:v>27.19117</c:v>
                </c:pt>
                <c:pt idx="755">
                  <c:v>26.704540999999999</c:v>
                </c:pt>
                <c:pt idx="756">
                  <c:v>18.270994999999999</c:v>
                </c:pt>
                <c:pt idx="757">
                  <c:v>30.441493000000001</c:v>
                </c:pt>
                <c:pt idx="758">
                  <c:v>25.466394999999999</c:v>
                </c:pt>
                <c:pt idx="759">
                  <c:v>17.109722999999999</c:v>
                </c:pt>
                <c:pt idx="760">
                  <c:v>15.104414</c:v>
                </c:pt>
                <c:pt idx="761">
                  <c:v>16.757901</c:v>
                </c:pt>
                <c:pt idx="762">
                  <c:v>18.710736000000001</c:v>
                </c:pt>
                <c:pt idx="763">
                  <c:v>18.149488000000002</c:v>
                </c:pt>
                <c:pt idx="764">
                  <c:v>14.248044999999999</c:v>
                </c:pt>
                <c:pt idx="765">
                  <c:v>19.380324000000002</c:v>
                </c:pt>
                <c:pt idx="766">
                  <c:v>18.657201000000001</c:v>
                </c:pt>
                <c:pt idx="767">
                  <c:v>28.530470000000001</c:v>
                </c:pt>
                <c:pt idx="768">
                  <c:v>24.974477</c:v>
                </c:pt>
                <c:pt idx="769">
                  <c:v>19.950240999999998</c:v>
                </c:pt>
                <c:pt idx="770">
                  <c:v>16.315704</c:v>
                </c:pt>
                <c:pt idx="771">
                  <c:v>14.339854000000001</c:v>
                </c:pt>
                <c:pt idx="772">
                  <c:v>22.698696000000002</c:v>
                </c:pt>
                <c:pt idx="773">
                  <c:v>16.817981</c:v>
                </c:pt>
                <c:pt idx="774">
                  <c:v>15.298361</c:v>
                </c:pt>
                <c:pt idx="775">
                  <c:v>12.669041</c:v>
                </c:pt>
                <c:pt idx="776">
                  <c:v>19.639289999999999</c:v>
                </c:pt>
                <c:pt idx="777">
                  <c:v>14.124872</c:v>
                </c:pt>
                <c:pt idx="778">
                  <c:v>14.362036</c:v>
                </c:pt>
                <c:pt idx="779">
                  <c:v>14.729009</c:v>
                </c:pt>
                <c:pt idx="780">
                  <c:v>13.577513</c:v>
                </c:pt>
                <c:pt idx="781">
                  <c:v>13.701069</c:v>
                </c:pt>
                <c:pt idx="782">
                  <c:v>13.87565</c:v>
                </c:pt>
                <c:pt idx="783">
                  <c:v>21.991752000000002</c:v>
                </c:pt>
                <c:pt idx="784">
                  <c:v>18.945233999999999</c:v>
                </c:pt>
                <c:pt idx="785">
                  <c:v>14.934742</c:v>
                </c:pt>
                <c:pt idx="786">
                  <c:v>12.240729</c:v>
                </c:pt>
                <c:pt idx="787">
                  <c:v>25.142225</c:v>
                </c:pt>
                <c:pt idx="788">
                  <c:v>18.076955999999999</c:v>
                </c:pt>
                <c:pt idx="789">
                  <c:v>16.540303000000002</c:v>
                </c:pt>
                <c:pt idx="790">
                  <c:v>29.215174999999999</c:v>
                </c:pt>
                <c:pt idx="791">
                  <c:v>33.511538000000002</c:v>
                </c:pt>
                <c:pt idx="792">
                  <c:v>71.425747000000001</c:v>
                </c:pt>
                <c:pt idx="793">
                  <c:v>24.938704000000001</c:v>
                </c:pt>
                <c:pt idx="794">
                  <c:v>24.651585000000001</c:v>
                </c:pt>
                <c:pt idx="795">
                  <c:v>20.490516</c:v>
                </c:pt>
                <c:pt idx="796">
                  <c:v>17.706724000000001</c:v>
                </c:pt>
                <c:pt idx="797">
                  <c:v>23.504235999999999</c:v>
                </c:pt>
                <c:pt idx="798">
                  <c:v>16.345307999999999</c:v>
                </c:pt>
                <c:pt idx="799">
                  <c:v>14.525617</c:v>
                </c:pt>
                <c:pt idx="800">
                  <c:v>13.540006</c:v>
                </c:pt>
                <c:pt idx="801">
                  <c:v>17.712299000000002</c:v>
                </c:pt>
                <c:pt idx="802">
                  <c:v>16.867431</c:v>
                </c:pt>
                <c:pt idx="803">
                  <c:v>18.500266</c:v>
                </c:pt>
                <c:pt idx="804">
                  <c:v>22.308219000000001</c:v>
                </c:pt>
                <c:pt idx="805">
                  <c:v>11.930669</c:v>
                </c:pt>
                <c:pt idx="806">
                  <c:v>12.742438</c:v>
                </c:pt>
                <c:pt idx="807">
                  <c:v>12.780122</c:v>
                </c:pt>
                <c:pt idx="808">
                  <c:v>11.896105</c:v>
                </c:pt>
                <c:pt idx="809">
                  <c:v>11.153869</c:v>
                </c:pt>
                <c:pt idx="810">
                  <c:v>12.844474999999999</c:v>
                </c:pt>
                <c:pt idx="811">
                  <c:v>13.043367</c:v>
                </c:pt>
                <c:pt idx="812">
                  <c:v>11.914234</c:v>
                </c:pt>
                <c:pt idx="813">
                  <c:v>17.442640999999998</c:v>
                </c:pt>
                <c:pt idx="814">
                  <c:v>19.626626999999999</c:v>
                </c:pt>
                <c:pt idx="815">
                  <c:v>15.192826</c:v>
                </c:pt>
                <c:pt idx="816">
                  <c:v>22.261032</c:v>
                </c:pt>
                <c:pt idx="817">
                  <c:v>24.824898999999998</c:v>
                </c:pt>
                <c:pt idx="818">
                  <c:v>17.049012999999999</c:v>
                </c:pt>
                <c:pt idx="819">
                  <c:v>14.743366</c:v>
                </c:pt>
                <c:pt idx="820">
                  <c:v>12.426603999999999</c:v>
                </c:pt>
                <c:pt idx="821">
                  <c:v>26.514004</c:v>
                </c:pt>
                <c:pt idx="822">
                  <c:v>14.806456000000001</c:v>
                </c:pt>
                <c:pt idx="823">
                  <c:v>12.018948999999999</c:v>
                </c:pt>
                <c:pt idx="824">
                  <c:v>13.238339</c:v>
                </c:pt>
                <c:pt idx="825">
                  <c:v>13.104312999999999</c:v>
                </c:pt>
                <c:pt idx="826">
                  <c:v>20.121915999999999</c:v>
                </c:pt>
                <c:pt idx="827">
                  <c:v>14.725989</c:v>
                </c:pt>
                <c:pt idx="828">
                  <c:v>11.525133</c:v>
                </c:pt>
                <c:pt idx="829">
                  <c:v>16.771011999999999</c:v>
                </c:pt>
                <c:pt idx="830">
                  <c:v>12.19692</c:v>
                </c:pt>
                <c:pt idx="831">
                  <c:v>17.616800000000001</c:v>
                </c:pt>
                <c:pt idx="832">
                  <c:v>23.730027</c:v>
                </c:pt>
                <c:pt idx="833">
                  <c:v>12.619654000000001</c:v>
                </c:pt>
                <c:pt idx="834">
                  <c:v>9.5188220000000001</c:v>
                </c:pt>
                <c:pt idx="835">
                  <c:v>10.181698000000001</c:v>
                </c:pt>
                <c:pt idx="836">
                  <c:v>10.744547000000001</c:v>
                </c:pt>
                <c:pt idx="837">
                  <c:v>15.774084</c:v>
                </c:pt>
                <c:pt idx="838">
                  <c:v>21.185763999999999</c:v>
                </c:pt>
                <c:pt idx="839">
                  <c:v>11.55344</c:v>
                </c:pt>
                <c:pt idx="840">
                  <c:v>17.154184000000001</c:v>
                </c:pt>
                <c:pt idx="841">
                  <c:v>10.931800000000001</c:v>
                </c:pt>
                <c:pt idx="842">
                  <c:v>10.340909999999999</c:v>
                </c:pt>
                <c:pt idx="843">
                  <c:v>12.505062000000001</c:v>
                </c:pt>
                <c:pt idx="844">
                  <c:v>11.563528</c:v>
                </c:pt>
                <c:pt idx="845">
                  <c:v>10.081023</c:v>
                </c:pt>
                <c:pt idx="846">
                  <c:v>36.380443999999997</c:v>
                </c:pt>
                <c:pt idx="847">
                  <c:v>16.004096000000001</c:v>
                </c:pt>
                <c:pt idx="848">
                  <c:v>43.084536</c:v>
                </c:pt>
                <c:pt idx="849">
                  <c:v>19.065688999999999</c:v>
                </c:pt>
                <c:pt idx="850">
                  <c:v>19.125906000000001</c:v>
                </c:pt>
                <c:pt idx="851">
                  <c:v>18.540405</c:v>
                </c:pt>
                <c:pt idx="852">
                  <c:v>11.917799</c:v>
                </c:pt>
                <c:pt idx="853">
                  <c:v>10.561754000000001</c:v>
                </c:pt>
                <c:pt idx="854">
                  <c:v>13.360759</c:v>
                </c:pt>
                <c:pt idx="855">
                  <c:v>12.777502999999999</c:v>
                </c:pt>
                <c:pt idx="856">
                  <c:v>13.482889999999999</c:v>
                </c:pt>
                <c:pt idx="857">
                  <c:v>16.796375999999999</c:v>
                </c:pt>
                <c:pt idx="858">
                  <c:v>15.948755</c:v>
                </c:pt>
                <c:pt idx="859">
                  <c:v>12.070974</c:v>
                </c:pt>
                <c:pt idx="860">
                  <c:v>16.636593000000001</c:v>
                </c:pt>
                <c:pt idx="861">
                  <c:v>15.050653000000001</c:v>
                </c:pt>
                <c:pt idx="862">
                  <c:v>17.779237999999999</c:v>
                </c:pt>
                <c:pt idx="863">
                  <c:v>12.214112999999999</c:v>
                </c:pt>
                <c:pt idx="864">
                  <c:v>11.255808999999999</c:v>
                </c:pt>
                <c:pt idx="865">
                  <c:v>11.252560000000001</c:v>
                </c:pt>
                <c:pt idx="866">
                  <c:v>11.647724999999999</c:v>
                </c:pt>
                <c:pt idx="867">
                  <c:v>14.421066</c:v>
                </c:pt>
                <c:pt idx="868">
                  <c:v>13.385159</c:v>
                </c:pt>
                <c:pt idx="869">
                  <c:v>10.806706999999999</c:v>
                </c:pt>
                <c:pt idx="870">
                  <c:v>9.3781079999999992</c:v>
                </c:pt>
                <c:pt idx="871">
                  <c:v>9.8058750000000003</c:v>
                </c:pt>
                <c:pt idx="872">
                  <c:v>20.764507999999999</c:v>
                </c:pt>
                <c:pt idx="873">
                  <c:v>19.336013999999999</c:v>
                </c:pt>
                <c:pt idx="874">
                  <c:v>14.294288999999999</c:v>
                </c:pt>
                <c:pt idx="875">
                  <c:v>8.9626330000000003</c:v>
                </c:pt>
                <c:pt idx="876">
                  <c:v>10.66128</c:v>
                </c:pt>
                <c:pt idx="877">
                  <c:v>10.360461000000001</c:v>
                </c:pt>
                <c:pt idx="878">
                  <c:v>10.356712999999999</c:v>
                </c:pt>
                <c:pt idx="879">
                  <c:v>20.992324</c:v>
                </c:pt>
                <c:pt idx="880">
                  <c:v>15.236141999999999</c:v>
                </c:pt>
                <c:pt idx="881">
                  <c:v>17.557661</c:v>
                </c:pt>
                <c:pt idx="882">
                  <c:v>10.831068</c:v>
                </c:pt>
                <c:pt idx="883">
                  <c:v>13.600785999999999</c:v>
                </c:pt>
                <c:pt idx="884">
                  <c:v>13.441609</c:v>
                </c:pt>
                <c:pt idx="885">
                  <c:v>33.230938000000002</c:v>
                </c:pt>
                <c:pt idx="886">
                  <c:v>21.932746999999999</c:v>
                </c:pt>
                <c:pt idx="887">
                  <c:v>18.114879999999999</c:v>
                </c:pt>
                <c:pt idx="888">
                  <c:v>20.725995000000001</c:v>
                </c:pt>
                <c:pt idx="889">
                  <c:v>20.951277000000001</c:v>
                </c:pt>
                <c:pt idx="890">
                  <c:v>20.332429999999999</c:v>
                </c:pt>
                <c:pt idx="891">
                  <c:v>12.761424999999999</c:v>
                </c:pt>
                <c:pt idx="892">
                  <c:v>12.771198999999999</c:v>
                </c:pt>
                <c:pt idx="893">
                  <c:v>10.670854</c:v>
                </c:pt>
                <c:pt idx="894">
                  <c:v>32.914630000000002</c:v>
                </c:pt>
                <c:pt idx="895">
                  <c:v>14.641301</c:v>
                </c:pt>
                <c:pt idx="896">
                  <c:v>14.287343999999999</c:v>
                </c:pt>
                <c:pt idx="897">
                  <c:v>12.584114</c:v>
                </c:pt>
                <c:pt idx="898">
                  <c:v>12.87547</c:v>
                </c:pt>
                <c:pt idx="899">
                  <c:v>9.5435560000000006</c:v>
                </c:pt>
                <c:pt idx="900">
                  <c:v>14.215544</c:v>
                </c:pt>
                <c:pt idx="901">
                  <c:v>8.6484349999999992</c:v>
                </c:pt>
                <c:pt idx="902">
                  <c:v>10.747183</c:v>
                </c:pt>
                <c:pt idx="903">
                  <c:v>10.279617999999999</c:v>
                </c:pt>
                <c:pt idx="904">
                  <c:v>2.8712049999999998</c:v>
                </c:pt>
                <c:pt idx="905">
                  <c:v>17.979661</c:v>
                </c:pt>
                <c:pt idx="906">
                  <c:v>14.614841</c:v>
                </c:pt>
                <c:pt idx="907">
                  <c:v>12.488937999999999</c:v>
                </c:pt>
                <c:pt idx="908">
                  <c:v>9.9282179999999993</c:v>
                </c:pt>
                <c:pt idx="909">
                  <c:v>17.324892999999999</c:v>
                </c:pt>
                <c:pt idx="910">
                  <c:v>12.433578000000001</c:v>
                </c:pt>
                <c:pt idx="911">
                  <c:v>10.987519000000001</c:v>
                </c:pt>
                <c:pt idx="912">
                  <c:v>12.277023</c:v>
                </c:pt>
                <c:pt idx="913">
                  <c:v>15.058076</c:v>
                </c:pt>
                <c:pt idx="914">
                  <c:v>14.471443000000001</c:v>
                </c:pt>
                <c:pt idx="915">
                  <c:v>26.251660000000001</c:v>
                </c:pt>
                <c:pt idx="916">
                  <c:v>19.296400999999999</c:v>
                </c:pt>
                <c:pt idx="917">
                  <c:v>17.996082999999999</c:v>
                </c:pt>
                <c:pt idx="918">
                  <c:v>10.696024</c:v>
                </c:pt>
                <c:pt idx="919">
                  <c:v>8.2061689999999992</c:v>
                </c:pt>
                <c:pt idx="920">
                  <c:v>15.621809000000001</c:v>
                </c:pt>
                <c:pt idx="921">
                  <c:v>9.8519620000000003</c:v>
                </c:pt>
                <c:pt idx="922">
                  <c:v>9.4978119999999997</c:v>
                </c:pt>
                <c:pt idx="923">
                  <c:v>6.4076139999999997</c:v>
                </c:pt>
                <c:pt idx="924">
                  <c:v>6.5682410000000004</c:v>
                </c:pt>
                <c:pt idx="925">
                  <c:v>6.7686130000000002</c:v>
                </c:pt>
                <c:pt idx="926">
                  <c:v>18.764073</c:v>
                </c:pt>
                <c:pt idx="927">
                  <c:v>10.701207999999999</c:v>
                </c:pt>
                <c:pt idx="928">
                  <c:v>8.6301050000000004</c:v>
                </c:pt>
                <c:pt idx="929">
                  <c:v>14.727892000000001</c:v>
                </c:pt>
                <c:pt idx="930">
                  <c:v>8.9093099999999996</c:v>
                </c:pt>
                <c:pt idx="931">
                  <c:v>8.3526579999999999</c:v>
                </c:pt>
                <c:pt idx="932">
                  <c:v>12.857806999999999</c:v>
                </c:pt>
                <c:pt idx="933">
                  <c:v>8.4618310000000001</c:v>
                </c:pt>
                <c:pt idx="934">
                  <c:v>12.133315</c:v>
                </c:pt>
                <c:pt idx="935">
                  <c:v>9.5399229999999999</c:v>
                </c:pt>
                <c:pt idx="936">
                  <c:v>9.9202189999999995</c:v>
                </c:pt>
                <c:pt idx="937">
                  <c:v>8.0092289999999995</c:v>
                </c:pt>
                <c:pt idx="938">
                  <c:v>9.7178939999999994</c:v>
                </c:pt>
                <c:pt idx="939">
                  <c:v>6.314883</c:v>
                </c:pt>
                <c:pt idx="940">
                  <c:v>7.5426010000000003</c:v>
                </c:pt>
                <c:pt idx="941">
                  <c:v>50.949198000000003</c:v>
                </c:pt>
                <c:pt idx="942">
                  <c:v>9.8091030000000003</c:v>
                </c:pt>
                <c:pt idx="943">
                  <c:v>12.341042</c:v>
                </c:pt>
                <c:pt idx="944">
                  <c:v>11.606059</c:v>
                </c:pt>
                <c:pt idx="945">
                  <c:v>14.908929000000001</c:v>
                </c:pt>
                <c:pt idx="946">
                  <c:v>19.902885999999999</c:v>
                </c:pt>
                <c:pt idx="947">
                  <c:v>16.979026000000001</c:v>
                </c:pt>
                <c:pt idx="948">
                  <c:v>14.372460999999999</c:v>
                </c:pt>
                <c:pt idx="949">
                  <c:v>8.4439170000000008</c:v>
                </c:pt>
                <c:pt idx="950">
                  <c:v>15.627402999999999</c:v>
                </c:pt>
                <c:pt idx="951">
                  <c:v>9.1986729999999994</c:v>
                </c:pt>
                <c:pt idx="952">
                  <c:v>10.501357</c:v>
                </c:pt>
                <c:pt idx="953">
                  <c:v>9.4312199999999997</c:v>
                </c:pt>
                <c:pt idx="954">
                  <c:v>16.121048999999999</c:v>
                </c:pt>
                <c:pt idx="955">
                  <c:v>10.443908</c:v>
                </c:pt>
                <c:pt idx="956">
                  <c:v>8.7154690000000006</c:v>
                </c:pt>
                <c:pt idx="957">
                  <c:v>14.693099</c:v>
                </c:pt>
                <c:pt idx="958">
                  <c:v>54.021379000000003</c:v>
                </c:pt>
                <c:pt idx="959">
                  <c:v>22.224360999999998</c:v>
                </c:pt>
                <c:pt idx="960">
                  <c:v>12.479034</c:v>
                </c:pt>
                <c:pt idx="961">
                  <c:v>10.449630000000001</c:v>
                </c:pt>
                <c:pt idx="962">
                  <c:v>11.46214</c:v>
                </c:pt>
                <c:pt idx="963">
                  <c:v>12.337968999999999</c:v>
                </c:pt>
                <c:pt idx="964">
                  <c:v>13.310316</c:v>
                </c:pt>
                <c:pt idx="965">
                  <c:v>13.126519999999999</c:v>
                </c:pt>
                <c:pt idx="966">
                  <c:v>23.906113999999999</c:v>
                </c:pt>
                <c:pt idx="967">
                  <c:v>13.113182999999999</c:v>
                </c:pt>
                <c:pt idx="968">
                  <c:v>30.197475000000001</c:v>
                </c:pt>
                <c:pt idx="969">
                  <c:v>22.975580999999998</c:v>
                </c:pt>
                <c:pt idx="970">
                  <c:v>63.360467</c:v>
                </c:pt>
                <c:pt idx="971">
                  <c:v>18.316742999999999</c:v>
                </c:pt>
                <c:pt idx="972">
                  <c:v>25.154475000000001</c:v>
                </c:pt>
                <c:pt idx="973">
                  <c:v>23.798589</c:v>
                </c:pt>
                <c:pt idx="974">
                  <c:v>11.344554</c:v>
                </c:pt>
                <c:pt idx="975">
                  <c:v>13.067403000000001</c:v>
                </c:pt>
                <c:pt idx="976">
                  <c:v>6.7950840000000001</c:v>
                </c:pt>
                <c:pt idx="977">
                  <c:v>9.0236450000000001</c:v>
                </c:pt>
                <c:pt idx="978">
                  <c:v>8.6682670000000002</c:v>
                </c:pt>
                <c:pt idx="979">
                  <c:v>7.349418</c:v>
                </c:pt>
                <c:pt idx="980">
                  <c:v>14.798389999999999</c:v>
                </c:pt>
                <c:pt idx="981">
                  <c:v>8.3337669999999999</c:v>
                </c:pt>
                <c:pt idx="982">
                  <c:v>8.5655590000000004</c:v>
                </c:pt>
                <c:pt idx="983">
                  <c:v>9.8570159999999998</c:v>
                </c:pt>
                <c:pt idx="984">
                  <c:v>7.6706880000000002</c:v>
                </c:pt>
                <c:pt idx="985">
                  <c:v>6.9554450000000001</c:v>
                </c:pt>
                <c:pt idx="986">
                  <c:v>9.7171970000000005</c:v>
                </c:pt>
                <c:pt idx="987">
                  <c:v>8.9579299999999993</c:v>
                </c:pt>
                <c:pt idx="988">
                  <c:v>7.20913</c:v>
                </c:pt>
                <c:pt idx="989">
                  <c:v>9.2789199999999994</c:v>
                </c:pt>
                <c:pt idx="990">
                  <c:v>7.8950240000000003</c:v>
                </c:pt>
                <c:pt idx="991">
                  <c:v>10.438928000000001</c:v>
                </c:pt>
                <c:pt idx="992">
                  <c:v>9.6520879999999991</c:v>
                </c:pt>
                <c:pt idx="993">
                  <c:v>7.5951139999999997</c:v>
                </c:pt>
                <c:pt idx="994">
                  <c:v>5.6611029999999998</c:v>
                </c:pt>
                <c:pt idx="995">
                  <c:v>8.0275219999999994</c:v>
                </c:pt>
                <c:pt idx="996">
                  <c:v>11.307064</c:v>
                </c:pt>
                <c:pt idx="997">
                  <c:v>7.8500519999999998</c:v>
                </c:pt>
                <c:pt idx="998">
                  <c:v>5.6967369999999997</c:v>
                </c:pt>
                <c:pt idx="999">
                  <c:v>10.417014999999999</c:v>
                </c:pt>
                <c:pt idx="1000">
                  <c:v>8.7801690000000008</c:v>
                </c:pt>
                <c:pt idx="1001">
                  <c:v>9.1890429999999999</c:v>
                </c:pt>
                <c:pt idx="1002">
                  <c:v>7.6810090000000004</c:v>
                </c:pt>
                <c:pt idx="1003">
                  <c:v>11.854884999999999</c:v>
                </c:pt>
                <c:pt idx="1004">
                  <c:v>8.6587010000000006</c:v>
                </c:pt>
                <c:pt idx="1005">
                  <c:v>10.075022000000001</c:v>
                </c:pt>
                <c:pt idx="1006">
                  <c:v>7.3919499999999996</c:v>
                </c:pt>
                <c:pt idx="1007">
                  <c:v>5.7280540000000002</c:v>
                </c:pt>
                <c:pt idx="1008">
                  <c:v>9.8174600000000005</c:v>
                </c:pt>
                <c:pt idx="1009">
                  <c:v>6.8779599999999999</c:v>
                </c:pt>
                <c:pt idx="1010">
                  <c:v>7.4339329999999997</c:v>
                </c:pt>
                <c:pt idx="1011">
                  <c:v>9.5536589999999997</c:v>
                </c:pt>
                <c:pt idx="1012">
                  <c:v>10.478505999999999</c:v>
                </c:pt>
                <c:pt idx="1013">
                  <c:v>11.037881</c:v>
                </c:pt>
                <c:pt idx="1014">
                  <c:v>6.9483290000000002</c:v>
                </c:pt>
                <c:pt idx="1015">
                  <c:v>8.8213259999999991</c:v>
                </c:pt>
                <c:pt idx="1016">
                  <c:v>10.907492</c:v>
                </c:pt>
                <c:pt idx="1017">
                  <c:v>50.462653000000003</c:v>
                </c:pt>
                <c:pt idx="1018">
                  <c:v>14.495222</c:v>
                </c:pt>
                <c:pt idx="1019">
                  <c:v>13.552440000000001</c:v>
                </c:pt>
                <c:pt idx="1020">
                  <c:v>12.73367</c:v>
                </c:pt>
                <c:pt idx="1021">
                  <c:v>10.710167</c:v>
                </c:pt>
                <c:pt idx="1022">
                  <c:v>16.140056000000001</c:v>
                </c:pt>
                <c:pt idx="1023">
                  <c:v>7.3686100000000003</c:v>
                </c:pt>
                <c:pt idx="1024">
                  <c:v>14.264206</c:v>
                </c:pt>
                <c:pt idx="1025">
                  <c:v>8.4781180000000003</c:v>
                </c:pt>
                <c:pt idx="1026">
                  <c:v>8.0205929999999999</c:v>
                </c:pt>
                <c:pt idx="1027">
                  <c:v>6.8883520000000003</c:v>
                </c:pt>
                <c:pt idx="1028">
                  <c:v>7.7914250000000003</c:v>
                </c:pt>
                <c:pt idx="1029">
                  <c:v>7.0857929999999998</c:v>
                </c:pt>
                <c:pt idx="1030">
                  <c:v>9.947813</c:v>
                </c:pt>
                <c:pt idx="1031">
                  <c:v>11.542592000000001</c:v>
                </c:pt>
                <c:pt idx="1032">
                  <c:v>8.5292329999999996</c:v>
                </c:pt>
                <c:pt idx="1033">
                  <c:v>5.6501010000000003</c:v>
                </c:pt>
                <c:pt idx="1034">
                  <c:v>4.8306740000000001</c:v>
                </c:pt>
                <c:pt idx="1035">
                  <c:v>23.515332999999998</c:v>
                </c:pt>
                <c:pt idx="1036">
                  <c:v>19.81878</c:v>
                </c:pt>
                <c:pt idx="1037">
                  <c:v>12.481403999999999</c:v>
                </c:pt>
                <c:pt idx="1038">
                  <c:v>11.45402</c:v>
                </c:pt>
                <c:pt idx="1039">
                  <c:v>19.766717</c:v>
                </c:pt>
                <c:pt idx="1040">
                  <c:v>38.270066999999997</c:v>
                </c:pt>
                <c:pt idx="1041">
                  <c:v>16.514882</c:v>
                </c:pt>
                <c:pt idx="1042">
                  <c:v>13.684847</c:v>
                </c:pt>
                <c:pt idx="1043">
                  <c:v>12.293322</c:v>
                </c:pt>
                <c:pt idx="1044">
                  <c:v>19.34356</c:v>
                </c:pt>
                <c:pt idx="1045">
                  <c:v>9.9783390000000001</c:v>
                </c:pt>
                <c:pt idx="1046">
                  <c:v>12.256902</c:v>
                </c:pt>
                <c:pt idx="1047">
                  <c:v>7.6482840000000003</c:v>
                </c:pt>
                <c:pt idx="1048">
                  <c:v>11.543711999999999</c:v>
                </c:pt>
                <c:pt idx="1049">
                  <c:v>8.3605699999999992</c:v>
                </c:pt>
                <c:pt idx="1050">
                  <c:v>6.5965040000000004</c:v>
                </c:pt>
                <c:pt idx="1051">
                  <c:v>5.1346879999999997</c:v>
                </c:pt>
                <c:pt idx="1052">
                  <c:v>12.327284000000001</c:v>
                </c:pt>
                <c:pt idx="1053">
                  <c:v>12.511265</c:v>
                </c:pt>
                <c:pt idx="1054">
                  <c:v>12.294727999999999</c:v>
                </c:pt>
                <c:pt idx="1055">
                  <c:v>15.008324999999999</c:v>
                </c:pt>
                <c:pt idx="1056">
                  <c:v>15.395092</c:v>
                </c:pt>
                <c:pt idx="1057">
                  <c:v>20.855239000000001</c:v>
                </c:pt>
                <c:pt idx="1058">
                  <c:v>21.527339000000001</c:v>
                </c:pt>
                <c:pt idx="1059">
                  <c:v>9.3615329999999997</c:v>
                </c:pt>
                <c:pt idx="1060">
                  <c:v>7.5995720000000002</c:v>
                </c:pt>
                <c:pt idx="1061">
                  <c:v>12.845897000000001</c:v>
                </c:pt>
                <c:pt idx="1062">
                  <c:v>12.713255999999999</c:v>
                </c:pt>
                <c:pt idx="1063">
                  <c:v>12.475759</c:v>
                </c:pt>
                <c:pt idx="1064">
                  <c:v>8.7363130000000009</c:v>
                </c:pt>
                <c:pt idx="1065">
                  <c:v>6.2803880000000003</c:v>
                </c:pt>
                <c:pt idx="1066">
                  <c:v>18.074902000000002</c:v>
                </c:pt>
                <c:pt idx="1067">
                  <c:v>9.1463319999999992</c:v>
                </c:pt>
                <c:pt idx="1068">
                  <c:v>11.229179</c:v>
                </c:pt>
                <c:pt idx="1069">
                  <c:v>9.3626950000000004</c:v>
                </c:pt>
                <c:pt idx="1070">
                  <c:v>6.9866210000000004</c:v>
                </c:pt>
                <c:pt idx="1071">
                  <c:v>9.4044500000000006</c:v>
                </c:pt>
                <c:pt idx="1072">
                  <c:v>16.720939999999999</c:v>
                </c:pt>
                <c:pt idx="1073">
                  <c:v>12.488047</c:v>
                </c:pt>
                <c:pt idx="1074">
                  <c:v>11.131048</c:v>
                </c:pt>
                <c:pt idx="1075">
                  <c:v>6.9178860000000002</c:v>
                </c:pt>
                <c:pt idx="1076">
                  <c:v>8.7159189999999995</c:v>
                </c:pt>
                <c:pt idx="1077">
                  <c:v>14.356681</c:v>
                </c:pt>
                <c:pt idx="1078">
                  <c:v>21.066725999999999</c:v>
                </c:pt>
                <c:pt idx="1079">
                  <c:v>23.802523999999998</c:v>
                </c:pt>
                <c:pt idx="1080">
                  <c:v>12.051173</c:v>
                </c:pt>
                <c:pt idx="1081">
                  <c:v>10.785501999999999</c:v>
                </c:pt>
                <c:pt idx="1082">
                  <c:v>9.6897079999999995</c:v>
                </c:pt>
                <c:pt idx="1083">
                  <c:v>7.0101789999999999</c:v>
                </c:pt>
                <c:pt idx="1084">
                  <c:v>7.5806449999999996</c:v>
                </c:pt>
                <c:pt idx="1085">
                  <c:v>10.359400000000001</c:v>
                </c:pt>
                <c:pt idx="1086">
                  <c:v>11.128348000000001</c:v>
                </c:pt>
                <c:pt idx="1087">
                  <c:v>7.8348909999999998</c:v>
                </c:pt>
                <c:pt idx="1088">
                  <c:v>12.91461</c:v>
                </c:pt>
                <c:pt idx="1089">
                  <c:v>12.247844000000001</c:v>
                </c:pt>
                <c:pt idx="1090">
                  <c:v>13.988137</c:v>
                </c:pt>
                <c:pt idx="1091">
                  <c:v>31.673714</c:v>
                </c:pt>
                <c:pt idx="1092">
                  <c:v>11.696851000000001</c:v>
                </c:pt>
                <c:pt idx="1093">
                  <c:v>9.2995300000000007</c:v>
                </c:pt>
                <c:pt idx="1094">
                  <c:v>7.5023609999999996</c:v>
                </c:pt>
                <c:pt idx="1095">
                  <c:v>8.9242190000000008</c:v>
                </c:pt>
                <c:pt idx="1096">
                  <c:v>15.762687</c:v>
                </c:pt>
                <c:pt idx="1097">
                  <c:v>11.458920000000001</c:v>
                </c:pt>
                <c:pt idx="1098">
                  <c:v>11.806739</c:v>
                </c:pt>
                <c:pt idx="1099">
                  <c:v>9.8934660000000001</c:v>
                </c:pt>
                <c:pt idx="1100">
                  <c:v>8.8636400000000002</c:v>
                </c:pt>
                <c:pt idx="1101">
                  <c:v>13.362349999999999</c:v>
                </c:pt>
                <c:pt idx="1102">
                  <c:v>53.116979999999998</c:v>
                </c:pt>
                <c:pt idx="1103">
                  <c:v>9.3477069999999998</c:v>
                </c:pt>
                <c:pt idx="1104">
                  <c:v>14.492164000000001</c:v>
                </c:pt>
                <c:pt idx="1105">
                  <c:v>14.562074000000001</c:v>
                </c:pt>
                <c:pt idx="1106">
                  <c:v>12.119293000000001</c:v>
                </c:pt>
                <c:pt idx="1107">
                  <c:v>11.190759999999999</c:v>
                </c:pt>
                <c:pt idx="1108">
                  <c:v>9.5803650000000005</c:v>
                </c:pt>
                <c:pt idx="1109">
                  <c:v>8.534395</c:v>
                </c:pt>
                <c:pt idx="1110">
                  <c:v>8.2483330000000006</c:v>
                </c:pt>
                <c:pt idx="1111">
                  <c:v>7.096025</c:v>
                </c:pt>
                <c:pt idx="1112">
                  <c:v>16.075509</c:v>
                </c:pt>
                <c:pt idx="1113">
                  <c:v>7.4792540000000001</c:v>
                </c:pt>
                <c:pt idx="1114">
                  <c:v>6.9566670000000004</c:v>
                </c:pt>
                <c:pt idx="1115">
                  <c:v>5.6760549999999999</c:v>
                </c:pt>
                <c:pt idx="1116">
                  <c:v>10.544271</c:v>
                </c:pt>
                <c:pt idx="1117">
                  <c:v>10.297492</c:v>
                </c:pt>
                <c:pt idx="1118">
                  <c:v>8.3926649999999992</c:v>
                </c:pt>
                <c:pt idx="1119">
                  <c:v>8.560651</c:v>
                </c:pt>
                <c:pt idx="1120">
                  <c:v>6.5200639999999996</c:v>
                </c:pt>
                <c:pt idx="1121">
                  <c:v>6.5202929999999997</c:v>
                </c:pt>
                <c:pt idx="1122">
                  <c:v>16.190749</c:v>
                </c:pt>
                <c:pt idx="1123">
                  <c:v>8.7805099999999996</c:v>
                </c:pt>
                <c:pt idx="1124">
                  <c:v>12.541377000000001</c:v>
                </c:pt>
                <c:pt idx="1125">
                  <c:v>6.9883579999999998</c:v>
                </c:pt>
                <c:pt idx="1126">
                  <c:v>5.7222949999999999</c:v>
                </c:pt>
                <c:pt idx="1127">
                  <c:v>18.917805000000001</c:v>
                </c:pt>
                <c:pt idx="1128">
                  <c:v>11.108349</c:v>
                </c:pt>
                <c:pt idx="1129">
                  <c:v>11.777925</c:v>
                </c:pt>
                <c:pt idx="1130">
                  <c:v>9.2668540000000004</c:v>
                </c:pt>
                <c:pt idx="1131">
                  <c:v>6.5519170000000004</c:v>
                </c:pt>
                <c:pt idx="1132">
                  <c:v>6.3906809999999998</c:v>
                </c:pt>
                <c:pt idx="1133">
                  <c:v>6.2711079999999999</c:v>
                </c:pt>
                <c:pt idx="1134">
                  <c:v>5.9604900000000001</c:v>
                </c:pt>
                <c:pt idx="1135">
                  <c:v>6.7681959999999997</c:v>
                </c:pt>
                <c:pt idx="1136">
                  <c:v>8.9694050000000001</c:v>
                </c:pt>
                <c:pt idx="1137">
                  <c:v>6.894577</c:v>
                </c:pt>
                <c:pt idx="1138">
                  <c:v>7.6127089999999997</c:v>
                </c:pt>
                <c:pt idx="1139">
                  <c:v>7.8938920000000001</c:v>
                </c:pt>
                <c:pt idx="1140">
                  <c:v>7.9223790000000003</c:v>
                </c:pt>
                <c:pt idx="1141">
                  <c:v>6.381189</c:v>
                </c:pt>
                <c:pt idx="1142">
                  <c:v>9.8334290000000006</c:v>
                </c:pt>
                <c:pt idx="1143">
                  <c:v>7.7019310000000001</c:v>
                </c:pt>
                <c:pt idx="1144">
                  <c:v>5.9287320000000001</c:v>
                </c:pt>
                <c:pt idx="1145">
                  <c:v>28.011678</c:v>
                </c:pt>
                <c:pt idx="1146">
                  <c:v>20.005815999999999</c:v>
                </c:pt>
                <c:pt idx="1147">
                  <c:v>10.263992</c:v>
                </c:pt>
                <c:pt idx="1148">
                  <c:v>14.908778</c:v>
                </c:pt>
                <c:pt idx="1149">
                  <c:v>10.633043000000001</c:v>
                </c:pt>
                <c:pt idx="1150">
                  <c:v>11.759568</c:v>
                </c:pt>
                <c:pt idx="1151">
                  <c:v>8.5640040000000006</c:v>
                </c:pt>
                <c:pt idx="1152">
                  <c:v>8.2295590000000001</c:v>
                </c:pt>
                <c:pt idx="1153">
                  <c:v>8.8893730000000009</c:v>
                </c:pt>
                <c:pt idx="1154">
                  <c:v>10.232856</c:v>
                </c:pt>
                <c:pt idx="1155">
                  <c:v>12.786883</c:v>
                </c:pt>
                <c:pt idx="1156">
                  <c:v>11.395766</c:v>
                </c:pt>
                <c:pt idx="1157">
                  <c:v>8.7852639999999997</c:v>
                </c:pt>
                <c:pt idx="1158">
                  <c:v>9.9343050000000002</c:v>
                </c:pt>
                <c:pt idx="1159">
                  <c:v>23.087855999999999</c:v>
                </c:pt>
                <c:pt idx="1160">
                  <c:v>10.801301</c:v>
                </c:pt>
                <c:pt idx="1161">
                  <c:v>6.5880729999999996</c:v>
                </c:pt>
                <c:pt idx="1162">
                  <c:v>6.5518640000000001</c:v>
                </c:pt>
                <c:pt idx="1163">
                  <c:v>10.155047</c:v>
                </c:pt>
                <c:pt idx="1164">
                  <c:v>6.4257920000000004</c:v>
                </c:pt>
                <c:pt idx="1165">
                  <c:v>3.2798289999999999</c:v>
                </c:pt>
                <c:pt idx="1166">
                  <c:v>11.324434</c:v>
                </c:pt>
                <c:pt idx="1167">
                  <c:v>17.501373000000001</c:v>
                </c:pt>
                <c:pt idx="1168">
                  <c:v>9.5632199999999994</c:v>
                </c:pt>
                <c:pt idx="1169">
                  <c:v>8.3243539999999996</c:v>
                </c:pt>
                <c:pt idx="1170">
                  <c:v>7.2910570000000003</c:v>
                </c:pt>
                <c:pt idx="1171">
                  <c:v>9.2796420000000008</c:v>
                </c:pt>
                <c:pt idx="1172">
                  <c:v>5.88537</c:v>
                </c:pt>
                <c:pt idx="1173">
                  <c:v>6.9516900000000001</c:v>
                </c:pt>
                <c:pt idx="1174">
                  <c:v>16.01586</c:v>
                </c:pt>
                <c:pt idx="1175">
                  <c:v>16.122864</c:v>
                </c:pt>
                <c:pt idx="1176">
                  <c:v>24.275245000000002</c:v>
                </c:pt>
                <c:pt idx="1177">
                  <c:v>10.565415</c:v>
                </c:pt>
                <c:pt idx="1178">
                  <c:v>9.3480360000000005</c:v>
                </c:pt>
                <c:pt idx="1179">
                  <c:v>9.6015090000000001</c:v>
                </c:pt>
                <c:pt idx="1180">
                  <c:v>12.148825</c:v>
                </c:pt>
                <c:pt idx="1181">
                  <c:v>10.451801</c:v>
                </c:pt>
                <c:pt idx="1182">
                  <c:v>8.5572029999999994</c:v>
                </c:pt>
                <c:pt idx="1183">
                  <c:v>6.4032090000000004</c:v>
                </c:pt>
                <c:pt idx="1184">
                  <c:v>6.4615390000000001</c:v>
                </c:pt>
                <c:pt idx="1185">
                  <c:v>5.8077360000000002</c:v>
                </c:pt>
                <c:pt idx="1186">
                  <c:v>6.7323519999999997</c:v>
                </c:pt>
                <c:pt idx="1187">
                  <c:v>12.082079</c:v>
                </c:pt>
                <c:pt idx="1188">
                  <c:v>5.4503969999999997</c:v>
                </c:pt>
                <c:pt idx="1189">
                  <c:v>4.511101</c:v>
                </c:pt>
                <c:pt idx="1190">
                  <c:v>8.107602</c:v>
                </c:pt>
                <c:pt idx="1191">
                  <c:v>7.7022320000000004</c:v>
                </c:pt>
                <c:pt idx="1192">
                  <c:v>12.062238000000001</c:v>
                </c:pt>
                <c:pt idx="1193">
                  <c:v>7.2291429999999997</c:v>
                </c:pt>
                <c:pt idx="1194">
                  <c:v>15.0528</c:v>
                </c:pt>
                <c:pt idx="1195">
                  <c:v>14.906199000000001</c:v>
                </c:pt>
                <c:pt idx="1196">
                  <c:v>41.170191000000003</c:v>
                </c:pt>
                <c:pt idx="1197">
                  <c:v>12.570717</c:v>
                </c:pt>
                <c:pt idx="1198">
                  <c:v>13.791090000000001</c:v>
                </c:pt>
                <c:pt idx="1199">
                  <c:v>8.5590600000000006</c:v>
                </c:pt>
                <c:pt idx="1200">
                  <c:v>14.298444</c:v>
                </c:pt>
                <c:pt idx="1201">
                  <c:v>11.091198</c:v>
                </c:pt>
                <c:pt idx="1202">
                  <c:v>7.6684710000000003</c:v>
                </c:pt>
                <c:pt idx="1203">
                  <c:v>12.872757</c:v>
                </c:pt>
                <c:pt idx="1204">
                  <c:v>9.9800439999999995</c:v>
                </c:pt>
                <c:pt idx="1205">
                  <c:v>11.075167</c:v>
                </c:pt>
                <c:pt idx="1206">
                  <c:v>7.6640940000000004</c:v>
                </c:pt>
                <c:pt idx="1207">
                  <c:v>4.8358559999999997</c:v>
                </c:pt>
                <c:pt idx="1208">
                  <c:v>10.159065999999999</c:v>
                </c:pt>
                <c:pt idx="1209">
                  <c:v>7.8954389999999997</c:v>
                </c:pt>
                <c:pt idx="1210">
                  <c:v>11.500495000000001</c:v>
                </c:pt>
                <c:pt idx="1211">
                  <c:v>5.7068880000000002</c:v>
                </c:pt>
                <c:pt idx="1212">
                  <c:v>9.4362089999999998</c:v>
                </c:pt>
                <c:pt idx="1213">
                  <c:v>7.2175419999999999</c:v>
                </c:pt>
                <c:pt idx="1214">
                  <c:v>10.109719999999999</c:v>
                </c:pt>
                <c:pt idx="1215">
                  <c:v>12.823686</c:v>
                </c:pt>
                <c:pt idx="1216">
                  <c:v>19.734613</c:v>
                </c:pt>
                <c:pt idx="1217">
                  <c:v>24.562391999999999</c:v>
                </c:pt>
                <c:pt idx="1218">
                  <c:v>14.505884999999999</c:v>
                </c:pt>
                <c:pt idx="1219">
                  <c:v>13.003437</c:v>
                </c:pt>
                <c:pt idx="1220">
                  <c:v>38.686870999999996</c:v>
                </c:pt>
                <c:pt idx="1221">
                  <c:v>12.714803</c:v>
                </c:pt>
                <c:pt idx="1222">
                  <c:v>7.9130099999999999</c:v>
                </c:pt>
                <c:pt idx="1223">
                  <c:v>11.576252999999999</c:v>
                </c:pt>
                <c:pt idx="1224">
                  <c:v>7.9048809999999996</c:v>
                </c:pt>
                <c:pt idx="1225">
                  <c:v>7.286778</c:v>
                </c:pt>
                <c:pt idx="1226">
                  <c:v>8.5742180000000001</c:v>
                </c:pt>
                <c:pt idx="1227">
                  <c:v>6.5709390000000001</c:v>
                </c:pt>
                <c:pt idx="1228">
                  <c:v>6.4307990000000004</c:v>
                </c:pt>
                <c:pt idx="1229">
                  <c:v>12.826164</c:v>
                </c:pt>
                <c:pt idx="1230">
                  <c:v>4.6322140000000003</c:v>
                </c:pt>
                <c:pt idx="1231">
                  <c:v>4.7336390000000002</c:v>
                </c:pt>
                <c:pt idx="1232">
                  <c:v>6.011018</c:v>
                </c:pt>
                <c:pt idx="1233">
                  <c:v>6.4370139999999996</c:v>
                </c:pt>
                <c:pt idx="1234">
                  <c:v>7.0474730000000001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F4-448A-B341-49723093E3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044255"/>
        <c:axId val="532023343"/>
      </c:areaChart>
      <c:dateAx>
        <c:axId val="113044255"/>
        <c:scaling>
          <c:orientation val="minMax"/>
        </c:scaling>
        <c:delete val="0"/>
        <c:axPos val="b"/>
        <c:numFmt formatCode="mm/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023343"/>
        <c:crosses val="autoZero"/>
        <c:auto val="1"/>
        <c:lblOffset val="100"/>
        <c:baseTimeUnit val="days"/>
      </c:dateAx>
      <c:valAx>
        <c:axId val="532023343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0442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accent3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_xlchart.v2.0</cx:f>
      </cx:strDim>
      <cx:numDim type="val">
        <cx:f>_xlchart.v2.2</cx:f>
      </cx:numDim>
    </cx:data>
  </cx:chartData>
  <cx:chart>
    <cx:title pos="t" align="ctr" overlay="0"/>
    <cx:plotArea>
      <cx:plotAreaRegion>
        <cx:series layoutId="funnel" uniqueId="{78F61C81-213C-49FD-996A-78867E636B6F}">
          <cx:tx>
            <cx:txData>
              <cx:f>_xlchart.v2.1</cx:f>
              <cx:v>Volume</cx:v>
            </cx:txData>
          </cx:tx>
          <cx:dataLabels>
            <cx:visibility seriesName="0" categoryName="0" value="1"/>
          </cx:dataLabels>
          <cx:dataId val="0"/>
        </cx:series>
      </cx:plotAreaRegion>
      <cx:axis id="0">
        <cx:catScaling gapWidth="0.0599999987"/>
        <cx:tickLabels/>
        <cx:numFmt formatCode="dd-mm-yyyy" sourceLinked="0"/>
        <cx:spPr>
          <a:ln>
            <a:solidFill>
              <a:schemeClr val="accent3">
                <a:lumMod val="75000"/>
              </a:schemeClr>
            </a:solidFill>
          </a:ln>
        </cx:spPr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2.png"/><Relationship Id="rId4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215030</xdr:colOff>
      <xdr:row>3</xdr:row>
      <xdr:rowOff>24848</xdr:rowOff>
    </xdr:from>
    <xdr:to>
      <xdr:col>1</xdr:col>
      <xdr:colOff>1485900</xdr:colOff>
      <xdr:row>3</xdr:row>
      <xdr:rowOff>919370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3237EB4-272F-77DD-DD8A-8A9F21C4F8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7430" y="501098"/>
          <a:ext cx="1270870" cy="89452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123824</xdr:colOff>
      <xdr:row>6</xdr:row>
      <xdr:rowOff>19048</xdr:rowOff>
    </xdr:from>
    <xdr:to>
      <xdr:col>11</xdr:col>
      <xdr:colOff>85724</xdr:colOff>
      <xdr:row>14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C7BDFB3-717F-49A7-A4D7-7971422C91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347383</xdr:colOff>
      <xdr:row>26</xdr:row>
      <xdr:rowOff>171451</xdr:rowOff>
    </xdr:from>
    <xdr:to>
      <xdr:col>10</xdr:col>
      <xdr:colOff>676274</xdr:colOff>
      <xdr:row>35</xdr:row>
      <xdr:rowOff>304801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58A40E-273B-460D-B79C-0515856B9C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</xdr:colOff>
      <xdr:row>18</xdr:row>
      <xdr:rowOff>1</xdr:rowOff>
    </xdr:from>
    <xdr:to>
      <xdr:col>10</xdr:col>
      <xdr:colOff>762000</xdr:colOff>
      <xdr:row>24</xdr:row>
      <xdr:rowOff>11206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172162A-C82D-44CF-BC4C-2014CC2FF4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166687</xdr:colOff>
      <xdr:row>16</xdr:row>
      <xdr:rowOff>147637</xdr:rowOff>
    </xdr:from>
    <xdr:to>
      <xdr:col>9</xdr:col>
      <xdr:colOff>219075</xdr:colOff>
      <xdr:row>27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E706FC-D1C3-9D99-C23F-AF40A7AB2D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600074</xdr:colOff>
      <xdr:row>2</xdr:row>
      <xdr:rowOff>123825</xdr:rowOff>
    </xdr:from>
    <xdr:to>
      <xdr:col>14</xdr:col>
      <xdr:colOff>171449</xdr:colOff>
      <xdr:row>18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ED4AD28-D7C3-4AB6-812C-7A71EBB705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19049</xdr:colOff>
      <xdr:row>1213</xdr:row>
      <xdr:rowOff>119062</xdr:rowOff>
    </xdr:from>
    <xdr:to>
      <xdr:col>15</xdr:col>
      <xdr:colOff>585786</xdr:colOff>
      <xdr:row>1226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92F4FD1-96AF-CE29-46F3-192D6FDA00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604837</xdr:colOff>
      <xdr:row>1217</xdr:row>
      <xdr:rowOff>119062</xdr:rowOff>
    </xdr:from>
    <xdr:to>
      <xdr:col>7</xdr:col>
      <xdr:colOff>219075</xdr:colOff>
      <xdr:row>1227</xdr:row>
      <xdr:rowOff>142875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DACF0860-EC92-09DB-5858-4EE2EDBF3D3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214562" y="231957562"/>
              <a:ext cx="2824163" cy="192881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30">
  <tableColumns count="11">
    <tableColumn id="1" xr3:uid="{00000000-0010-0000-0100-000001000000}" name="Column1" headerRowDxfId="29"/>
    <tableColumn id="2" xr3:uid="{00000000-0010-0000-0100-000002000000}" name="Column2" headerRowDxfId="28"/>
    <tableColumn id="3" xr3:uid="{00000000-0010-0000-0100-000003000000}" name="Column3" headerRowDxfId="27"/>
    <tableColumn id="4" xr3:uid="{00000000-0010-0000-0100-000004000000}" name="Column4" headerRowDxfId="26"/>
    <tableColumn id="5" xr3:uid="{00000000-0010-0000-0100-000005000000}" name="Column5" headerRowDxfId="25"/>
    <tableColumn id="6" xr3:uid="{00000000-0010-0000-0100-000006000000}" name="Column6" headerRowDxfId="24"/>
    <tableColumn id="7" xr3:uid="{00000000-0010-0000-0100-000007000000}" name="Column7" headerRowDxfId="23"/>
    <tableColumn id="8" xr3:uid="{00000000-0010-0000-0100-000008000000}" name="Column8" headerRowDxfId="22"/>
    <tableColumn id="9" xr3:uid="{00000000-0010-0000-0100-000009000000}" name="Column9" headerRowDxfId="21"/>
    <tableColumn id="10" xr3:uid="{00000000-0010-0000-0100-00000A000000}" name="Column10" headerRowDxfId="20"/>
    <tableColumn id="11" xr3:uid="{00000000-0010-0000-0100-00000B000000}" name="Column11" headerRowDxfId="19"/>
  </tableColumns>
  <tableStyleInfo name="TableStyleLight1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18">
  <tableColumns count="14">
    <tableColumn id="1" xr3:uid="{00000000-0010-0000-0000-000001000000}" name="Column1" headerRowDxfId="17" dataDxfId="16"/>
    <tableColumn id="2" xr3:uid="{00000000-0010-0000-0000-000002000000}" name="Column2" headerRowDxfId="15"/>
    <tableColumn id="3" xr3:uid="{00000000-0010-0000-0000-000003000000}" name="Column3" headerRowDxfId="14"/>
    <tableColumn id="4" xr3:uid="{00000000-0010-0000-0000-000004000000}" name="Column4" headerRowDxfId="13"/>
    <tableColumn id="5" xr3:uid="{00000000-0010-0000-0000-000005000000}" name="Column5" headerRowDxfId="12"/>
    <tableColumn id="6" xr3:uid="{00000000-0010-0000-0000-000006000000}" name="Column6" headerRowDxfId="11"/>
    <tableColumn id="7" xr3:uid="{00000000-0010-0000-0000-000007000000}" name="Column7" headerRowDxfId="10"/>
    <tableColumn id="8" xr3:uid="{00000000-0010-0000-0000-000008000000}" name="Column8" headerRowDxfId="9"/>
    <tableColumn id="9" xr3:uid="{00000000-0010-0000-0000-000009000000}" name="Column9" headerRowDxfId="8"/>
    <tableColumn id="10" xr3:uid="{00000000-0010-0000-0000-00000A000000}" name="Column10" headerRowDxfId="7"/>
    <tableColumn id="11" xr3:uid="{00000000-0010-0000-0000-00000B000000}" name="Column11" headerRowDxfId="6"/>
    <tableColumn id="12" xr3:uid="{00000000-0010-0000-0000-00000C000000}" name="Column12" headerRowDxfId="5"/>
    <tableColumn id="13" xr3:uid="{00000000-0010-0000-0000-00000D000000}" name="Column13" headerRowDxfId="4" dataDxfId="3"/>
    <tableColumn id="14" xr3:uid="{00000000-0010-0000-0000-00000E000000}" name="Column14" headerRowDxfId="2" dataDxfId="1"/>
  </tableColumns>
  <tableStyleInfo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screener.in/excel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screener.in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screener.in/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15" zoomScaleNormal="115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defaultColWidth="8.85546875" defaultRowHeight="15"/>
  <cols>
    <col min="1" max="1" width="20.7109375" customWidth="1"/>
    <col min="2" max="11" width="13.42578125" bestFit="1" customWidth="1"/>
  </cols>
  <sheetData>
    <row r="1" spans="1:11" s="2" customFormat="1">
      <c r="A1" s="2" t="str">
        <f>'Profit &amp; Loss'!A1</f>
        <v>TATA MOTORS LTD</v>
      </c>
      <c r="E1" t="str">
        <f>UPDATE</f>
        <v/>
      </c>
      <c r="J1" s="2" t="s">
        <v>1</v>
      </c>
    </row>
    <row r="3" spans="1:11" s="2" customFormat="1">
      <c r="A3" s="11" t="s">
        <v>2</v>
      </c>
      <c r="B3" s="12">
        <f>'Data Sheet'!B41</f>
        <v>44469</v>
      </c>
      <c r="C3" s="12">
        <f>'Data Sheet'!C41</f>
        <v>44561</v>
      </c>
      <c r="D3" s="12">
        <f>'Data Sheet'!D41</f>
        <v>44651</v>
      </c>
      <c r="E3" s="12">
        <f>'Data Sheet'!E41</f>
        <v>44742</v>
      </c>
      <c r="F3" s="12">
        <f>'Data Sheet'!F41</f>
        <v>44834</v>
      </c>
      <c r="G3" s="12">
        <f>'Data Sheet'!G41</f>
        <v>44926</v>
      </c>
      <c r="H3" s="12">
        <f>'Data Sheet'!H41</f>
        <v>45016</v>
      </c>
      <c r="I3" s="12">
        <f>'Data Sheet'!I41</f>
        <v>45107</v>
      </c>
      <c r="J3" s="12">
        <f>'Data Sheet'!J41</f>
        <v>45199</v>
      </c>
      <c r="K3" s="12">
        <f>'Data Sheet'!K41</f>
        <v>45291</v>
      </c>
    </row>
    <row r="4" spans="1:11" s="2" customFormat="1">
      <c r="A4" s="2" t="s">
        <v>6</v>
      </c>
      <c r="B4" s="1">
        <f>'Data Sheet'!B42</f>
        <v>61378.82</v>
      </c>
      <c r="C4" s="1">
        <f>'Data Sheet'!C42</f>
        <v>72229.289999999994</v>
      </c>
      <c r="D4" s="1">
        <f>'Data Sheet'!D42</f>
        <v>78439.06</v>
      </c>
      <c r="E4" s="1">
        <f>'Data Sheet'!E42</f>
        <v>71934.66</v>
      </c>
      <c r="F4" s="1">
        <f>'Data Sheet'!F42</f>
        <v>79611.37</v>
      </c>
      <c r="G4" s="1">
        <f>'Data Sheet'!G42</f>
        <v>88488.59</v>
      </c>
      <c r="H4" s="1">
        <f>'Data Sheet'!H42</f>
        <v>105932.35</v>
      </c>
      <c r="I4" s="1">
        <f>'Data Sheet'!I42</f>
        <v>102236.08</v>
      </c>
      <c r="J4" s="1">
        <f>'Data Sheet'!J42</f>
        <v>105128.24</v>
      </c>
      <c r="K4" s="1">
        <f>'Data Sheet'!K42</f>
        <v>110577.14</v>
      </c>
    </row>
    <row r="5" spans="1:11">
      <c r="A5" t="s">
        <v>7</v>
      </c>
      <c r="B5" s="6">
        <f>'Data Sheet'!B43</f>
        <v>57262.21</v>
      </c>
      <c r="C5" s="6">
        <f>'Data Sheet'!C43</f>
        <v>65151.27</v>
      </c>
      <c r="D5" s="6">
        <f>'Data Sheet'!D43</f>
        <v>70156.27</v>
      </c>
      <c r="E5" s="6">
        <f>'Data Sheet'!E43</f>
        <v>69521.929999999993</v>
      </c>
      <c r="F5" s="6">
        <f>'Data Sheet'!F43</f>
        <v>74039.06</v>
      </c>
      <c r="G5" s="6">
        <f>'Data Sheet'!G43</f>
        <v>77668.350000000006</v>
      </c>
      <c r="H5" s="6">
        <f>'Data Sheet'!H43</f>
        <v>92817.95</v>
      </c>
      <c r="I5" s="6">
        <f>'Data Sheet'!I43</f>
        <v>89018.36</v>
      </c>
      <c r="J5" s="6">
        <f>'Data Sheet'!J43</f>
        <v>91361.3</v>
      </c>
      <c r="K5" s="6">
        <f>'Data Sheet'!K43</f>
        <v>95158.77</v>
      </c>
    </row>
    <row r="6" spans="1:11" s="2" customFormat="1">
      <c r="A6" s="2" t="s">
        <v>8</v>
      </c>
      <c r="B6" s="1">
        <f>'Data Sheet'!B50</f>
        <v>4116.6099999999997</v>
      </c>
      <c r="C6" s="1">
        <f>'Data Sheet'!C50</f>
        <v>7078.02</v>
      </c>
      <c r="D6" s="1">
        <f>'Data Sheet'!D50</f>
        <v>8282.7900000000009</v>
      </c>
      <c r="E6" s="1">
        <f>'Data Sheet'!E50</f>
        <v>2412.73</v>
      </c>
      <c r="F6" s="1">
        <f>'Data Sheet'!F50</f>
        <v>5572.31</v>
      </c>
      <c r="G6" s="1">
        <f>'Data Sheet'!G50</f>
        <v>10820.24</v>
      </c>
      <c r="H6" s="1">
        <f>'Data Sheet'!H50</f>
        <v>13114.4</v>
      </c>
      <c r="I6" s="1">
        <f>'Data Sheet'!I50</f>
        <v>13217.72</v>
      </c>
      <c r="J6" s="1">
        <f>'Data Sheet'!J50</f>
        <v>13766.94</v>
      </c>
      <c r="K6" s="1">
        <f>'Data Sheet'!K50</f>
        <v>15418.37</v>
      </c>
    </row>
    <row r="7" spans="1:11">
      <c r="A7" t="s">
        <v>9</v>
      </c>
      <c r="B7" s="6">
        <f>'Data Sheet'!B44</f>
        <v>862.46</v>
      </c>
      <c r="C7" s="6">
        <f>'Data Sheet'!C44</f>
        <v>788.73</v>
      </c>
      <c r="D7" s="6">
        <f>'Data Sheet'!D44</f>
        <v>188.74</v>
      </c>
      <c r="E7" s="6">
        <f>'Data Sheet'!E44</f>
        <v>2380.98</v>
      </c>
      <c r="F7" s="6">
        <f>'Data Sheet'!F44</f>
        <v>1351.14</v>
      </c>
      <c r="G7" s="6">
        <f>'Data Sheet'!G44</f>
        <v>1129.98</v>
      </c>
      <c r="H7" s="6">
        <f>'Data Sheet'!H44</f>
        <v>1361.61</v>
      </c>
      <c r="I7" s="6">
        <f>'Data Sheet'!I44</f>
        <v>683.56</v>
      </c>
      <c r="J7" s="6">
        <f>'Data Sheet'!J44</f>
        <v>1507.05</v>
      </c>
      <c r="K7" s="6">
        <f>'Data Sheet'!K44</f>
        <v>1410.5</v>
      </c>
    </row>
    <row r="8" spans="1:11">
      <c r="A8" t="s">
        <v>10</v>
      </c>
      <c r="B8" s="6">
        <f>'Data Sheet'!B45</f>
        <v>6123.32</v>
      </c>
      <c r="C8" s="6">
        <f>'Data Sheet'!C45</f>
        <v>6078.13</v>
      </c>
      <c r="D8" s="6">
        <f>'Data Sheet'!D45</f>
        <v>6432.11</v>
      </c>
      <c r="E8" s="6">
        <f>'Data Sheet'!E45</f>
        <v>5841.04</v>
      </c>
      <c r="F8" s="6">
        <f>'Data Sheet'!F45</f>
        <v>5897.34</v>
      </c>
      <c r="G8" s="6">
        <f>'Data Sheet'!G45</f>
        <v>6071.78</v>
      </c>
      <c r="H8" s="6">
        <f>'Data Sheet'!H45</f>
        <v>7050.2</v>
      </c>
      <c r="I8" s="6">
        <f>'Data Sheet'!I45</f>
        <v>6633.18</v>
      </c>
      <c r="J8" s="6">
        <f>'Data Sheet'!J45</f>
        <v>6636.42</v>
      </c>
      <c r="K8" s="6">
        <f>'Data Sheet'!K45</f>
        <v>6850</v>
      </c>
    </row>
    <row r="9" spans="1:11">
      <c r="A9" t="s">
        <v>11</v>
      </c>
      <c r="B9" s="6">
        <f>'Data Sheet'!B46</f>
        <v>2327.3000000000002</v>
      </c>
      <c r="C9" s="6">
        <f>'Data Sheet'!C46</f>
        <v>2400.7399999999998</v>
      </c>
      <c r="D9" s="6">
        <f>'Data Sheet'!D46</f>
        <v>2380.52</v>
      </c>
      <c r="E9" s="6">
        <f>'Data Sheet'!E46</f>
        <v>2420.7199999999998</v>
      </c>
      <c r="F9" s="6">
        <f>'Data Sheet'!F46</f>
        <v>2487.2600000000002</v>
      </c>
      <c r="G9" s="6">
        <f>'Data Sheet'!G46</f>
        <v>2675.83</v>
      </c>
      <c r="H9" s="6">
        <f>'Data Sheet'!H46</f>
        <v>2641.67</v>
      </c>
      <c r="I9" s="6">
        <f>'Data Sheet'!I46</f>
        <v>2615.39</v>
      </c>
      <c r="J9" s="6">
        <f>'Data Sheet'!J46</f>
        <v>2651.69</v>
      </c>
      <c r="K9" s="6">
        <f>'Data Sheet'!K46</f>
        <v>2484.91</v>
      </c>
    </row>
    <row r="10" spans="1:11">
      <c r="A10" t="s">
        <v>12</v>
      </c>
      <c r="B10" s="6">
        <f>'Data Sheet'!B47</f>
        <v>-3471.55</v>
      </c>
      <c r="C10" s="6">
        <f>'Data Sheet'!C47</f>
        <v>-612.12</v>
      </c>
      <c r="D10" s="6">
        <f>'Data Sheet'!D47</f>
        <v>-341.1</v>
      </c>
      <c r="E10" s="6">
        <f>'Data Sheet'!E47</f>
        <v>-3468.05</v>
      </c>
      <c r="F10" s="6">
        <f>'Data Sheet'!F47</f>
        <v>-1461.15</v>
      </c>
      <c r="G10" s="6">
        <f>'Data Sheet'!G47</f>
        <v>3202.61</v>
      </c>
      <c r="H10" s="6">
        <f>'Data Sheet'!H47</f>
        <v>4784.1400000000003</v>
      </c>
      <c r="I10" s="6">
        <f>'Data Sheet'!I47</f>
        <v>4652.71</v>
      </c>
      <c r="J10" s="6">
        <f>'Data Sheet'!J47</f>
        <v>5985.88</v>
      </c>
      <c r="K10" s="6">
        <f>'Data Sheet'!K47</f>
        <v>7493.96</v>
      </c>
    </row>
    <row r="11" spans="1:11">
      <c r="A11" t="s">
        <v>13</v>
      </c>
      <c r="B11" s="6">
        <f>'Data Sheet'!B48</f>
        <v>1005.06</v>
      </c>
      <c r="C11" s="6">
        <f>'Data Sheet'!C48</f>
        <v>726.05</v>
      </c>
      <c r="D11" s="6">
        <f>'Data Sheet'!D48</f>
        <v>758.22</v>
      </c>
      <c r="E11" s="6">
        <f>'Data Sheet'!E48</f>
        <v>1518.96</v>
      </c>
      <c r="F11" s="6">
        <f>'Data Sheet'!F48</f>
        <v>-457.08</v>
      </c>
      <c r="G11" s="6">
        <f>'Data Sheet'!G48</f>
        <v>262.83</v>
      </c>
      <c r="H11" s="6">
        <f>'Data Sheet'!H48</f>
        <v>-620.65</v>
      </c>
      <c r="I11" s="6">
        <f>'Data Sheet'!I48</f>
        <v>1563.01</v>
      </c>
      <c r="J11" s="6">
        <f>'Data Sheet'!J48</f>
        <v>2202.84</v>
      </c>
      <c r="K11" s="6">
        <f>'Data Sheet'!K48</f>
        <v>541.79</v>
      </c>
    </row>
    <row r="12" spans="1:11" s="2" customFormat="1">
      <c r="A12" s="2" t="s">
        <v>14</v>
      </c>
      <c r="B12" s="1">
        <f>'Data Sheet'!B49</f>
        <v>-4441.57</v>
      </c>
      <c r="C12" s="1">
        <f>'Data Sheet'!C49</f>
        <v>-1516.14</v>
      </c>
      <c r="D12" s="1">
        <f>'Data Sheet'!D49</f>
        <v>-1032.8399999999999</v>
      </c>
      <c r="E12" s="1">
        <f>'Data Sheet'!E49</f>
        <v>-5006.6000000000004</v>
      </c>
      <c r="F12" s="1">
        <f>'Data Sheet'!F49</f>
        <v>-944.61</v>
      </c>
      <c r="G12" s="1">
        <f>'Data Sheet'!G49</f>
        <v>2957.71</v>
      </c>
      <c r="H12" s="1">
        <f>'Data Sheet'!H49</f>
        <v>5407.79</v>
      </c>
      <c r="I12" s="1">
        <f>'Data Sheet'!I49</f>
        <v>3202.8</v>
      </c>
      <c r="J12" s="1">
        <f>'Data Sheet'!J49</f>
        <v>3764</v>
      </c>
      <c r="K12" s="1">
        <f>'Data Sheet'!K49</f>
        <v>7025.11</v>
      </c>
    </row>
    <row r="14" spans="1:11" s="2" customFormat="1">
      <c r="A14" s="2" t="s">
        <v>18</v>
      </c>
      <c r="B14" s="10">
        <f>IF(B4&gt;0,B6/B4,"")</f>
        <v>6.70689009661639E-2</v>
      </c>
      <c r="C14" s="10">
        <f t="shared" ref="C14:K14" si="0">IF(C4&gt;0,C6/C4,"")</f>
        <v>9.7993764025646676E-2</v>
      </c>
      <c r="D14" s="10">
        <f t="shared" si="0"/>
        <v>0.10559522258425842</v>
      </c>
      <c r="E14" s="10">
        <f t="shared" si="0"/>
        <v>3.3540576962482339E-2</v>
      </c>
      <c r="F14" s="10">
        <f t="shared" si="0"/>
        <v>6.9993896600447914E-2</v>
      </c>
      <c r="G14" s="10">
        <f t="shared" si="0"/>
        <v>0.12227836379808968</v>
      </c>
      <c r="H14" s="10">
        <f t="shared" si="0"/>
        <v>0.1237997646611257</v>
      </c>
      <c r="I14" s="10">
        <f t="shared" si="0"/>
        <v>0.12928625588931031</v>
      </c>
      <c r="J14" s="10">
        <f t="shared" si="0"/>
        <v>0.1309537760738694</v>
      </c>
      <c r="K14" s="10">
        <f t="shared" si="0"/>
        <v>0.13943542037712317</v>
      </c>
    </row>
    <row r="22" s="19" customFormat="1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459F2D-C370-4BAA-A051-899B7A6E3945}">
  <sheetPr>
    <tabColor theme="8" tint="-0.499984740745262"/>
  </sheetPr>
  <dimension ref="B1:U60"/>
  <sheetViews>
    <sheetView showGridLines="0" tabSelected="1" topLeftCell="A15" zoomScaleNormal="100" workbookViewId="0">
      <selection activeCell="C4" sqref="C4:K4"/>
    </sheetView>
  </sheetViews>
  <sheetFormatPr defaultRowHeight="15"/>
  <cols>
    <col min="1" max="1" width="2.28515625" customWidth="1"/>
    <col min="2" max="2" width="30" customWidth="1"/>
    <col min="3" max="3" width="12.5703125" bestFit="1" customWidth="1"/>
    <col min="4" max="4" width="16" customWidth="1"/>
    <col min="5" max="5" width="10.5703125" customWidth="1"/>
    <col min="6" max="7" width="11.42578125" customWidth="1"/>
    <col min="8" max="8" width="2.5703125" customWidth="1"/>
    <col min="9" max="9" width="22" bestFit="1" customWidth="1"/>
    <col min="10" max="10" width="11" customWidth="1"/>
    <col min="11" max="11" width="11.85546875" customWidth="1"/>
    <col min="12" max="12" width="1.28515625" customWidth="1"/>
  </cols>
  <sheetData>
    <row r="1" spans="2:21">
      <c r="M1" s="37"/>
      <c r="N1" s="37"/>
      <c r="O1" s="37"/>
      <c r="P1" s="37"/>
      <c r="Q1" s="37"/>
      <c r="R1" s="37"/>
      <c r="S1" s="37"/>
      <c r="T1" s="37"/>
      <c r="U1" s="37"/>
    </row>
    <row r="2" spans="2:21" ht="19.5" customHeight="1">
      <c r="B2" s="83" t="str">
        <f>'Data Sheet'!B1&amp;" - One page Company Profile "</f>
        <v xml:space="preserve">TATA MOTORS LTD - One page Company Profile </v>
      </c>
      <c r="C2" s="83"/>
      <c r="D2" s="83"/>
      <c r="E2" s="83"/>
      <c r="F2" s="83"/>
      <c r="G2" s="83"/>
      <c r="H2" s="83"/>
      <c r="I2" s="83"/>
      <c r="J2" s="83"/>
      <c r="K2" s="83"/>
      <c r="M2" s="37"/>
      <c r="N2" s="37"/>
      <c r="O2" s="37"/>
      <c r="P2" s="37"/>
      <c r="Q2" s="37"/>
      <c r="R2" s="37"/>
      <c r="S2" s="37"/>
      <c r="T2" s="37"/>
      <c r="U2" s="37"/>
    </row>
    <row r="3" spans="2:21" ht="3" customHeight="1">
      <c r="B3" s="24"/>
      <c r="C3" s="24"/>
      <c r="D3" s="24"/>
      <c r="E3" s="24"/>
      <c r="F3" s="24"/>
      <c r="G3" s="24"/>
      <c r="H3" s="24"/>
      <c r="I3" s="24"/>
      <c r="J3" s="24"/>
      <c r="K3" s="24"/>
      <c r="M3" s="37"/>
      <c r="N3" s="37"/>
      <c r="O3" s="37"/>
      <c r="P3" s="37"/>
      <c r="Q3" s="37"/>
      <c r="R3" s="37"/>
      <c r="S3" s="37"/>
      <c r="T3" s="37"/>
      <c r="U3" s="37"/>
    </row>
    <row r="4" spans="2:21" ht="76.5" customHeight="1">
      <c r="B4" s="25"/>
      <c r="C4" s="103" t="str">
        <f>Sheet3!C3</f>
        <v>Tata Motors Group is a leading global automobile manufacturer. Part of the illustrious multi-national conglomerate, the Tata group, it offers a wide and diverse portfolio of cars, sports utility vehicles, trucks, buses and defence vehicles to the world.</v>
      </c>
      <c r="D4" s="103"/>
      <c r="E4" s="103"/>
      <c r="F4" s="103"/>
      <c r="G4" s="103"/>
      <c r="H4" s="103"/>
      <c r="I4" s="103"/>
      <c r="J4" s="103"/>
      <c r="K4" s="103"/>
      <c r="M4" s="37"/>
      <c r="N4" s="37"/>
      <c r="O4" s="37"/>
      <c r="P4" s="37"/>
      <c r="Q4" s="37"/>
      <c r="R4" s="37"/>
      <c r="S4" s="37"/>
      <c r="T4" s="37"/>
      <c r="U4" s="37"/>
    </row>
    <row r="5" spans="2:21" ht="18">
      <c r="B5" s="102" t="s">
        <v>87</v>
      </c>
      <c r="M5" s="37"/>
      <c r="N5" s="37"/>
      <c r="O5" s="37"/>
      <c r="P5" s="37"/>
      <c r="Q5" s="37"/>
      <c r="R5" s="37"/>
      <c r="S5" s="37"/>
      <c r="T5" s="37"/>
      <c r="U5" s="37"/>
    </row>
    <row r="6" spans="2:21" ht="15.75">
      <c r="B6" s="26" t="s">
        <v>85</v>
      </c>
      <c r="C6" s="45">
        <f>'Data Sheet'!G16</f>
        <v>43555</v>
      </c>
      <c r="D6" s="45">
        <f>'Data Sheet'!H16</f>
        <v>43921</v>
      </c>
      <c r="E6" s="45">
        <f>'Data Sheet'!I16</f>
        <v>44286</v>
      </c>
      <c r="F6" s="45">
        <f>'Data Sheet'!J16</f>
        <v>44651</v>
      </c>
      <c r="G6" s="45">
        <f>'Data Sheet'!K16</f>
        <v>45016</v>
      </c>
      <c r="H6" s="46"/>
      <c r="I6" s="84" t="s">
        <v>106</v>
      </c>
      <c r="J6" s="84"/>
      <c r="K6" s="84"/>
      <c r="M6" s="37"/>
      <c r="N6" s="37"/>
      <c r="O6" s="37"/>
      <c r="P6" s="37"/>
      <c r="Q6" s="37"/>
      <c r="R6" s="37"/>
      <c r="S6" s="37"/>
      <c r="T6" s="37"/>
      <c r="U6" s="37"/>
    </row>
    <row r="7" spans="2:21" ht="4.5" customHeight="1">
      <c r="M7" s="37"/>
      <c r="N7" s="37"/>
      <c r="O7" s="37"/>
      <c r="P7" s="37"/>
      <c r="Q7" s="37"/>
      <c r="R7" s="37"/>
      <c r="S7" s="37"/>
      <c r="T7" s="37"/>
      <c r="U7" s="37"/>
    </row>
    <row r="8" spans="2:21">
      <c r="B8" s="63" t="s">
        <v>86</v>
      </c>
      <c r="C8" s="64">
        <f>'Profit &amp; Loss'!G4</f>
        <v>301938.40000000002</v>
      </c>
      <c r="D8" s="64">
        <f>'Profit &amp; Loss'!H4</f>
        <v>261067.97</v>
      </c>
      <c r="E8" s="64">
        <f>'Profit &amp; Loss'!I4</f>
        <v>249794.75</v>
      </c>
      <c r="F8" s="64">
        <f>'Profit &amp; Loss'!J4</f>
        <v>278453.62</v>
      </c>
      <c r="G8" s="64">
        <f>'Profit &amp; Loss'!K4</f>
        <v>345966.97</v>
      </c>
      <c r="M8" s="37"/>
      <c r="N8" s="37"/>
      <c r="O8" s="37"/>
      <c r="P8" s="37"/>
      <c r="Q8" s="37"/>
      <c r="R8" s="37"/>
      <c r="S8" s="37"/>
      <c r="T8" s="37"/>
      <c r="U8" s="37"/>
    </row>
    <row r="9" spans="2:21">
      <c r="B9" s="65" t="s">
        <v>88</v>
      </c>
      <c r="C9" s="66">
        <f>'Profit &amp; Loss'!G27</f>
        <v>3.5629919045237157E-2</v>
      </c>
      <c r="D9" s="66">
        <f>'Profit &amp; Loss'!H27</f>
        <v>-0.135360159555724</v>
      </c>
      <c r="E9" s="66">
        <f>'Profit &amp; Loss'!I27</f>
        <v>-4.3181168490336042E-2</v>
      </c>
      <c r="F9" s="66">
        <f>'Profit &amp; Loss'!J27</f>
        <v>0.11472967306158344</v>
      </c>
      <c r="G9" s="66">
        <f>'Profit &amp; Loss'!K27</f>
        <v>0.24245815155859707</v>
      </c>
      <c r="M9" s="37"/>
      <c r="N9" s="37"/>
      <c r="O9" s="37"/>
      <c r="P9" s="37"/>
      <c r="Q9" s="37"/>
      <c r="R9" s="37"/>
      <c r="S9" s="37"/>
      <c r="T9" s="37"/>
      <c r="U9" s="37"/>
    </row>
    <row r="10" spans="2:21">
      <c r="B10" s="63" t="s">
        <v>92</v>
      </c>
      <c r="C10" s="67">
        <f>'Profit &amp; Loss'!G29</f>
        <v>0.3194138274561964</v>
      </c>
      <c r="D10" s="67">
        <f>'Profit &amp; Loss'!H29</f>
        <v>0.32785668804947615</v>
      </c>
      <c r="E10" s="67">
        <f>'Profit &amp; Loss'!I29</f>
        <v>0.36624272527745289</v>
      </c>
      <c r="F10" s="67">
        <f>'Profit &amp; Loss'!J29</f>
        <v>0.32013629415196693</v>
      </c>
      <c r="G10" s="67">
        <f>'Profit &amp; Loss'!K29</f>
        <v>0.27648532459616004</v>
      </c>
      <c r="M10" s="37"/>
      <c r="N10" s="37"/>
      <c r="O10" s="37"/>
      <c r="P10" s="37"/>
      <c r="Q10" s="37"/>
      <c r="R10" s="37"/>
      <c r="S10" s="37"/>
      <c r="T10" s="37"/>
      <c r="U10" s="37"/>
    </row>
    <row r="11" spans="2:21">
      <c r="B11" s="63" t="s">
        <v>93</v>
      </c>
      <c r="C11" s="67">
        <f>'Profit &amp; Loss'!G30</f>
        <v>8.1686628795807403E-2</v>
      </c>
      <c r="D11" s="67">
        <f>'Profit &amp; Loss'!H30</f>
        <v>6.8898034485042142E-2</v>
      </c>
      <c r="E11" s="67">
        <f>'Profit &amp; Loss'!I30</f>
        <v>0.12925583904385499</v>
      </c>
      <c r="F11" s="67">
        <f>'Profit &amp; Loss'!J30</f>
        <v>8.8776328352276501E-2</v>
      </c>
      <c r="G11" s="67">
        <f>'Profit &amp; Loss'!K30</f>
        <v>9.1961958102531965E-2</v>
      </c>
      <c r="M11" s="37"/>
      <c r="N11" s="37"/>
      <c r="O11" s="37"/>
      <c r="P11" s="37"/>
      <c r="Q11" s="37"/>
      <c r="R11" s="37"/>
      <c r="S11" s="37"/>
      <c r="T11" s="37"/>
      <c r="U11" s="37"/>
    </row>
    <row r="12" spans="2:21">
      <c r="B12" s="63" t="s">
        <v>96</v>
      </c>
      <c r="C12" s="67">
        <f>'Profit &amp; Loss'!G31</f>
        <v>3.5560233478087425E-3</v>
      </c>
      <c r="D12" s="67">
        <f>'Profit &amp; Loss'!H31</f>
        <v>-1.3170363258273513E-2</v>
      </c>
      <c r="E12" s="67">
        <f>'Profit &amp; Loss'!I31</f>
        <v>3.4991608110258497E-2</v>
      </c>
      <c r="F12" s="67">
        <f>'Profit &amp; Loss'!J31</f>
        <v>-4.1514992694285344E-4</v>
      </c>
      <c r="G12" s="67">
        <f>'Profit &amp; Loss'!K31</f>
        <v>2.0104346955433144E-2</v>
      </c>
      <c r="M12" s="37"/>
      <c r="N12" s="37"/>
      <c r="O12" s="37"/>
      <c r="P12" s="37"/>
      <c r="Q12" s="37"/>
      <c r="R12" s="37"/>
      <c r="S12" s="37"/>
      <c r="T12" s="37"/>
      <c r="U12" s="37"/>
    </row>
    <row r="13" spans="2:21">
      <c r="B13" s="63" t="s">
        <v>98</v>
      </c>
      <c r="C13" s="67">
        <f>'Profit &amp; Loss'!G32</f>
        <v>-9.5470566181711222E-2</v>
      </c>
      <c r="D13" s="67">
        <f>'Profit &amp; Loss'!H32</f>
        <v>-4.6236426475450051E-2</v>
      </c>
      <c r="E13" s="67">
        <f>'Profit &amp; Loss'!I32</f>
        <v>-5.3849770661713266E-2</v>
      </c>
      <c r="F13" s="67">
        <f>'Profit &amp; Loss'!J32</f>
        <v>-4.1089320368684734E-2</v>
      </c>
      <c r="G13" s="67">
        <f>'Profit &amp; Loss'!K32</f>
        <v>6.9783829363826268E-3</v>
      </c>
      <c r="M13" s="37"/>
      <c r="N13" s="37"/>
      <c r="O13" s="37"/>
      <c r="P13" s="37"/>
      <c r="Q13" s="37"/>
      <c r="R13" s="37"/>
      <c r="S13" s="37"/>
      <c r="T13" s="37"/>
      <c r="U13" s="37"/>
    </row>
    <row r="14" spans="2:21">
      <c r="B14" s="63" t="s">
        <v>99</v>
      </c>
      <c r="C14" s="68">
        <f>'Profit &amp; Loss'!G13</f>
        <v>-99.838014754268684</v>
      </c>
      <c r="D14" s="68">
        <f>'Profit &amp; Loss'!H13</f>
        <v>-39.076885723535128</v>
      </c>
      <c r="E14" s="68">
        <f>'Profit &amp; Loss'!I13</f>
        <v>-40.512574164985097</v>
      </c>
      <c r="F14" s="68">
        <f>'Profit &amp; Loss'!J13</f>
        <v>-34.454994428885477</v>
      </c>
      <c r="G14" s="68">
        <f>'Profit &amp; Loss'!K13</f>
        <v>7.2691114924878812</v>
      </c>
      <c r="M14" s="37"/>
      <c r="N14" s="37"/>
      <c r="O14" s="37"/>
      <c r="P14" s="37"/>
      <c r="Q14" s="37"/>
      <c r="R14" s="37"/>
      <c r="S14" s="37"/>
      <c r="T14" s="37"/>
      <c r="U14" s="37"/>
    </row>
    <row r="15" spans="2:21">
      <c r="B15" s="65" t="s">
        <v>100</v>
      </c>
      <c r="C15" s="66">
        <f>'Profit &amp; Loss'!G33</f>
        <v>-4.2068660160130644</v>
      </c>
      <c r="D15" s="66">
        <f>'Profit &amp; Loss'!H33</f>
        <v>-0.60859712786041398</v>
      </c>
      <c r="E15" s="66">
        <f>'Profit &amp; Loss'!I33</f>
        <v>3.6740093660669659E-2</v>
      </c>
      <c r="F15" s="66">
        <f>'Profit &amp; Loss'!J33</f>
        <v>-0.1495234470026634</v>
      </c>
      <c r="G15" s="66">
        <f>'Profit &amp; Loss'!K33</f>
        <v>-1.2109741015193372</v>
      </c>
      <c r="M15" s="37"/>
      <c r="N15" s="37"/>
      <c r="O15" s="37"/>
      <c r="P15" s="37"/>
      <c r="Q15" s="37"/>
      <c r="R15" s="37"/>
      <c r="S15" s="37"/>
      <c r="T15" s="37"/>
      <c r="U15" s="37"/>
    </row>
    <row r="16" spans="2:21">
      <c r="C16" s="42"/>
      <c r="D16" s="42"/>
      <c r="E16" s="42"/>
      <c r="F16" s="42"/>
      <c r="G16" s="42"/>
      <c r="M16" s="37"/>
      <c r="N16" s="37"/>
      <c r="O16" s="37"/>
      <c r="P16" s="37"/>
      <c r="Q16" s="37"/>
      <c r="R16" s="37"/>
      <c r="S16" s="37"/>
      <c r="T16" s="37"/>
      <c r="U16" s="37"/>
    </row>
    <row r="17" spans="2:21" ht="15.75">
      <c r="B17" s="26" t="s">
        <v>115</v>
      </c>
      <c r="C17" s="45">
        <f>C6</f>
        <v>43555</v>
      </c>
      <c r="D17" s="45">
        <f t="shared" ref="D17:G17" si="0">D6</f>
        <v>43921</v>
      </c>
      <c r="E17" s="45">
        <f t="shared" si="0"/>
        <v>44286</v>
      </c>
      <c r="F17" s="45">
        <f t="shared" si="0"/>
        <v>44651</v>
      </c>
      <c r="G17" s="45">
        <f t="shared" si="0"/>
        <v>45016</v>
      </c>
      <c r="I17" s="84" t="s">
        <v>119</v>
      </c>
      <c r="J17" s="84"/>
      <c r="K17" s="84"/>
      <c r="M17" s="37"/>
      <c r="N17" s="37"/>
      <c r="O17" s="37"/>
      <c r="P17" s="37"/>
      <c r="Q17" s="37"/>
      <c r="R17" s="37"/>
      <c r="S17" s="37"/>
      <c r="T17" s="37"/>
      <c r="U17" s="37"/>
    </row>
    <row r="18" spans="2:21" ht="4.5" customHeight="1">
      <c r="M18" s="37"/>
      <c r="N18" s="37"/>
      <c r="O18" s="37"/>
      <c r="P18" s="37"/>
      <c r="Q18" s="37"/>
      <c r="R18" s="37"/>
      <c r="S18" s="37"/>
      <c r="T18" s="37"/>
      <c r="U18" s="37"/>
    </row>
    <row r="19" spans="2:21" ht="18" customHeight="1">
      <c r="B19" s="63" t="s">
        <v>116</v>
      </c>
      <c r="C19" s="69">
        <f>'Profit &amp; Loss'!G14</f>
        <v>-1.7453271725092045</v>
      </c>
      <c r="D19" s="69">
        <f>'Profit &amp; Loss'!H14</f>
        <v>-1.8182103994333454</v>
      </c>
      <c r="E19" s="69">
        <f>'Profit &amp; Loss'!I14</f>
        <v>-7.4495389695786081</v>
      </c>
      <c r="F19" s="69">
        <f>'Profit &amp; Loss'!J14</f>
        <v>-12.588886087189845</v>
      </c>
      <c r="G19" s="69">
        <f>'Profit &amp; Loss'!K14</f>
        <v>57.88878055246056</v>
      </c>
      <c r="M19" s="37"/>
      <c r="N19" s="37"/>
      <c r="O19" s="37"/>
      <c r="P19" s="37"/>
      <c r="Q19" s="37"/>
      <c r="R19" s="37"/>
      <c r="S19" s="37"/>
      <c r="T19" s="37"/>
      <c r="U19" s="37"/>
    </row>
    <row r="20" spans="2:21" ht="20.25" customHeight="1">
      <c r="B20" s="63" t="s">
        <v>111</v>
      </c>
      <c r="C20" s="69">
        <f>'Profit &amp; Loss'!G43</f>
        <v>5.0209238402178338</v>
      </c>
      <c r="D20" s="69">
        <f>'Profit &amp; Loss'!H43</f>
        <v>6.2827361543597879</v>
      </c>
      <c r="E20" s="69">
        <f>'Profit &amp; Loss'!I43</f>
        <v>6.0563743847063716</v>
      </c>
      <c r="F20" s="69">
        <f>'Profit &amp; Loss'!J43</f>
        <v>10.105756188589917</v>
      </c>
      <c r="G20" s="69">
        <f>'Profit &amp; Loss'!K43</f>
        <v>7.4446716411342955</v>
      </c>
      <c r="M20" s="37"/>
      <c r="N20" s="37"/>
      <c r="O20" s="37"/>
      <c r="P20" s="37"/>
      <c r="Q20" s="37"/>
      <c r="R20" s="37"/>
      <c r="S20" s="37"/>
      <c r="T20" s="37"/>
      <c r="U20" s="37"/>
    </row>
    <row r="21" spans="2:21" ht="20.25" customHeight="1">
      <c r="B21" s="63" t="s">
        <v>112</v>
      </c>
      <c r="C21" s="69">
        <f>'Profit &amp; Loss'!G44</f>
        <v>0.41014234194789401</v>
      </c>
      <c r="D21" s="69">
        <f>'Profit &amp; Loss'!H44</f>
        <v>0.43286817222350171</v>
      </c>
      <c r="E21" s="69">
        <f>'Profit &amp; Loss'!I44</f>
        <v>0.78282175265893295</v>
      </c>
      <c r="F21" s="69">
        <f>'Profit &amp; Loss'!J44</f>
        <v>0.89715192964630863</v>
      </c>
      <c r="G21" s="69">
        <f>'Profit &amp; Loss'!K44</f>
        <v>0.68462658154909994</v>
      </c>
      <c r="M21" s="37"/>
      <c r="N21" s="37"/>
      <c r="O21" s="37"/>
      <c r="P21" s="37"/>
      <c r="Q21" s="37"/>
      <c r="R21" s="37"/>
      <c r="S21" s="37"/>
      <c r="T21" s="37"/>
      <c r="U21" s="37"/>
    </row>
    <row r="22" spans="2:21" ht="19.5" customHeight="1">
      <c r="B22" s="63" t="s">
        <v>114</v>
      </c>
      <c r="C22" s="69">
        <f>'Profit &amp; Loss'!G45</f>
        <v>0.83601811811186399</v>
      </c>
      <c r="D22" s="69">
        <f>'Profit &amp; Loss'!H45</f>
        <v>0.35278864535758364</v>
      </c>
      <c r="E22" s="69">
        <f>'Profit &amp; Loss'!I45</f>
        <v>1.8138027741737426</v>
      </c>
      <c r="F22" s="69">
        <f>'Profit &amp; Loss'!J45</f>
        <v>3.232301491161377</v>
      </c>
      <c r="G22" s="69">
        <f>'Profit &amp; Loss'!K45</f>
        <v>3.0837331005681818</v>
      </c>
      <c r="M22" s="37"/>
      <c r="N22" s="37"/>
      <c r="O22" s="37"/>
      <c r="P22" s="37"/>
      <c r="Q22" s="37"/>
      <c r="R22" s="37"/>
      <c r="S22" s="37"/>
      <c r="T22" s="37"/>
      <c r="U22" s="37"/>
    </row>
    <row r="23" spans="2:21" ht="20.25" customHeight="1">
      <c r="B23" s="63" t="s">
        <v>117</v>
      </c>
      <c r="C23" s="67">
        <f>'Balance Sheet'!G23</f>
        <v>-0.47900366835516911</v>
      </c>
      <c r="D23" s="67">
        <f>'Balance Sheet'!H23</f>
        <v>-0.19403070484446247</v>
      </c>
      <c r="E23" s="67">
        <f>'Balance Sheet'!I23</f>
        <v>-0.24347852687001145</v>
      </c>
      <c r="F23" s="67">
        <f>'Balance Sheet'!J23</f>
        <v>-0.25675833975894746</v>
      </c>
      <c r="G23" s="67">
        <f>'Balance Sheet'!K23</f>
        <v>5.326996131441411E-2</v>
      </c>
      <c r="I23" s="78"/>
      <c r="J23" s="78"/>
      <c r="K23" s="78"/>
      <c r="M23" s="37"/>
      <c r="N23" s="37"/>
      <c r="O23" s="37"/>
      <c r="P23" s="37"/>
      <c r="Q23" s="37"/>
      <c r="R23" s="37"/>
      <c r="S23" s="37"/>
      <c r="T23" s="37"/>
      <c r="U23" s="37"/>
    </row>
    <row r="24" spans="2:21" ht="21.75" customHeight="1">
      <c r="B24" s="63" t="s">
        <v>118</v>
      </c>
      <c r="C24" s="67">
        <f>'Balance Sheet'!G24</f>
        <v>-0.14605143828951733</v>
      </c>
      <c r="D24" s="67">
        <f>'Balance Sheet'!H24</f>
        <v>-1.888561646624937E-2</v>
      </c>
      <c r="E24" s="67">
        <f>'Balance Sheet'!I24</f>
        <v>-1.2368671547513017E-2</v>
      </c>
      <c r="F24" s="67">
        <f>'Balance Sheet'!J24</f>
        <v>1.1887352931695343E-2</v>
      </c>
      <c r="G24" s="67">
        <f>'Balance Sheet'!K24</f>
        <v>7.1713814852657126E-2</v>
      </c>
      <c r="I24" s="78"/>
      <c r="J24" s="78"/>
      <c r="K24" s="78"/>
      <c r="M24" s="37"/>
      <c r="N24" s="37"/>
      <c r="O24" s="37"/>
      <c r="P24" s="37"/>
      <c r="Q24" s="37"/>
      <c r="R24" s="37"/>
      <c r="S24" s="37"/>
      <c r="T24" s="37"/>
      <c r="U24" s="37"/>
    </row>
    <row r="25" spans="2:21">
      <c r="M25" s="37"/>
      <c r="N25" s="37"/>
      <c r="O25" s="37"/>
      <c r="P25" s="37"/>
      <c r="Q25" s="37"/>
      <c r="R25" s="37"/>
      <c r="S25" s="37"/>
      <c r="T25" s="37"/>
      <c r="U25" s="37"/>
    </row>
    <row r="26" spans="2:21" ht="28.5" customHeight="1">
      <c r="B26" s="55" t="s">
        <v>133</v>
      </c>
      <c r="C26" s="54" t="str">
        <f>Sheet3!C6</f>
        <v>Total Shares Held (Crs)</v>
      </c>
      <c r="D26" s="54" t="str">
        <f>Sheet3!D6</f>
        <v>Shareholding (%)</v>
      </c>
      <c r="E26" s="80" t="str">
        <f>Sheet3!E6</f>
        <v>MARKET VALUE(Crs)</v>
      </c>
      <c r="F26" s="80"/>
      <c r="G26" s="59" t="s">
        <v>140</v>
      </c>
      <c r="H26" s="92" t="s">
        <v>149</v>
      </c>
      <c r="I26" s="92"/>
      <c r="J26" s="92"/>
      <c r="K26" s="92"/>
      <c r="M26" s="37"/>
      <c r="N26" s="37"/>
      <c r="O26" s="37"/>
      <c r="P26" s="37"/>
      <c r="Q26" s="37"/>
      <c r="R26" s="37"/>
      <c r="S26" s="37"/>
      <c r="T26" s="37"/>
      <c r="U26" s="37"/>
    </row>
    <row r="27" spans="2:21">
      <c r="M27" s="37"/>
      <c r="N27" s="37"/>
      <c r="O27" s="37"/>
      <c r="P27" s="37"/>
      <c r="Q27" s="37"/>
      <c r="R27" s="37"/>
      <c r="S27" s="37"/>
      <c r="T27" s="37"/>
      <c r="U27" s="37"/>
    </row>
    <row r="28" spans="2:21">
      <c r="B28" s="63" t="str">
        <f>Sheet3!B7</f>
        <v>Tata Sons Private Limited</v>
      </c>
      <c r="C28" s="70">
        <f>Sheet3!C7</f>
        <v>145.21138010000001</v>
      </c>
      <c r="D28" s="71">
        <f>Sheet3!D7</f>
        <v>0.43700000000000006</v>
      </c>
      <c r="E28" s="100">
        <f>Sheet3!E7</f>
        <v>409.53455000000002</v>
      </c>
      <c r="F28" s="100"/>
      <c r="M28" s="37"/>
      <c r="N28" s="37"/>
      <c r="O28" s="37"/>
      <c r="P28" s="37"/>
      <c r="Q28" s="37"/>
      <c r="R28" s="37"/>
      <c r="S28" s="37"/>
      <c r="T28" s="37"/>
      <c r="U28" s="37"/>
    </row>
    <row r="29" spans="2:21">
      <c r="B29" s="63" t="str">
        <f>Sheet3!B8</f>
        <v>Life Insurance Corporation Of India</v>
      </c>
      <c r="C29" s="70">
        <f>Sheet3!C8</f>
        <v>10.205742300000001</v>
      </c>
      <c r="D29" s="71">
        <f>Sheet3!D8</f>
        <v>3.0699999999999998E-2</v>
      </c>
      <c r="E29" s="100">
        <f>Sheet3!E8</f>
        <v>28.770504999999996</v>
      </c>
      <c r="F29" s="100"/>
      <c r="M29" s="37"/>
      <c r="N29" s="37"/>
      <c r="O29" s="37"/>
      <c r="P29" s="37"/>
      <c r="Q29" s="37"/>
      <c r="R29" s="37"/>
      <c r="S29" s="37"/>
      <c r="T29" s="37"/>
      <c r="U29" s="37"/>
    </row>
    <row r="30" spans="2:21">
      <c r="B30" s="63" t="str">
        <f>Sheet3!B9</f>
        <v>Sbi Long Term Equity Fund</v>
      </c>
      <c r="C30" s="70">
        <f>Sheet3!C9</f>
        <v>8.5369285999999995</v>
      </c>
      <c r="D30" s="71">
        <f>Sheet3!D9</f>
        <v>2.5699999999999997E-2</v>
      </c>
      <c r="E30" s="100">
        <f>Sheet3!E9</f>
        <v>24.084754999999998</v>
      </c>
      <c r="F30" s="100"/>
      <c r="M30" s="37"/>
      <c r="N30" s="37"/>
      <c r="O30" s="37"/>
      <c r="P30" s="37"/>
      <c r="Q30" s="37"/>
      <c r="R30" s="37"/>
      <c r="S30" s="37"/>
      <c r="T30" s="37"/>
      <c r="U30" s="37"/>
    </row>
    <row r="31" spans="2:21">
      <c r="B31" s="63" t="str">
        <f>Sheet3!B10</f>
        <v>Tata Industries Limited</v>
      </c>
      <c r="C31" s="70">
        <f>Sheet3!C10</f>
        <v>7.2203629999999999</v>
      </c>
      <c r="D31" s="71">
        <f>Sheet3!D10</f>
        <v>2.1700000000000001E-2</v>
      </c>
      <c r="E31" s="100">
        <f>Sheet3!E10</f>
        <v>20.336155000000002</v>
      </c>
      <c r="F31" s="100"/>
      <c r="M31" s="37"/>
      <c r="N31" s="37"/>
      <c r="O31" s="37"/>
      <c r="P31" s="37"/>
      <c r="Q31" s="37"/>
      <c r="R31" s="37"/>
      <c r="S31" s="37"/>
      <c r="T31" s="37"/>
      <c r="U31" s="37"/>
    </row>
    <row r="32" spans="2:21">
      <c r="B32" s="63" t="str">
        <f>Sheet3!B11</f>
        <v>Rekha Rakesh Jhunjhunwala</v>
      </c>
      <c r="C32" s="70">
        <f>Sheet3!C11</f>
        <v>5.3255999999999997</v>
      </c>
      <c r="D32" s="71">
        <f>Sheet3!D11</f>
        <v>1.6E-2</v>
      </c>
      <c r="E32" s="100">
        <f>Sheet3!E11</f>
        <v>14.994400000000001</v>
      </c>
      <c r="F32" s="100"/>
      <c r="M32" s="37"/>
      <c r="N32" s="37"/>
      <c r="O32" s="37"/>
      <c r="P32" s="37"/>
      <c r="Q32" s="37"/>
      <c r="R32" s="37"/>
      <c r="S32" s="37"/>
      <c r="T32" s="37"/>
      <c r="U32" s="37"/>
    </row>
    <row r="33" spans="2:21" ht="43.5" customHeight="1">
      <c r="B33" s="72" t="str">
        <f>Sheet3!B12</f>
        <v>Axis Mutual Fund Trustee Limited A/C Axis Mutual Fund A/C Axis Bluechip Fund</v>
      </c>
      <c r="C33" s="73">
        <f>Sheet3!C12</f>
        <v>4.1782925999999998</v>
      </c>
      <c r="D33" s="74">
        <f>Sheet3!D12</f>
        <v>1.26E-2</v>
      </c>
      <c r="E33" s="101">
        <f>Sheet3!E12</f>
        <v>11.80809</v>
      </c>
      <c r="F33" s="101"/>
      <c r="M33" s="37"/>
      <c r="N33" s="37"/>
      <c r="O33" s="37"/>
      <c r="P33" s="37"/>
      <c r="Q33" s="37"/>
      <c r="R33" s="37"/>
      <c r="S33" s="37"/>
      <c r="T33" s="37"/>
      <c r="U33" s="37"/>
    </row>
    <row r="34" spans="2:21">
      <c r="B34" s="63" t="str">
        <f>Sheet3!B13</f>
        <v>UTI Large Cap Fund</v>
      </c>
      <c r="C34" s="70">
        <f>Sheet3!C13</f>
        <v>3.5017925999999999</v>
      </c>
      <c r="D34" s="71">
        <f>Sheet3!D13</f>
        <v>1.0500000000000001E-2</v>
      </c>
      <c r="E34" s="100">
        <f>Sheet3!E13</f>
        <v>9.8400750000000006</v>
      </c>
      <c r="F34" s="100"/>
      <c r="M34" s="37"/>
      <c r="N34" s="37"/>
      <c r="O34" s="37"/>
      <c r="P34" s="37"/>
      <c r="Q34" s="37"/>
      <c r="R34" s="37"/>
      <c r="S34" s="37"/>
      <c r="T34" s="37"/>
      <c r="U34" s="37"/>
    </row>
    <row r="35" spans="2:21" ht="32.25" customHeight="1">
      <c r="B35" s="72" t="str">
        <f>Sheet3!B14</f>
        <v>Tata Investment Corporation Limited</v>
      </c>
      <c r="C35" s="70">
        <f>Sheet3!C14</f>
        <v>1.1000000000000001</v>
      </c>
      <c r="D35" s="71">
        <f>Sheet3!D14</f>
        <v>3.3E-3</v>
      </c>
      <c r="E35" s="100">
        <f>Sheet3!E14</f>
        <v>3.0925949999999998</v>
      </c>
      <c r="F35" s="100"/>
      <c r="M35" s="37"/>
      <c r="N35" s="37"/>
      <c r="O35" s="37"/>
      <c r="P35" s="37"/>
      <c r="Q35" s="37"/>
      <c r="R35" s="37"/>
      <c r="S35" s="37"/>
      <c r="T35" s="37"/>
      <c r="U35" s="37"/>
    </row>
    <row r="36" spans="2:21" ht="34.5" customHeight="1">
      <c r="B36" s="72" t="str">
        <f>Sheet3!B15</f>
        <v>Investor Education and Protection Fund (IEPF)</v>
      </c>
      <c r="C36" s="70">
        <f>Sheet3!C15</f>
        <v>0.97377760000000002</v>
      </c>
      <c r="D36" s="71">
        <f>Sheet3!D15</f>
        <v>2.8999999999999998E-3</v>
      </c>
      <c r="E36" s="100">
        <f>Sheet3!E15</f>
        <v>2.7177349999999998</v>
      </c>
      <c r="F36" s="100"/>
      <c r="M36" s="37"/>
      <c r="N36" s="37"/>
      <c r="O36" s="37"/>
      <c r="P36" s="37"/>
      <c r="Q36" s="37"/>
      <c r="R36" s="37"/>
      <c r="S36" s="37"/>
      <c r="T36" s="37"/>
      <c r="U36" s="37"/>
    </row>
    <row r="37" spans="2:21">
      <c r="B37" s="63" t="str">
        <f>Sheet3!B16</f>
        <v>Ewart Investments Limited</v>
      </c>
      <c r="C37" s="70">
        <f>Sheet3!C16</f>
        <v>0.30845420000000001</v>
      </c>
      <c r="D37" s="71">
        <f>Sheet3!D16</f>
        <v>8.9999999999999998E-4</v>
      </c>
      <c r="E37" s="100">
        <f>Sheet3!E16</f>
        <v>0.84343499999999993</v>
      </c>
      <c r="F37" s="100"/>
      <c r="M37" s="37"/>
      <c r="N37" s="37"/>
      <c r="O37" s="37"/>
      <c r="P37" s="37"/>
      <c r="Q37" s="37"/>
      <c r="R37" s="37"/>
      <c r="S37" s="37"/>
      <c r="T37" s="37"/>
      <c r="U37" s="37"/>
    </row>
    <row r="38" spans="2:21">
      <c r="M38" s="37"/>
      <c r="N38" s="37"/>
      <c r="O38" s="37"/>
      <c r="P38" s="37"/>
      <c r="Q38" s="37"/>
      <c r="R38" s="37"/>
      <c r="S38" s="37"/>
      <c r="T38" s="37"/>
      <c r="U38" s="37"/>
    </row>
    <row r="39" spans="2:21" ht="15.75">
      <c r="B39" s="61" t="s">
        <v>150</v>
      </c>
      <c r="C39" s="85" t="s">
        <v>151</v>
      </c>
      <c r="D39" s="85"/>
      <c r="E39" s="61"/>
      <c r="F39" s="86" t="s">
        <v>154</v>
      </c>
      <c r="G39" s="86"/>
      <c r="I39" s="84" t="s">
        <v>141</v>
      </c>
      <c r="J39" s="84"/>
      <c r="K39" s="84"/>
      <c r="M39" s="37"/>
      <c r="N39" s="37"/>
      <c r="O39" s="37"/>
      <c r="P39" s="37"/>
      <c r="Q39" s="37"/>
      <c r="R39" s="37"/>
      <c r="S39" s="37"/>
      <c r="T39" s="37"/>
      <c r="U39" s="37"/>
    </row>
    <row r="40" spans="2:21" ht="6.75" customHeight="1">
      <c r="M40" s="37"/>
      <c r="N40" s="37"/>
      <c r="O40" s="37"/>
      <c r="P40" s="37"/>
      <c r="Q40" s="37"/>
      <c r="R40" s="37"/>
      <c r="S40" s="37"/>
      <c r="T40" s="37"/>
      <c r="U40" s="37"/>
    </row>
    <row r="41" spans="2:21">
      <c r="B41" s="63" t="s">
        <v>152</v>
      </c>
      <c r="C41" s="81" t="s">
        <v>153</v>
      </c>
      <c r="D41" s="81"/>
      <c r="E41" s="81"/>
      <c r="F41" s="96">
        <v>4.8</v>
      </c>
      <c r="G41" s="96"/>
      <c r="I41" s="63" t="s">
        <v>142</v>
      </c>
      <c r="J41" s="63"/>
      <c r="K41" s="63">
        <f>'Data Sheet'!B8</f>
        <v>931.9</v>
      </c>
      <c r="M41" s="37"/>
      <c r="N41" s="37"/>
      <c r="O41" s="37"/>
      <c r="P41" s="37"/>
      <c r="Q41" s="37"/>
      <c r="R41" s="37"/>
      <c r="S41" s="37"/>
      <c r="T41" s="37"/>
      <c r="U41" s="37"/>
    </row>
    <row r="42" spans="2:21">
      <c r="B42" s="63" t="s">
        <v>158</v>
      </c>
      <c r="C42" s="81" t="s">
        <v>155</v>
      </c>
      <c r="D42" s="81"/>
      <c r="E42" s="81"/>
      <c r="F42" s="96">
        <v>585.79999999999995</v>
      </c>
      <c r="G42" s="96"/>
      <c r="I42" s="63" t="s">
        <v>143</v>
      </c>
      <c r="J42" s="63"/>
      <c r="K42" s="75">
        <f>'Data Sheet'!B6</f>
        <v>366.03854490825199</v>
      </c>
      <c r="M42" s="37"/>
      <c r="N42" s="37"/>
      <c r="O42" s="37"/>
      <c r="P42" s="37"/>
      <c r="Q42" s="37"/>
      <c r="R42" s="37"/>
      <c r="S42" s="37"/>
      <c r="T42" s="37"/>
      <c r="U42" s="37"/>
    </row>
    <row r="43" spans="2:21">
      <c r="B43" s="63" t="s">
        <v>159</v>
      </c>
      <c r="C43" s="81" t="s">
        <v>156</v>
      </c>
      <c r="D43" s="81"/>
      <c r="E43" s="81"/>
      <c r="F43" s="96">
        <v>1673.8</v>
      </c>
      <c r="G43" s="96"/>
      <c r="I43" s="76" t="s">
        <v>70</v>
      </c>
      <c r="J43" s="76"/>
      <c r="K43" s="77">
        <f>K41*K42</f>
        <v>341111.32</v>
      </c>
      <c r="M43" s="37"/>
      <c r="N43" s="37"/>
      <c r="O43" s="37"/>
      <c r="P43" s="37"/>
      <c r="Q43" s="37"/>
      <c r="R43" s="37"/>
      <c r="S43" s="37"/>
      <c r="T43" s="37"/>
      <c r="U43" s="37"/>
    </row>
    <row r="44" spans="2:21">
      <c r="B44" s="63" t="s">
        <v>160</v>
      </c>
      <c r="C44" s="81" t="s">
        <v>157</v>
      </c>
      <c r="D44" s="81"/>
      <c r="E44" s="81"/>
      <c r="F44" s="96">
        <v>135.4</v>
      </c>
      <c r="G44" s="96"/>
      <c r="I44" s="63" t="s">
        <v>144</v>
      </c>
      <c r="J44" s="63"/>
      <c r="K44" s="63">
        <f>'Data Sheet'!K69</f>
        <v>37015.56</v>
      </c>
      <c r="M44" s="37"/>
      <c r="N44" s="37"/>
      <c r="O44" s="37"/>
      <c r="P44" s="37"/>
      <c r="Q44" s="37"/>
      <c r="R44" s="37"/>
      <c r="S44" s="37"/>
      <c r="T44" s="37"/>
      <c r="U44" s="37"/>
    </row>
    <row r="45" spans="2:21">
      <c r="F45" s="97"/>
      <c r="G45" s="97"/>
      <c r="I45" s="63" t="s">
        <v>145</v>
      </c>
      <c r="J45" s="63"/>
      <c r="K45" s="68">
        <f>'Balance Sheet'!K6</f>
        <v>134113.44</v>
      </c>
      <c r="M45" s="37"/>
      <c r="N45" s="37"/>
      <c r="O45" s="37"/>
      <c r="P45" s="37"/>
      <c r="Q45" s="37"/>
      <c r="R45" s="37"/>
      <c r="S45" s="37"/>
      <c r="T45" s="37"/>
      <c r="U45" s="37"/>
    </row>
    <row r="46" spans="2:21">
      <c r="B46" s="82" t="s">
        <v>161</v>
      </c>
      <c r="C46" s="82"/>
      <c r="D46" s="82"/>
      <c r="E46" s="82"/>
      <c r="F46" s="82"/>
      <c r="G46" s="82"/>
      <c r="I46" s="76" t="s">
        <v>146</v>
      </c>
      <c r="J46" s="76"/>
      <c r="K46" s="76">
        <f>SUM(K41:K45)</f>
        <v>513538.25854490825</v>
      </c>
      <c r="M46" s="37"/>
      <c r="N46" s="37"/>
      <c r="O46" s="37"/>
      <c r="P46" s="37"/>
      <c r="Q46" s="37"/>
      <c r="R46" s="37"/>
      <c r="S46" s="37"/>
      <c r="T46" s="37"/>
      <c r="U46" s="37"/>
    </row>
    <row r="47" spans="2:21">
      <c r="I47" s="2"/>
      <c r="J47" s="2"/>
      <c r="K47" s="2"/>
      <c r="M47" s="37"/>
      <c r="N47" s="37"/>
      <c r="O47" s="37"/>
      <c r="P47" s="37"/>
      <c r="Q47" s="37"/>
      <c r="R47" s="37"/>
      <c r="S47" s="37"/>
      <c r="T47" s="37"/>
      <c r="U47" s="37"/>
    </row>
    <row r="48" spans="2:21" ht="15.75">
      <c r="B48" s="26" t="s">
        <v>147</v>
      </c>
      <c r="C48" s="58"/>
      <c r="D48" s="58"/>
      <c r="E48" s="58"/>
      <c r="F48" s="58"/>
      <c r="G48" s="58"/>
      <c r="H48" s="58"/>
      <c r="I48" s="58"/>
      <c r="J48" s="58"/>
      <c r="K48" s="58"/>
      <c r="M48" s="37"/>
      <c r="N48" s="37"/>
      <c r="O48" s="37"/>
      <c r="P48" s="37"/>
      <c r="Q48" s="37"/>
      <c r="R48" s="37"/>
      <c r="S48" s="37"/>
      <c r="T48" s="37"/>
      <c r="U48" s="37"/>
    </row>
    <row r="49" spans="2:21" ht="3.75" customHeight="1">
      <c r="M49" s="37"/>
      <c r="N49" s="37"/>
      <c r="O49" s="37"/>
      <c r="P49" s="37"/>
      <c r="Q49" s="37"/>
      <c r="R49" s="37"/>
      <c r="S49" s="37"/>
      <c r="T49" s="37"/>
      <c r="U49" s="37"/>
    </row>
    <row r="50" spans="2:21" ht="16.5" customHeight="1">
      <c r="B50" s="93" t="s">
        <v>148</v>
      </c>
      <c r="C50" s="93"/>
      <c r="D50" s="93"/>
      <c r="E50" s="93"/>
      <c r="F50" s="93"/>
      <c r="G50" s="93"/>
      <c r="H50" s="93"/>
      <c r="I50" s="93"/>
      <c r="J50" s="93"/>
      <c r="K50" s="93"/>
      <c r="M50" s="37"/>
      <c r="N50" s="37"/>
      <c r="O50" s="37"/>
      <c r="P50" s="37"/>
      <c r="Q50" s="37"/>
      <c r="R50" s="37"/>
      <c r="S50" s="37"/>
      <c r="T50" s="37"/>
      <c r="U50" s="37"/>
    </row>
    <row r="51" spans="2:21" ht="16.5" customHeight="1">
      <c r="B51" s="79" t="s">
        <v>162</v>
      </c>
      <c r="C51" s="79"/>
      <c r="D51" s="79"/>
      <c r="E51" s="79"/>
      <c r="F51" s="79"/>
      <c r="G51" s="79"/>
      <c r="H51" s="79"/>
      <c r="I51" s="79"/>
      <c r="J51" s="62"/>
      <c r="K51" s="62"/>
      <c r="M51" s="37"/>
      <c r="N51" s="37"/>
      <c r="O51" s="37"/>
      <c r="P51" s="37"/>
      <c r="Q51" s="37"/>
      <c r="R51" s="37"/>
      <c r="S51" s="37"/>
      <c r="T51" s="37"/>
      <c r="U51" s="37"/>
    </row>
    <row r="52" spans="2:21" ht="16.5" customHeight="1">
      <c r="B52" s="79" t="s">
        <v>163</v>
      </c>
      <c r="C52" s="79"/>
      <c r="D52" s="79"/>
      <c r="E52" s="79"/>
      <c r="F52" s="79"/>
      <c r="G52" s="79"/>
      <c r="H52" s="79"/>
      <c r="I52" s="79"/>
      <c r="J52" s="79"/>
      <c r="K52" s="79"/>
      <c r="M52" s="37"/>
      <c r="N52" s="37"/>
      <c r="O52" s="37"/>
      <c r="P52" s="37"/>
      <c r="Q52" s="37"/>
      <c r="R52" s="37"/>
      <c r="S52" s="37"/>
      <c r="T52" s="37"/>
      <c r="U52" s="37"/>
    </row>
    <row r="53" spans="2:21">
      <c r="B53" s="94" t="s">
        <v>164</v>
      </c>
      <c r="C53" s="94"/>
      <c r="D53" s="94"/>
      <c r="E53" s="94"/>
      <c r="F53" s="94"/>
      <c r="G53" s="94"/>
      <c r="H53" s="94"/>
      <c r="I53" s="94"/>
      <c r="J53" s="94"/>
      <c r="K53" s="94"/>
      <c r="M53" s="37"/>
      <c r="N53" s="37"/>
      <c r="O53" s="37"/>
      <c r="P53" s="37"/>
      <c r="Q53" s="37"/>
      <c r="R53" s="37"/>
      <c r="S53" s="37"/>
      <c r="T53" s="37"/>
      <c r="U53" s="37"/>
    </row>
    <row r="54" spans="2:21">
      <c r="B54" s="95" t="s">
        <v>165</v>
      </c>
      <c r="C54" s="95"/>
      <c r="D54" s="95"/>
      <c r="E54" s="95"/>
      <c r="F54" s="95"/>
      <c r="G54" s="95"/>
      <c r="H54" s="95"/>
      <c r="I54" s="95"/>
      <c r="J54" s="95"/>
      <c r="K54" s="95"/>
      <c r="M54" s="37"/>
      <c r="N54" s="37"/>
      <c r="O54" s="37"/>
      <c r="P54" s="37"/>
      <c r="Q54" s="37"/>
      <c r="R54" s="37"/>
      <c r="S54" s="37"/>
      <c r="T54" s="37"/>
      <c r="U54" s="37"/>
    </row>
    <row r="55" spans="2:21">
      <c r="B55" s="87" t="s">
        <v>166</v>
      </c>
      <c r="C55" s="88"/>
      <c r="D55" s="88"/>
      <c r="E55" s="88"/>
      <c r="F55" s="88"/>
      <c r="G55" s="88"/>
      <c r="H55" s="88"/>
      <c r="I55" s="88"/>
      <c r="J55" s="88"/>
      <c r="K55" s="88"/>
      <c r="M55" s="37"/>
      <c r="N55" s="37"/>
      <c r="O55" s="37"/>
      <c r="P55" s="37"/>
      <c r="Q55" s="37"/>
      <c r="R55" s="37"/>
      <c r="S55" s="37"/>
      <c r="T55" s="37"/>
      <c r="U55" s="37"/>
    </row>
    <row r="56" spans="2:21" ht="6.75" customHeight="1">
      <c r="B56" s="89"/>
      <c r="C56" s="89"/>
      <c r="D56" s="89"/>
      <c r="E56" s="89"/>
      <c r="F56" s="89"/>
      <c r="G56" s="89"/>
      <c r="H56" s="89"/>
      <c r="I56" s="89"/>
      <c r="J56" s="89"/>
      <c r="K56" s="89"/>
      <c r="M56" s="37"/>
      <c r="N56" s="37"/>
      <c r="O56" s="37"/>
      <c r="P56" s="37"/>
      <c r="Q56" s="37"/>
      <c r="R56" s="37"/>
      <c r="S56" s="37"/>
      <c r="T56" s="37"/>
      <c r="U56" s="37"/>
    </row>
    <row r="57" spans="2:21" ht="3" customHeight="1">
      <c r="B57" s="90"/>
      <c r="C57" s="90"/>
      <c r="D57" s="90"/>
      <c r="E57" s="90"/>
      <c r="F57" s="90"/>
      <c r="G57" s="90"/>
      <c r="H57" s="90"/>
      <c r="I57" s="90"/>
      <c r="J57" s="90"/>
      <c r="K57" s="90"/>
      <c r="M57" s="37"/>
      <c r="N57" s="37"/>
      <c r="O57" s="37"/>
      <c r="P57" s="37"/>
      <c r="Q57" s="37"/>
      <c r="R57" s="37"/>
      <c r="S57" s="37"/>
      <c r="T57" s="37"/>
      <c r="U57" s="37"/>
    </row>
    <row r="58" spans="2:21">
      <c r="B58" s="91" t="s">
        <v>167</v>
      </c>
      <c r="C58" s="91"/>
      <c r="D58" s="91"/>
      <c r="E58" s="91"/>
      <c r="F58" s="91"/>
      <c r="G58" s="91"/>
      <c r="H58" s="91"/>
      <c r="I58" s="91"/>
      <c r="J58" s="91"/>
      <c r="K58" s="91"/>
      <c r="M58" s="37"/>
      <c r="N58" s="37"/>
      <c r="O58" s="37"/>
      <c r="P58" s="37"/>
      <c r="Q58" s="37"/>
      <c r="R58" s="37"/>
      <c r="S58" s="37"/>
      <c r="T58" s="37"/>
      <c r="U58" s="37"/>
    </row>
    <row r="59" spans="2:21" ht="3.75" customHeight="1">
      <c r="M59" s="37"/>
      <c r="N59" s="37"/>
      <c r="O59" s="37"/>
      <c r="P59" s="37"/>
      <c r="Q59" s="37"/>
      <c r="R59" s="37"/>
      <c r="S59" s="37"/>
      <c r="T59" s="37"/>
      <c r="U59" s="37"/>
    </row>
    <row r="60" spans="2:21" ht="7.5" customHeight="1">
      <c r="B60" s="58"/>
      <c r="C60" s="58"/>
      <c r="D60" s="58"/>
      <c r="E60" s="58"/>
      <c r="F60" s="58"/>
      <c r="G60" s="58"/>
      <c r="H60" s="58"/>
      <c r="I60" s="58"/>
      <c r="J60" s="58"/>
      <c r="K60" s="58"/>
    </row>
  </sheetData>
  <mergeCells count="38">
    <mergeCell ref="B55:K55"/>
    <mergeCell ref="B56:K56"/>
    <mergeCell ref="B57:K57"/>
    <mergeCell ref="B58:K58"/>
    <mergeCell ref="H26:K26"/>
    <mergeCell ref="I39:K39"/>
    <mergeCell ref="B50:K50"/>
    <mergeCell ref="B53:K53"/>
    <mergeCell ref="B54:K54"/>
    <mergeCell ref="F41:G41"/>
    <mergeCell ref="F42:G42"/>
    <mergeCell ref="F44:G44"/>
    <mergeCell ref="F45:G45"/>
    <mergeCell ref="F43:G43"/>
    <mergeCell ref="C41:E41"/>
    <mergeCell ref="E29:F29"/>
    <mergeCell ref="B2:K2"/>
    <mergeCell ref="C4:K4"/>
    <mergeCell ref="I6:K6"/>
    <mergeCell ref="I17:K17"/>
    <mergeCell ref="C39:D39"/>
    <mergeCell ref="F39:G39"/>
    <mergeCell ref="E30:F30"/>
    <mergeCell ref="E31:F31"/>
    <mergeCell ref="E32:F32"/>
    <mergeCell ref="E33:F33"/>
    <mergeCell ref="E34:F34"/>
    <mergeCell ref="E35:F35"/>
    <mergeCell ref="E36:F36"/>
    <mergeCell ref="E37:F37"/>
    <mergeCell ref="B52:K52"/>
    <mergeCell ref="E26:F26"/>
    <mergeCell ref="E28:F28"/>
    <mergeCell ref="C42:E42"/>
    <mergeCell ref="C43:E43"/>
    <mergeCell ref="C44:E44"/>
    <mergeCell ref="B46:G46"/>
    <mergeCell ref="B51:I51"/>
  </mergeCells>
  <pageMargins left="0.70866141732283472" right="0.70866141732283472" top="0.74803149606299213" bottom="0.74803149606299213" header="0.31496062992125984" footer="0.31496062992125984"/>
  <pageSetup scale="6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Normal="100" zoomScalePageLayoutView="120" workbookViewId="0">
      <pane xSplit="1" ySplit="1" topLeftCell="C77" activePane="bottomRight" state="frozen"/>
      <selection activeCell="C4" sqref="C4"/>
      <selection pane="topRight" activeCell="C4" sqref="C4"/>
      <selection pane="bottomLeft" activeCell="C4" sqref="C4"/>
      <selection pane="bottomRight" activeCell="G17" sqref="G17"/>
    </sheetView>
  </sheetViews>
  <sheetFormatPr defaultColWidth="8.85546875" defaultRowHeight="15"/>
  <cols>
    <col min="1" max="1" width="27.7109375" style="4" bestFit="1" customWidth="1"/>
    <col min="2" max="5" width="13.42578125" style="4" bestFit="1" customWidth="1"/>
    <col min="6" max="6" width="13.42578125" style="27" bestFit="1" customWidth="1"/>
    <col min="7" max="11" width="13.42578125" style="4" bestFit="1" customWidth="1"/>
    <col min="12" max="16384" width="8.85546875" style="4"/>
  </cols>
  <sheetData>
    <row r="1" spans="1:11" s="1" customFormat="1">
      <c r="A1" s="1" t="s">
        <v>0</v>
      </c>
      <c r="B1" s="1" t="s">
        <v>54</v>
      </c>
      <c r="E1" s="98" t="str">
        <f>IF(B2&lt;&gt;B3, "A NEW VERSION OF THE WORKSHEET IS AVAILABLE", "")</f>
        <v/>
      </c>
      <c r="F1" s="98"/>
      <c r="G1" s="98"/>
      <c r="H1" s="98"/>
      <c r="I1" s="98"/>
      <c r="J1" s="98"/>
      <c r="K1" s="98"/>
    </row>
    <row r="2" spans="1:11">
      <c r="A2" s="1" t="s">
        <v>52</v>
      </c>
      <c r="B2" s="4">
        <v>2.1</v>
      </c>
      <c r="E2" s="99" t="s">
        <v>36</v>
      </c>
      <c r="F2" s="99"/>
      <c r="G2" s="99"/>
      <c r="H2" s="99"/>
      <c r="I2" s="99"/>
      <c r="J2" s="99"/>
      <c r="K2" s="99"/>
    </row>
    <row r="3" spans="1:11">
      <c r="A3" s="1" t="s">
        <v>53</v>
      </c>
      <c r="B3" s="4">
        <v>2.1</v>
      </c>
    </row>
    <row r="4" spans="1:11">
      <c r="A4" s="1"/>
    </row>
    <row r="5" spans="1:11">
      <c r="A5" s="1" t="s">
        <v>55</v>
      </c>
    </row>
    <row r="6" spans="1:11">
      <c r="A6" s="4" t="s">
        <v>42</v>
      </c>
      <c r="B6" s="4">
        <f>IF(B9&gt;0, B9/B8, 0)</f>
        <v>366.03854490825199</v>
      </c>
    </row>
    <row r="7" spans="1:11">
      <c r="A7" s="4" t="s">
        <v>31</v>
      </c>
      <c r="B7">
        <v>2</v>
      </c>
    </row>
    <row r="8" spans="1:11">
      <c r="A8" s="4" t="s">
        <v>43</v>
      </c>
      <c r="B8">
        <v>931.9</v>
      </c>
    </row>
    <row r="9" spans="1:11">
      <c r="A9" s="4" t="s">
        <v>70</v>
      </c>
      <c r="B9">
        <v>341111.32</v>
      </c>
    </row>
    <row r="15" spans="1:11">
      <c r="A15" s="1" t="s">
        <v>37</v>
      </c>
    </row>
    <row r="16" spans="1:11" s="18" customFormat="1">
      <c r="A16" s="17" t="s">
        <v>38</v>
      </c>
      <c r="B16" s="28">
        <v>41729</v>
      </c>
      <c r="C16" s="12">
        <v>42094</v>
      </c>
      <c r="D16" s="12">
        <v>42460</v>
      </c>
      <c r="E16" s="12">
        <v>42825</v>
      </c>
      <c r="F16" s="29">
        <v>43190</v>
      </c>
      <c r="G16" s="12">
        <v>43555</v>
      </c>
      <c r="H16" s="12">
        <v>43921</v>
      </c>
      <c r="I16" s="12">
        <v>44286</v>
      </c>
      <c r="J16" s="12">
        <v>44651</v>
      </c>
      <c r="K16" s="12">
        <v>45016</v>
      </c>
    </row>
    <row r="17" spans="1:11" s="6" customFormat="1">
      <c r="A17" s="6" t="s">
        <v>6</v>
      </c>
      <c r="B17" s="30">
        <v>232833.66</v>
      </c>
      <c r="C17">
        <v>263158.98</v>
      </c>
      <c r="D17">
        <v>273045.59999999998</v>
      </c>
      <c r="E17">
        <v>269692.51</v>
      </c>
      <c r="F17" s="31">
        <v>291550.48</v>
      </c>
      <c r="G17">
        <v>301938.40000000002</v>
      </c>
      <c r="H17">
        <v>261067.97</v>
      </c>
      <c r="I17">
        <v>249794.75</v>
      </c>
      <c r="J17">
        <v>278453.62</v>
      </c>
      <c r="K17">
        <v>345966.97</v>
      </c>
    </row>
    <row r="18" spans="1:11" s="6" customFormat="1">
      <c r="A18" s="4" t="s">
        <v>71</v>
      </c>
      <c r="B18" s="30">
        <v>146426.99</v>
      </c>
      <c r="C18">
        <v>163250.35999999999</v>
      </c>
      <c r="D18">
        <v>166134.01</v>
      </c>
      <c r="E18">
        <v>173294.07999999999</v>
      </c>
      <c r="F18" s="31">
        <v>187896.58</v>
      </c>
      <c r="G18">
        <v>194267.91</v>
      </c>
      <c r="H18">
        <v>164899.82</v>
      </c>
      <c r="I18">
        <v>153607.35999999999</v>
      </c>
      <c r="J18">
        <v>179295.33</v>
      </c>
      <c r="K18">
        <v>231251.26</v>
      </c>
    </row>
    <row r="19" spans="1:11" s="6" customFormat="1">
      <c r="A19" s="4" t="s">
        <v>72</v>
      </c>
      <c r="B19" s="30">
        <v>2840.58</v>
      </c>
      <c r="C19">
        <v>3330.35</v>
      </c>
      <c r="D19">
        <v>2750.99</v>
      </c>
      <c r="E19">
        <v>7399.92</v>
      </c>
      <c r="F19" s="31">
        <v>2046.58</v>
      </c>
      <c r="G19">
        <v>-2053.2800000000002</v>
      </c>
      <c r="H19">
        <v>-2231.19</v>
      </c>
      <c r="I19">
        <v>-4684.16</v>
      </c>
      <c r="J19">
        <v>-1590.49</v>
      </c>
      <c r="K19">
        <v>4781.62</v>
      </c>
    </row>
    <row r="20" spans="1:11" s="6" customFormat="1">
      <c r="A20" s="4" t="s">
        <v>73</v>
      </c>
      <c r="B20" s="30">
        <v>1128.69</v>
      </c>
      <c r="C20">
        <v>1121.75</v>
      </c>
      <c r="D20">
        <v>1143.6300000000001</v>
      </c>
      <c r="E20">
        <v>1159.82</v>
      </c>
      <c r="F20" s="31">
        <v>1308.08</v>
      </c>
      <c r="G20">
        <v>1585.93</v>
      </c>
      <c r="H20">
        <v>1264.95</v>
      </c>
      <c r="I20">
        <v>1112.8699999999999</v>
      </c>
      <c r="J20">
        <v>2178.29</v>
      </c>
      <c r="K20">
        <v>2513.33</v>
      </c>
    </row>
    <row r="21" spans="1:11" s="6" customFormat="1">
      <c r="A21" s="4" t="s">
        <v>74</v>
      </c>
      <c r="B21" s="30">
        <v>13806.04</v>
      </c>
      <c r="C21">
        <v>16173.17</v>
      </c>
      <c r="D21">
        <v>12101.53</v>
      </c>
      <c r="E21">
        <v>10067.370000000001</v>
      </c>
      <c r="F21" s="31">
        <v>10971.66</v>
      </c>
      <c r="G21">
        <v>11694.54</v>
      </c>
      <c r="H21">
        <v>11541.51</v>
      </c>
      <c r="I21">
        <v>8273.17</v>
      </c>
      <c r="J21">
        <v>9427.3799999999992</v>
      </c>
      <c r="K21">
        <v>11765.97</v>
      </c>
    </row>
    <row r="22" spans="1:11" s="6" customFormat="1">
      <c r="A22" s="4" t="s">
        <v>75</v>
      </c>
      <c r="B22" s="30">
        <v>21609.919999999998</v>
      </c>
      <c r="C22">
        <v>25641.95</v>
      </c>
      <c r="D22">
        <v>28880.89</v>
      </c>
      <c r="E22">
        <v>28332.89</v>
      </c>
      <c r="F22" s="31">
        <v>30300.09</v>
      </c>
      <c r="G22">
        <v>33243.870000000003</v>
      </c>
      <c r="H22">
        <v>30438.6</v>
      </c>
      <c r="I22">
        <v>27648.48</v>
      </c>
      <c r="J22">
        <v>30808.52</v>
      </c>
      <c r="K22">
        <v>33654.699999999997</v>
      </c>
    </row>
    <row r="23" spans="1:11" s="6" customFormat="1">
      <c r="A23" s="4" t="s">
        <v>76</v>
      </c>
      <c r="B23" s="30">
        <v>22357.79</v>
      </c>
      <c r="C23">
        <v>23603.01</v>
      </c>
      <c r="D23">
        <v>21991.9</v>
      </c>
      <c r="E23">
        <v>30039.38</v>
      </c>
      <c r="F23" s="31">
        <v>31004.58</v>
      </c>
      <c r="G23">
        <v>32719.8</v>
      </c>
      <c r="H23">
        <v>29248.32</v>
      </c>
      <c r="I23">
        <v>23015.79</v>
      </c>
      <c r="J23">
        <v>29205.4</v>
      </c>
      <c r="K23">
        <v>34839.19</v>
      </c>
    </row>
    <row r="24" spans="1:11" s="6" customFormat="1">
      <c r="A24" s="4" t="s">
        <v>77</v>
      </c>
      <c r="B24" s="30">
        <v>-4508.55</v>
      </c>
      <c r="C24">
        <v>-2539.56</v>
      </c>
      <c r="D24">
        <v>7149.38</v>
      </c>
      <c r="E24">
        <v>4610.2</v>
      </c>
      <c r="F24" s="31">
        <v>658.39</v>
      </c>
      <c r="G24">
        <v>1708.74</v>
      </c>
      <c r="H24">
        <v>3456.51</v>
      </c>
      <c r="I24">
        <v>-834.51</v>
      </c>
      <c r="J24">
        <v>1228.1199999999999</v>
      </c>
      <c r="K24">
        <v>4908.34</v>
      </c>
    </row>
    <row r="25" spans="1:11" s="6" customFormat="1">
      <c r="A25" s="6" t="s">
        <v>9</v>
      </c>
      <c r="B25" s="30">
        <v>-156.79</v>
      </c>
      <c r="C25">
        <v>714.03</v>
      </c>
      <c r="D25">
        <v>-2669.62</v>
      </c>
      <c r="E25">
        <v>1869.1</v>
      </c>
      <c r="F25" s="31">
        <v>5932.73</v>
      </c>
      <c r="G25">
        <v>-26686.25</v>
      </c>
      <c r="H25">
        <v>101.71</v>
      </c>
      <c r="I25">
        <v>-11117.83</v>
      </c>
      <c r="J25">
        <v>2424.0500000000002</v>
      </c>
      <c r="K25">
        <v>6327.59</v>
      </c>
    </row>
    <row r="26" spans="1:11" s="6" customFormat="1">
      <c r="A26" s="6" t="s">
        <v>10</v>
      </c>
      <c r="B26" s="30">
        <v>11078.16</v>
      </c>
      <c r="C26">
        <v>13388.63</v>
      </c>
      <c r="D26">
        <v>16710.78</v>
      </c>
      <c r="E26">
        <v>17904.990000000002</v>
      </c>
      <c r="F26" s="31">
        <v>21553.59</v>
      </c>
      <c r="G26">
        <v>23590.63</v>
      </c>
      <c r="H26">
        <v>21425.43</v>
      </c>
      <c r="I26">
        <v>23546.71</v>
      </c>
      <c r="J26">
        <v>24835.69</v>
      </c>
      <c r="K26">
        <v>24860.36</v>
      </c>
    </row>
    <row r="27" spans="1:11" s="6" customFormat="1">
      <c r="A27" s="6" t="s">
        <v>11</v>
      </c>
      <c r="B27" s="30">
        <v>4749.4399999999996</v>
      </c>
      <c r="C27">
        <v>4861.49</v>
      </c>
      <c r="D27">
        <v>4889.08</v>
      </c>
      <c r="E27">
        <v>4238.01</v>
      </c>
      <c r="F27" s="31">
        <v>4681.79</v>
      </c>
      <c r="G27">
        <v>5758.6</v>
      </c>
      <c r="H27">
        <v>7243.33</v>
      </c>
      <c r="I27">
        <v>8097.17</v>
      </c>
      <c r="J27">
        <v>9311.86</v>
      </c>
      <c r="K27">
        <v>10225.48</v>
      </c>
    </row>
    <row r="28" spans="1:11" s="6" customFormat="1">
      <c r="A28" s="6" t="s">
        <v>12</v>
      </c>
      <c r="B28" s="30">
        <v>18868.97</v>
      </c>
      <c r="C28">
        <v>21702.560000000001</v>
      </c>
      <c r="D28">
        <v>14125.77</v>
      </c>
      <c r="E28">
        <v>9314.7900000000009</v>
      </c>
      <c r="F28" s="31">
        <v>11155.03</v>
      </c>
      <c r="G28">
        <v>-31371.15</v>
      </c>
      <c r="H28">
        <v>-10579.98</v>
      </c>
      <c r="I28">
        <v>-10474.280000000001</v>
      </c>
      <c r="J28">
        <v>-7003.41</v>
      </c>
      <c r="K28">
        <v>3057.55</v>
      </c>
    </row>
    <row r="29" spans="1:11" s="6" customFormat="1">
      <c r="A29" s="6" t="s">
        <v>13</v>
      </c>
      <c r="B29" s="30">
        <v>4764.79</v>
      </c>
      <c r="C29">
        <v>7642.91</v>
      </c>
      <c r="D29">
        <v>3025.05</v>
      </c>
      <c r="E29">
        <v>3251.23</v>
      </c>
      <c r="F29" s="31">
        <v>4341.93</v>
      </c>
      <c r="G29">
        <v>-2437.4499999999998</v>
      </c>
      <c r="H29">
        <v>395.25</v>
      </c>
      <c r="I29">
        <v>2541.86</v>
      </c>
      <c r="J29">
        <v>4231.29</v>
      </c>
      <c r="K29">
        <v>704.06</v>
      </c>
    </row>
    <row r="30" spans="1:11" s="6" customFormat="1">
      <c r="A30" s="6" t="s">
        <v>14</v>
      </c>
      <c r="B30" s="30">
        <v>13991.02</v>
      </c>
      <c r="C30">
        <v>13986.29</v>
      </c>
      <c r="D30">
        <v>11579.31</v>
      </c>
      <c r="E30">
        <v>7454.36</v>
      </c>
      <c r="F30" s="31">
        <v>8988.91</v>
      </c>
      <c r="G30">
        <v>-28826.23</v>
      </c>
      <c r="H30">
        <v>-12070.85</v>
      </c>
      <c r="I30">
        <v>-13451.39</v>
      </c>
      <c r="J30">
        <v>-11441.47</v>
      </c>
      <c r="K30">
        <v>2414.29</v>
      </c>
    </row>
    <row r="31" spans="1:11" s="6" customFormat="1">
      <c r="A31" s="6" t="s">
        <v>61</v>
      </c>
      <c r="B31" s="30">
        <v>643.78</v>
      </c>
      <c r="D31">
        <v>67.92</v>
      </c>
      <c r="F31" s="32"/>
      <c r="K31">
        <v>766.02</v>
      </c>
    </row>
    <row r="32" spans="1:11" s="6" customFormat="1">
      <c r="F32" s="32"/>
    </row>
    <row r="33" spans="1:11">
      <c r="A33" s="6"/>
    </row>
    <row r="34" spans="1:11">
      <c r="A34" s="6" t="s">
        <v>81</v>
      </c>
      <c r="C34" s="4">
        <f>SUM(C26:C27,C29:C30)</f>
        <v>39879.32</v>
      </c>
      <c r="D34" s="4">
        <f t="shared" ref="D34:K34" si="0">SUM(D26:D27,D29:D30)</f>
        <v>36204.22</v>
      </c>
      <c r="E34" s="4">
        <f t="shared" si="0"/>
        <v>32848.589999999997</v>
      </c>
      <c r="F34" s="27">
        <f t="shared" si="0"/>
        <v>39566.22</v>
      </c>
      <c r="G34" s="4">
        <f t="shared" si="0"/>
        <v>-1914.4499999999971</v>
      </c>
      <c r="H34" s="4">
        <f t="shared" si="0"/>
        <v>16993.160000000003</v>
      </c>
      <c r="I34" s="4">
        <f t="shared" si="0"/>
        <v>20734.349999999999</v>
      </c>
      <c r="J34" s="4">
        <f t="shared" si="0"/>
        <v>26937.370000000003</v>
      </c>
      <c r="K34" s="4">
        <f t="shared" si="0"/>
        <v>38204.189999999995</v>
      </c>
    </row>
    <row r="35" spans="1:11">
      <c r="A35" s="6"/>
    </row>
    <row r="36" spans="1:11">
      <c r="A36" s="6"/>
    </row>
    <row r="37" spans="1:11">
      <c r="A37" s="6"/>
    </row>
    <row r="38" spans="1:11">
      <c r="A38" s="6"/>
    </row>
    <row r="39" spans="1:11">
      <c r="A39" s="6"/>
    </row>
    <row r="40" spans="1:11">
      <c r="A40" s="1" t="s">
        <v>39</v>
      </c>
    </row>
    <row r="41" spans="1:11" s="18" customFormat="1">
      <c r="A41" s="17" t="s">
        <v>38</v>
      </c>
      <c r="B41" s="12">
        <v>44469</v>
      </c>
      <c r="C41" s="12">
        <v>44561</v>
      </c>
      <c r="D41" s="12">
        <v>44651</v>
      </c>
      <c r="E41" s="12">
        <v>44742</v>
      </c>
      <c r="F41" s="29">
        <v>44834</v>
      </c>
      <c r="G41" s="12">
        <v>44926</v>
      </c>
      <c r="H41" s="12">
        <v>45016</v>
      </c>
      <c r="I41" s="12">
        <v>45107</v>
      </c>
      <c r="J41" s="12">
        <v>45199</v>
      </c>
      <c r="K41" s="12">
        <v>45291</v>
      </c>
    </row>
    <row r="42" spans="1:11" s="6" customFormat="1">
      <c r="A42" s="6" t="s">
        <v>6</v>
      </c>
      <c r="B42">
        <v>61378.82</v>
      </c>
      <c r="C42">
        <v>72229.289999999994</v>
      </c>
      <c r="D42">
        <v>78439.06</v>
      </c>
      <c r="E42">
        <v>71934.66</v>
      </c>
      <c r="F42" s="31">
        <v>79611.37</v>
      </c>
      <c r="G42">
        <v>88488.59</v>
      </c>
      <c r="H42">
        <v>105932.35</v>
      </c>
      <c r="I42">
        <v>102236.08</v>
      </c>
      <c r="J42">
        <v>105128.24</v>
      </c>
      <c r="K42">
        <v>110577.14</v>
      </c>
    </row>
    <row r="43" spans="1:11" s="6" customFormat="1">
      <c r="A43" s="6" t="s">
        <v>7</v>
      </c>
      <c r="B43">
        <v>57262.21</v>
      </c>
      <c r="C43">
        <v>65151.27</v>
      </c>
      <c r="D43">
        <v>70156.27</v>
      </c>
      <c r="E43">
        <v>69521.929999999993</v>
      </c>
      <c r="F43" s="31">
        <v>74039.06</v>
      </c>
      <c r="G43">
        <v>77668.350000000006</v>
      </c>
      <c r="H43">
        <v>92817.95</v>
      </c>
      <c r="I43">
        <v>89018.36</v>
      </c>
      <c r="J43">
        <v>91361.3</v>
      </c>
      <c r="K43">
        <v>95158.77</v>
      </c>
    </row>
    <row r="44" spans="1:11" s="6" customFormat="1">
      <c r="A44" s="6" t="s">
        <v>9</v>
      </c>
      <c r="B44">
        <v>862.46</v>
      </c>
      <c r="C44">
        <v>788.73</v>
      </c>
      <c r="D44">
        <v>188.74</v>
      </c>
      <c r="E44">
        <v>2380.98</v>
      </c>
      <c r="F44" s="31">
        <v>1351.14</v>
      </c>
      <c r="G44">
        <v>1129.98</v>
      </c>
      <c r="H44">
        <v>1361.61</v>
      </c>
      <c r="I44">
        <v>683.56</v>
      </c>
      <c r="J44">
        <v>1507.05</v>
      </c>
      <c r="K44">
        <v>1410.5</v>
      </c>
    </row>
    <row r="45" spans="1:11" s="6" customFormat="1">
      <c r="A45" s="6" t="s">
        <v>10</v>
      </c>
      <c r="B45">
        <v>6123.32</v>
      </c>
      <c r="C45">
        <v>6078.13</v>
      </c>
      <c r="D45">
        <v>6432.11</v>
      </c>
      <c r="E45">
        <v>5841.04</v>
      </c>
      <c r="F45" s="31">
        <v>5897.34</v>
      </c>
      <c r="G45">
        <v>6071.78</v>
      </c>
      <c r="H45">
        <v>7050.2</v>
      </c>
      <c r="I45">
        <v>6633.18</v>
      </c>
      <c r="J45">
        <v>6636.42</v>
      </c>
      <c r="K45">
        <v>6850</v>
      </c>
    </row>
    <row r="46" spans="1:11" s="6" customFormat="1">
      <c r="A46" s="6" t="s">
        <v>11</v>
      </c>
      <c r="B46">
        <v>2327.3000000000002</v>
      </c>
      <c r="C46">
        <v>2400.7399999999998</v>
      </c>
      <c r="D46">
        <v>2380.52</v>
      </c>
      <c r="E46">
        <v>2420.7199999999998</v>
      </c>
      <c r="F46" s="31">
        <v>2487.2600000000002</v>
      </c>
      <c r="G46">
        <v>2675.83</v>
      </c>
      <c r="H46">
        <v>2641.67</v>
      </c>
      <c r="I46">
        <v>2615.39</v>
      </c>
      <c r="J46">
        <v>2651.69</v>
      </c>
      <c r="K46">
        <v>2484.91</v>
      </c>
    </row>
    <row r="47" spans="1:11" s="6" customFormat="1">
      <c r="A47" s="6" t="s">
        <v>12</v>
      </c>
      <c r="B47">
        <v>-3471.55</v>
      </c>
      <c r="C47">
        <v>-612.12</v>
      </c>
      <c r="D47">
        <v>-341.1</v>
      </c>
      <c r="E47">
        <v>-3468.05</v>
      </c>
      <c r="F47" s="31">
        <v>-1461.15</v>
      </c>
      <c r="G47">
        <v>3202.61</v>
      </c>
      <c r="H47">
        <v>4784.1400000000003</v>
      </c>
      <c r="I47">
        <v>4652.71</v>
      </c>
      <c r="J47">
        <v>5985.88</v>
      </c>
      <c r="K47">
        <v>7493.96</v>
      </c>
    </row>
    <row r="48" spans="1:11" s="6" customFormat="1">
      <c r="A48" s="6" t="s">
        <v>13</v>
      </c>
      <c r="B48">
        <v>1005.06</v>
      </c>
      <c r="C48">
        <v>726.05</v>
      </c>
      <c r="D48">
        <v>758.22</v>
      </c>
      <c r="E48">
        <v>1518.96</v>
      </c>
      <c r="F48" s="31">
        <v>-457.08</v>
      </c>
      <c r="G48">
        <v>262.83</v>
      </c>
      <c r="H48">
        <v>-620.65</v>
      </c>
      <c r="I48">
        <v>1563.01</v>
      </c>
      <c r="J48">
        <v>2202.84</v>
      </c>
      <c r="K48">
        <v>541.79</v>
      </c>
    </row>
    <row r="49" spans="1:11" s="6" customFormat="1">
      <c r="A49" s="6" t="s">
        <v>14</v>
      </c>
      <c r="B49">
        <v>-4441.57</v>
      </c>
      <c r="C49">
        <v>-1516.14</v>
      </c>
      <c r="D49">
        <v>-1032.8399999999999</v>
      </c>
      <c r="E49">
        <v>-5006.6000000000004</v>
      </c>
      <c r="F49" s="31">
        <v>-944.61</v>
      </c>
      <c r="G49">
        <v>2957.71</v>
      </c>
      <c r="H49">
        <v>5407.79</v>
      </c>
      <c r="I49">
        <v>3202.8</v>
      </c>
      <c r="J49">
        <v>3764</v>
      </c>
      <c r="K49">
        <v>7025.11</v>
      </c>
    </row>
    <row r="50" spans="1:11">
      <c r="A50" s="6" t="s">
        <v>8</v>
      </c>
      <c r="B50">
        <v>4116.6099999999997</v>
      </c>
      <c r="C50">
        <v>7078.02</v>
      </c>
      <c r="D50">
        <v>8282.7900000000009</v>
      </c>
      <c r="E50">
        <v>2412.73</v>
      </c>
      <c r="F50" s="31">
        <v>5572.31</v>
      </c>
      <c r="G50">
        <v>10820.24</v>
      </c>
      <c r="H50">
        <v>13114.4</v>
      </c>
      <c r="I50">
        <v>13217.72</v>
      </c>
      <c r="J50">
        <v>13766.94</v>
      </c>
      <c r="K50">
        <v>15418.37</v>
      </c>
    </row>
    <row r="51" spans="1:11">
      <c r="A51" s="6"/>
    </row>
    <row r="52" spans="1:11">
      <c r="A52" s="6"/>
    </row>
    <row r="53" spans="1:11">
      <c r="A53" s="6"/>
    </row>
    <row r="54" spans="1:11">
      <c r="A54" s="6"/>
    </row>
    <row r="55" spans="1:11">
      <c r="A55" s="1" t="s">
        <v>40</v>
      </c>
    </row>
    <row r="56" spans="1:11" s="18" customFormat="1">
      <c r="A56" s="17" t="s">
        <v>38</v>
      </c>
      <c r="B56" s="12">
        <v>41729</v>
      </c>
      <c r="C56" s="12">
        <v>42094</v>
      </c>
      <c r="D56" s="12">
        <v>42460</v>
      </c>
      <c r="E56" s="12">
        <v>42825</v>
      </c>
      <c r="F56" s="29">
        <v>43190</v>
      </c>
      <c r="G56" s="12">
        <v>43555</v>
      </c>
      <c r="H56" s="12">
        <v>43921</v>
      </c>
      <c r="I56" s="12">
        <v>44286</v>
      </c>
      <c r="J56" s="12">
        <v>44651</v>
      </c>
      <c r="K56" s="12">
        <v>45016</v>
      </c>
    </row>
    <row r="57" spans="1:11">
      <c r="A57" s="6" t="s">
        <v>24</v>
      </c>
      <c r="B57">
        <v>643.78</v>
      </c>
      <c r="C57">
        <v>643.78</v>
      </c>
      <c r="D57">
        <v>679.18</v>
      </c>
      <c r="E57">
        <v>679.22</v>
      </c>
      <c r="F57" s="31">
        <v>679.22</v>
      </c>
      <c r="G57">
        <v>679.22</v>
      </c>
      <c r="H57">
        <v>719.54</v>
      </c>
      <c r="I57">
        <v>765.81</v>
      </c>
      <c r="J57">
        <v>765.88</v>
      </c>
      <c r="K57">
        <v>766.02</v>
      </c>
    </row>
    <row r="58" spans="1:11">
      <c r="A58" s="6" t="s">
        <v>25</v>
      </c>
      <c r="B58">
        <v>64959.67</v>
      </c>
      <c r="C58">
        <v>55618.14</v>
      </c>
      <c r="D58">
        <v>78273.23</v>
      </c>
      <c r="E58">
        <v>57382.67</v>
      </c>
      <c r="F58" s="31">
        <v>94748.69</v>
      </c>
      <c r="G58">
        <v>59500.34</v>
      </c>
      <c r="H58">
        <v>61491.49</v>
      </c>
      <c r="I58">
        <v>54480.91</v>
      </c>
      <c r="J58">
        <v>43795.360000000001</v>
      </c>
      <c r="K58">
        <v>44555.77</v>
      </c>
    </row>
    <row r="59" spans="1:11">
      <c r="A59" s="6" t="s">
        <v>62</v>
      </c>
      <c r="B59">
        <v>60642.28</v>
      </c>
      <c r="C59">
        <v>73610.39</v>
      </c>
      <c r="D59">
        <v>69359.960000000006</v>
      </c>
      <c r="E59">
        <v>78603.98</v>
      </c>
      <c r="F59" s="31">
        <v>88950.47</v>
      </c>
      <c r="G59">
        <v>106175.34</v>
      </c>
      <c r="H59">
        <v>124787.64</v>
      </c>
      <c r="I59">
        <v>142130.57</v>
      </c>
      <c r="J59">
        <v>146449.03</v>
      </c>
      <c r="K59">
        <v>134113.44</v>
      </c>
    </row>
    <row r="60" spans="1:11">
      <c r="A60" s="6" t="s">
        <v>63</v>
      </c>
      <c r="B60">
        <v>92180.26</v>
      </c>
      <c r="C60">
        <v>107442.48</v>
      </c>
      <c r="D60">
        <v>114871.75</v>
      </c>
      <c r="E60">
        <v>135914.49</v>
      </c>
      <c r="F60" s="31">
        <v>142813.43</v>
      </c>
      <c r="G60">
        <v>139348.59</v>
      </c>
      <c r="H60">
        <v>133180.72</v>
      </c>
      <c r="I60">
        <v>144192.62</v>
      </c>
      <c r="J60">
        <v>138051.22</v>
      </c>
      <c r="K60">
        <v>155239.20000000001</v>
      </c>
    </row>
    <row r="61" spans="1:11" s="1" customFormat="1">
      <c r="A61" s="1" t="s">
        <v>26</v>
      </c>
      <c r="B61">
        <v>218425.99</v>
      </c>
      <c r="C61">
        <v>237314.79</v>
      </c>
      <c r="D61">
        <v>263184.12</v>
      </c>
      <c r="E61">
        <v>272580.36</v>
      </c>
      <c r="F61" s="31">
        <v>327191.81</v>
      </c>
      <c r="G61">
        <v>305703.49</v>
      </c>
      <c r="H61">
        <v>320179.39</v>
      </c>
      <c r="I61">
        <v>341569.91</v>
      </c>
      <c r="J61">
        <v>329061.49</v>
      </c>
      <c r="K61">
        <v>334674.43</v>
      </c>
    </row>
    <row r="62" spans="1:11">
      <c r="A62" s="6" t="s">
        <v>27</v>
      </c>
      <c r="B62">
        <v>69091.67</v>
      </c>
      <c r="C62">
        <v>88479.49</v>
      </c>
      <c r="D62">
        <v>107231.76</v>
      </c>
      <c r="E62">
        <v>95944.08</v>
      </c>
      <c r="F62" s="31">
        <v>121413.86</v>
      </c>
      <c r="G62">
        <v>111234.47</v>
      </c>
      <c r="H62">
        <v>127107.14</v>
      </c>
      <c r="I62">
        <v>138707.60999999999</v>
      </c>
      <c r="J62">
        <v>138855.45000000001</v>
      </c>
      <c r="K62">
        <v>132079.76</v>
      </c>
    </row>
    <row r="63" spans="1:11">
      <c r="A63" s="6" t="s">
        <v>28</v>
      </c>
      <c r="B63">
        <v>33262.559999999998</v>
      </c>
      <c r="C63">
        <v>28640.09</v>
      </c>
      <c r="D63">
        <v>25918.94</v>
      </c>
      <c r="E63">
        <v>33698.839999999997</v>
      </c>
      <c r="F63" s="31">
        <v>40033.5</v>
      </c>
      <c r="G63">
        <v>31883.84</v>
      </c>
      <c r="H63">
        <v>35622.29</v>
      </c>
      <c r="I63">
        <v>20963.93</v>
      </c>
      <c r="J63">
        <v>10251.09</v>
      </c>
      <c r="K63">
        <v>14274.5</v>
      </c>
    </row>
    <row r="64" spans="1:11">
      <c r="A64" s="6" t="s">
        <v>29</v>
      </c>
      <c r="B64">
        <v>10686.67</v>
      </c>
      <c r="C64">
        <v>15336.74</v>
      </c>
      <c r="D64">
        <v>23767.02</v>
      </c>
      <c r="E64">
        <v>20337.919999999998</v>
      </c>
      <c r="F64" s="31">
        <v>20812.75</v>
      </c>
      <c r="G64">
        <v>15770.72</v>
      </c>
      <c r="H64">
        <v>16308.48</v>
      </c>
      <c r="I64">
        <v>24620.28</v>
      </c>
      <c r="J64">
        <v>29379.53</v>
      </c>
      <c r="K64">
        <v>26379.16</v>
      </c>
    </row>
    <row r="65" spans="1:11">
      <c r="A65" s="6" t="s">
        <v>64</v>
      </c>
      <c r="B65">
        <v>105385.09</v>
      </c>
      <c r="C65">
        <v>104858.47</v>
      </c>
      <c r="D65">
        <v>106266.4</v>
      </c>
      <c r="E65">
        <v>122599.52</v>
      </c>
      <c r="F65" s="31">
        <v>144931.70000000001</v>
      </c>
      <c r="G65">
        <v>146814.46</v>
      </c>
      <c r="H65">
        <v>141141.48000000001</v>
      </c>
      <c r="I65">
        <v>157278.09</v>
      </c>
      <c r="J65">
        <v>150575.42000000001</v>
      </c>
      <c r="K65">
        <v>161941.01</v>
      </c>
    </row>
    <row r="66" spans="1:11" s="1" customFormat="1">
      <c r="A66" s="1" t="s">
        <v>26</v>
      </c>
      <c r="B66">
        <v>218425.99</v>
      </c>
      <c r="C66">
        <v>237314.79</v>
      </c>
      <c r="D66">
        <v>263184.12</v>
      </c>
      <c r="E66">
        <v>272580.36</v>
      </c>
      <c r="F66" s="31">
        <v>327191.81</v>
      </c>
      <c r="G66">
        <v>305703.49</v>
      </c>
      <c r="H66">
        <v>320179.39</v>
      </c>
      <c r="I66">
        <v>341569.91</v>
      </c>
      <c r="J66">
        <v>329061.49</v>
      </c>
      <c r="K66">
        <v>334674.43</v>
      </c>
    </row>
    <row r="67" spans="1:11" s="6" customFormat="1">
      <c r="A67" s="6" t="s">
        <v>69</v>
      </c>
      <c r="B67">
        <v>10574.23</v>
      </c>
      <c r="C67">
        <v>12579.2</v>
      </c>
      <c r="D67">
        <v>13570.91</v>
      </c>
      <c r="E67">
        <v>14075.55</v>
      </c>
      <c r="F67" s="31">
        <v>19893.3</v>
      </c>
      <c r="G67">
        <v>18996.169999999998</v>
      </c>
      <c r="H67">
        <v>11172.69</v>
      </c>
      <c r="I67">
        <v>12679.08</v>
      </c>
      <c r="J67">
        <v>12442.12</v>
      </c>
      <c r="K67">
        <v>15737.97</v>
      </c>
    </row>
    <row r="68" spans="1:11">
      <c r="A68" s="6" t="s">
        <v>45</v>
      </c>
      <c r="B68">
        <v>27270.89</v>
      </c>
      <c r="C68">
        <v>29272.34</v>
      </c>
      <c r="D68">
        <v>32655.73</v>
      </c>
      <c r="E68">
        <v>35085.31</v>
      </c>
      <c r="F68" s="31">
        <v>42137.63</v>
      </c>
      <c r="G68">
        <v>39013.730000000003</v>
      </c>
      <c r="H68">
        <v>37456.879999999997</v>
      </c>
      <c r="I68">
        <v>36088.589999999997</v>
      </c>
      <c r="J68">
        <v>35240.339999999997</v>
      </c>
      <c r="K68">
        <v>40755.39</v>
      </c>
    </row>
    <row r="69" spans="1:11">
      <c r="A69" s="4" t="s">
        <v>78</v>
      </c>
      <c r="B69">
        <v>29711.79</v>
      </c>
      <c r="C69">
        <v>32115.759999999998</v>
      </c>
      <c r="D69">
        <v>30460.400000000001</v>
      </c>
      <c r="E69">
        <v>36077.879999999997</v>
      </c>
      <c r="F69" s="31">
        <v>34613.910000000003</v>
      </c>
      <c r="G69">
        <v>32648.82</v>
      </c>
      <c r="H69">
        <v>33726.97</v>
      </c>
      <c r="I69">
        <v>46792.46</v>
      </c>
      <c r="J69">
        <v>40669.19</v>
      </c>
      <c r="K69">
        <v>37015.56</v>
      </c>
    </row>
    <row r="70" spans="1:11">
      <c r="A70" s="4" t="s">
        <v>65</v>
      </c>
      <c r="B70">
        <v>3218930000</v>
      </c>
      <c r="C70">
        <v>3218930067</v>
      </c>
      <c r="D70">
        <v>3395930306</v>
      </c>
      <c r="E70">
        <v>3396100719</v>
      </c>
      <c r="F70" s="31">
        <v>3396100719</v>
      </c>
      <c r="G70">
        <v>3396100719</v>
      </c>
      <c r="H70">
        <v>3597726185</v>
      </c>
      <c r="I70">
        <v>3829060661</v>
      </c>
      <c r="J70">
        <v>3829414903</v>
      </c>
      <c r="K70">
        <v>3830097221</v>
      </c>
    </row>
    <row r="71" spans="1:11">
      <c r="A71" s="4" t="s">
        <v>66</v>
      </c>
    </row>
    <row r="72" spans="1:11">
      <c r="A72" s="4" t="s">
        <v>79</v>
      </c>
      <c r="B72">
        <v>2</v>
      </c>
      <c r="C72">
        <v>2</v>
      </c>
      <c r="D72">
        <v>2</v>
      </c>
      <c r="E72">
        <v>2</v>
      </c>
      <c r="F72" s="31">
        <v>2</v>
      </c>
      <c r="G72">
        <v>2</v>
      </c>
      <c r="H72">
        <v>2</v>
      </c>
      <c r="I72">
        <v>2</v>
      </c>
      <c r="J72">
        <v>2</v>
      </c>
      <c r="K72">
        <v>2</v>
      </c>
    </row>
    <row r="74" spans="1:11">
      <c r="A74" s="6"/>
    </row>
    <row r="75" spans="1:11">
      <c r="A75" s="6"/>
    </row>
    <row r="76" spans="1:11">
      <c r="A76" s="6" t="s">
        <v>82</v>
      </c>
      <c r="B76" s="4">
        <f>SUM(B62:B65)</f>
        <v>218425.99</v>
      </c>
      <c r="C76" s="4">
        <f t="shared" ref="C76:K76" si="1">SUM(C62:C65)</f>
        <v>237314.79</v>
      </c>
      <c r="D76" s="4">
        <f t="shared" si="1"/>
        <v>263184.12</v>
      </c>
      <c r="E76" s="4">
        <f t="shared" si="1"/>
        <v>272580.36</v>
      </c>
      <c r="F76" s="27">
        <f t="shared" si="1"/>
        <v>327191.81</v>
      </c>
      <c r="G76" s="4">
        <f t="shared" si="1"/>
        <v>305703.49</v>
      </c>
      <c r="H76" s="4">
        <f t="shared" si="1"/>
        <v>320179.39</v>
      </c>
      <c r="I76" s="4">
        <f t="shared" si="1"/>
        <v>341569.91</v>
      </c>
      <c r="J76" s="4">
        <f t="shared" si="1"/>
        <v>329061.49</v>
      </c>
      <c r="K76" s="4">
        <f t="shared" si="1"/>
        <v>334674.43000000005</v>
      </c>
    </row>
    <row r="77" spans="1:11">
      <c r="A77" s="6"/>
    </row>
    <row r="78" spans="1:11">
      <c r="A78" s="6"/>
    </row>
    <row r="79" spans="1:11">
      <c r="A79" s="6"/>
    </row>
    <row r="80" spans="1:11">
      <c r="A80" s="1" t="s">
        <v>41</v>
      </c>
    </row>
    <row r="81" spans="1:11" s="18" customFormat="1">
      <c r="A81" s="17" t="s">
        <v>38</v>
      </c>
      <c r="B81" s="12">
        <v>41729</v>
      </c>
      <c r="C81" s="12">
        <v>42094</v>
      </c>
      <c r="D81" s="12">
        <v>42460</v>
      </c>
      <c r="E81" s="12">
        <v>42825</v>
      </c>
      <c r="F81" s="29">
        <v>43190</v>
      </c>
      <c r="G81" s="12">
        <v>43555</v>
      </c>
      <c r="H81" s="12">
        <v>43921</v>
      </c>
      <c r="I81" s="12">
        <v>44286</v>
      </c>
      <c r="J81" s="12">
        <v>44651</v>
      </c>
      <c r="K81" s="12">
        <v>45016</v>
      </c>
    </row>
    <row r="82" spans="1:11" s="1" customFormat="1">
      <c r="A82" s="6" t="s">
        <v>32</v>
      </c>
      <c r="B82">
        <v>36151.160000000003</v>
      </c>
      <c r="C82">
        <v>35531.26</v>
      </c>
      <c r="D82">
        <v>37899.54</v>
      </c>
      <c r="E82">
        <v>30199.25</v>
      </c>
      <c r="F82" s="31">
        <v>23857.42</v>
      </c>
      <c r="G82">
        <v>18890.75</v>
      </c>
      <c r="H82">
        <v>26632.94</v>
      </c>
      <c r="I82">
        <v>29000.51</v>
      </c>
      <c r="J82">
        <v>14282.83</v>
      </c>
      <c r="K82">
        <v>35388.01</v>
      </c>
    </row>
    <row r="83" spans="1:11" s="6" customFormat="1">
      <c r="A83" s="6" t="s">
        <v>33</v>
      </c>
      <c r="B83">
        <v>-27990.91</v>
      </c>
      <c r="C83">
        <v>-36232.35</v>
      </c>
      <c r="D83">
        <v>-36693.9</v>
      </c>
      <c r="E83">
        <v>-39571.4</v>
      </c>
      <c r="F83" s="31">
        <v>-25139.14</v>
      </c>
      <c r="G83">
        <v>-20878.07</v>
      </c>
      <c r="H83">
        <v>-33114.550000000003</v>
      </c>
      <c r="I83">
        <v>-25672.5</v>
      </c>
      <c r="J83">
        <v>-4443.66</v>
      </c>
      <c r="K83">
        <v>-15417.17</v>
      </c>
    </row>
    <row r="84" spans="1:11" s="6" customFormat="1">
      <c r="A84" s="6" t="s">
        <v>34</v>
      </c>
      <c r="B84">
        <v>-3883.24</v>
      </c>
      <c r="C84">
        <v>5201.4399999999996</v>
      </c>
      <c r="D84">
        <v>-3795.12</v>
      </c>
      <c r="E84">
        <v>6205.3</v>
      </c>
      <c r="F84" s="31">
        <v>2011.71</v>
      </c>
      <c r="G84">
        <v>8830.3700000000008</v>
      </c>
      <c r="H84">
        <v>3389.61</v>
      </c>
      <c r="I84">
        <v>9904.2000000000007</v>
      </c>
      <c r="J84">
        <v>-3380.17</v>
      </c>
      <c r="K84">
        <v>-26242.9</v>
      </c>
    </row>
    <row r="85" spans="1:11" s="1" customFormat="1">
      <c r="A85" s="6" t="s">
        <v>35</v>
      </c>
      <c r="B85">
        <v>4277.01</v>
      </c>
      <c r="C85">
        <v>4500.3500000000004</v>
      </c>
      <c r="D85">
        <v>-2589.48</v>
      </c>
      <c r="E85">
        <v>-3166.85</v>
      </c>
      <c r="F85" s="31">
        <v>729.99</v>
      </c>
      <c r="G85">
        <v>6843.05</v>
      </c>
      <c r="H85">
        <v>-3092</v>
      </c>
      <c r="I85">
        <v>13232.21</v>
      </c>
      <c r="J85">
        <v>6459</v>
      </c>
      <c r="K85">
        <v>-6272.06</v>
      </c>
    </row>
    <row r="86" spans="1:11">
      <c r="A86" s="6"/>
    </row>
    <row r="87" spans="1:11">
      <c r="A87" s="6"/>
    </row>
    <row r="88" spans="1:11">
      <c r="A88" s="6"/>
    </row>
    <row r="89" spans="1:11">
      <c r="A89" s="6"/>
    </row>
    <row r="90" spans="1:11" s="1" customFormat="1">
      <c r="A90" s="1" t="s">
        <v>68</v>
      </c>
      <c r="B90">
        <v>394.42</v>
      </c>
      <c r="C90">
        <v>544.37</v>
      </c>
      <c r="D90">
        <v>386.6</v>
      </c>
      <c r="E90">
        <v>465.85</v>
      </c>
      <c r="F90" s="31">
        <v>326.85000000000002</v>
      </c>
      <c r="G90">
        <v>174.25</v>
      </c>
      <c r="H90">
        <v>71.05</v>
      </c>
      <c r="I90">
        <v>301.8</v>
      </c>
      <c r="J90">
        <v>433.75</v>
      </c>
      <c r="K90">
        <v>420.8</v>
      </c>
    </row>
    <row r="92" spans="1:11" s="1" customFormat="1">
      <c r="A92" s="1" t="s">
        <v>67</v>
      </c>
      <c r="F92" s="33"/>
    </row>
    <row r="93" spans="1:11">
      <c r="A93" s="4" t="s">
        <v>80</v>
      </c>
      <c r="B93" s="20">
        <v>288.74</v>
      </c>
      <c r="C93" s="20">
        <v>288.74</v>
      </c>
      <c r="D93" s="20">
        <v>288.72000000000003</v>
      </c>
      <c r="E93" s="20">
        <v>288.73</v>
      </c>
      <c r="F93" s="34">
        <v>288.73</v>
      </c>
      <c r="G93" s="20">
        <v>288.73</v>
      </c>
      <c r="H93" s="20">
        <v>308.89999999999998</v>
      </c>
      <c r="I93" s="20">
        <v>332.03</v>
      </c>
      <c r="J93" s="20">
        <v>332.07</v>
      </c>
      <c r="K93" s="20">
        <v>332.13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107"/>
  <sheetViews>
    <sheetView zoomScaleNormal="100" zoomScaleSheetLayoutView="100" zoomScalePageLayoutView="120" workbookViewId="0">
      <pane xSplit="1" ySplit="4" topLeftCell="B38" activePane="bottomRight" state="frozen"/>
      <selection activeCell="I2" sqref="I2"/>
      <selection pane="topRight" activeCell="I2" sqref="I2"/>
      <selection pane="bottomLeft" activeCell="I2" sqref="I2"/>
      <selection pane="bottomRight" activeCell="A44" sqref="A44:A45"/>
    </sheetView>
  </sheetViews>
  <sheetFormatPr defaultColWidth="8.85546875" defaultRowHeight="15"/>
  <cols>
    <col min="1" max="1" width="23.7109375" bestFit="1" customWidth="1"/>
    <col min="2" max="2" width="13.42578125" customWidth="1"/>
    <col min="3" max="3" width="11.5703125" bestFit="1" customWidth="1"/>
    <col min="4" max="6" width="13.42578125" customWidth="1"/>
    <col min="7" max="7" width="14.85546875" bestFit="1" customWidth="1"/>
    <col min="8" max="11" width="13.42578125" customWidth="1"/>
    <col min="12" max="12" width="13.28515625" customWidth="1"/>
    <col min="13" max="14" width="12.140625" customWidth="1"/>
  </cols>
  <sheetData>
    <row r="1" spans="1:14" s="2" customFormat="1">
      <c r="A1" s="2" t="str">
        <f>'Data Sheet'!B1</f>
        <v>TATA MOTORS LTD</v>
      </c>
      <c r="H1" t="str">
        <f>UPDATE</f>
        <v/>
      </c>
      <c r="J1" s="3"/>
      <c r="K1" s="3"/>
      <c r="M1" s="2" t="s">
        <v>1</v>
      </c>
    </row>
    <row r="3" spans="1:14" s="2" customFormat="1">
      <c r="A3" s="11" t="s">
        <v>2</v>
      </c>
      <c r="B3" s="12">
        <f>'Data Sheet'!B16</f>
        <v>41729</v>
      </c>
      <c r="C3" s="12">
        <f>'Data Sheet'!C16</f>
        <v>42094</v>
      </c>
      <c r="D3" s="12">
        <f>'Data Sheet'!D16</f>
        <v>42460</v>
      </c>
      <c r="E3" s="12">
        <f>'Data Sheet'!E16</f>
        <v>42825</v>
      </c>
      <c r="F3" s="12">
        <f>'Data Sheet'!F16</f>
        <v>43190</v>
      </c>
      <c r="G3" s="12">
        <f>'Data Sheet'!G16</f>
        <v>43555</v>
      </c>
      <c r="H3" s="12">
        <f>'Data Sheet'!H16</f>
        <v>43921</v>
      </c>
      <c r="I3" s="12">
        <f>'Data Sheet'!I16</f>
        <v>44286</v>
      </c>
      <c r="J3" s="12">
        <f>'Data Sheet'!J16</f>
        <v>44651</v>
      </c>
      <c r="K3" s="12">
        <f>'Data Sheet'!K16</f>
        <v>45016</v>
      </c>
      <c r="L3" s="13" t="s">
        <v>3</v>
      </c>
      <c r="M3" s="13" t="s">
        <v>4</v>
      </c>
      <c r="N3" s="13" t="s">
        <v>5</v>
      </c>
    </row>
    <row r="4" spans="1:14" s="2" customFormat="1">
      <c r="A4" s="2" t="s">
        <v>6</v>
      </c>
      <c r="B4" s="1">
        <f>'Data Sheet'!B17</f>
        <v>232833.66</v>
      </c>
      <c r="C4" s="1">
        <f>'Data Sheet'!C17</f>
        <v>263158.98</v>
      </c>
      <c r="D4" s="1">
        <f>'Data Sheet'!D17</f>
        <v>273045.59999999998</v>
      </c>
      <c r="E4" s="1">
        <f>'Data Sheet'!E17</f>
        <v>269692.51</v>
      </c>
      <c r="F4" s="1">
        <f>'Data Sheet'!F17</f>
        <v>291550.48</v>
      </c>
      <c r="G4" s="1">
        <f>'Data Sheet'!G17</f>
        <v>301938.40000000002</v>
      </c>
      <c r="H4" s="1">
        <f>'Data Sheet'!H17</f>
        <v>261067.97</v>
      </c>
      <c r="I4" s="1">
        <f>'Data Sheet'!I17</f>
        <v>249794.75</v>
      </c>
      <c r="J4" s="1">
        <f>'Data Sheet'!J17</f>
        <v>278453.62</v>
      </c>
      <c r="K4" s="1">
        <f>'Data Sheet'!K17</f>
        <v>345966.97</v>
      </c>
      <c r="L4" s="1">
        <f>SUM(Quarters!H4:K4)</f>
        <v>423873.81</v>
      </c>
      <c r="M4" s="1">
        <f>$K4+M23*K4</f>
        <v>429849.48204652854</v>
      </c>
      <c r="N4" s="1">
        <f>$K4+N23*L4</f>
        <v>360545.32615912252</v>
      </c>
    </row>
    <row r="5" spans="1:14">
      <c r="A5" t="s">
        <v>7</v>
      </c>
      <c r="B5" s="6">
        <f>SUM('Data Sheet'!B18,'Data Sheet'!B20:B24, -1*'Data Sheet'!B19)</f>
        <v>197980.30000000005</v>
      </c>
      <c r="C5" s="6">
        <f>SUM('Data Sheet'!C18,'Data Sheet'!C20:C24, -1*'Data Sheet'!C19)</f>
        <v>223920.33000000002</v>
      </c>
      <c r="D5" s="6">
        <f>SUM('Data Sheet'!D18,'Data Sheet'!D20:D24, -1*'Data Sheet'!D19)</f>
        <v>234650.35</v>
      </c>
      <c r="E5" s="6">
        <f>SUM('Data Sheet'!E18,'Data Sheet'!E20:E24, -1*'Data Sheet'!E19)</f>
        <v>240103.81999999998</v>
      </c>
      <c r="F5" s="6">
        <f>SUM('Data Sheet'!F18,'Data Sheet'!F20:F24, -1*'Data Sheet'!F19)</f>
        <v>260092.80000000002</v>
      </c>
      <c r="G5" s="6">
        <f>SUM('Data Sheet'!G18,'Data Sheet'!G20:G24, -1*'Data Sheet'!G19)</f>
        <v>277274.07</v>
      </c>
      <c r="H5" s="6">
        <f>SUM('Data Sheet'!H18,'Data Sheet'!H20:H24, -1*'Data Sheet'!H19)</f>
        <v>243080.90000000005</v>
      </c>
      <c r="I5" s="6">
        <f>SUM('Data Sheet'!I18,'Data Sheet'!I20:I24, -1*'Data Sheet'!I19)</f>
        <v>217507.32</v>
      </c>
      <c r="J5" s="6">
        <f>SUM('Data Sheet'!J18,'Data Sheet'!J20:J24, -1*'Data Sheet'!J19)</f>
        <v>253733.52999999997</v>
      </c>
      <c r="K5" s="6">
        <f>SUM('Data Sheet'!K18,'Data Sheet'!K20:K24, -1*'Data Sheet'!K19)</f>
        <v>314151.17000000004</v>
      </c>
      <c r="L5" s="6">
        <f>SUM(Quarters!H5:K5)</f>
        <v>368356.38</v>
      </c>
      <c r="M5" s="6">
        <f t="shared" ref="M5:N5" si="0">M4-M6</f>
        <v>373549.38053741574</v>
      </c>
      <c r="N5" s="6">
        <f t="shared" si="0"/>
        <v>327563.22223301406</v>
      </c>
    </row>
    <row r="6" spans="1:14" s="2" customFormat="1">
      <c r="A6" s="2" t="s">
        <v>8</v>
      </c>
      <c r="B6" s="1">
        <f>B4-B5</f>
        <v>34853.359999999957</v>
      </c>
      <c r="C6" s="1">
        <f t="shared" ref="C6:K6" si="1">C4-C5</f>
        <v>39238.649999999965</v>
      </c>
      <c r="D6" s="1">
        <f t="shared" si="1"/>
        <v>38395.249999999971</v>
      </c>
      <c r="E6" s="1">
        <f t="shared" si="1"/>
        <v>29588.690000000031</v>
      </c>
      <c r="F6" s="1">
        <f t="shared" si="1"/>
        <v>31457.679999999964</v>
      </c>
      <c r="G6" s="1">
        <f t="shared" si="1"/>
        <v>24664.330000000016</v>
      </c>
      <c r="H6" s="1">
        <f t="shared" si="1"/>
        <v>17987.069999999949</v>
      </c>
      <c r="I6" s="1">
        <f t="shared" si="1"/>
        <v>32287.429999999993</v>
      </c>
      <c r="J6" s="1">
        <f t="shared" si="1"/>
        <v>24720.090000000026</v>
      </c>
      <c r="K6" s="1">
        <f t="shared" si="1"/>
        <v>31815.79999999993</v>
      </c>
      <c r="L6" s="1">
        <f>SUM(Quarters!H6:K6)</f>
        <v>55517.43</v>
      </c>
      <c r="M6" s="1">
        <f>M4*M24</f>
        <v>56300.101509112828</v>
      </c>
      <c r="N6" s="1">
        <f>N4*N24</f>
        <v>32982.103926108437</v>
      </c>
    </row>
    <row r="7" spans="1:14">
      <c r="A7" t="s">
        <v>9</v>
      </c>
      <c r="B7" s="6">
        <f>'Data Sheet'!B25</f>
        <v>-156.79</v>
      </c>
      <c r="C7" s="6">
        <f>'Data Sheet'!C25</f>
        <v>714.03</v>
      </c>
      <c r="D7" s="6">
        <f>'Data Sheet'!D25</f>
        <v>-2669.62</v>
      </c>
      <c r="E7" s="6">
        <f>'Data Sheet'!E25</f>
        <v>1869.1</v>
      </c>
      <c r="F7" s="6">
        <f>'Data Sheet'!F25</f>
        <v>5932.73</v>
      </c>
      <c r="G7" s="6">
        <f>'Data Sheet'!G25</f>
        <v>-26686.25</v>
      </c>
      <c r="H7" s="6">
        <f>'Data Sheet'!H25</f>
        <v>101.71</v>
      </c>
      <c r="I7" s="6">
        <f>'Data Sheet'!I25</f>
        <v>-11117.83</v>
      </c>
      <c r="J7" s="6">
        <f>'Data Sheet'!J25</f>
        <v>2424.0500000000002</v>
      </c>
      <c r="K7" s="6">
        <f>'Data Sheet'!K25</f>
        <v>6327.59</v>
      </c>
      <c r="L7" s="6">
        <f>SUM(Quarters!H7:K7)</f>
        <v>4962.7199999999993</v>
      </c>
      <c r="M7" s="6">
        <v>0</v>
      </c>
      <c r="N7" s="6">
        <v>0</v>
      </c>
    </row>
    <row r="8" spans="1:14">
      <c r="A8" t="s">
        <v>10</v>
      </c>
      <c r="B8" s="6">
        <f>'Data Sheet'!B26</f>
        <v>11078.16</v>
      </c>
      <c r="C8" s="6">
        <f>'Data Sheet'!C26</f>
        <v>13388.63</v>
      </c>
      <c r="D8" s="6">
        <f>'Data Sheet'!D26</f>
        <v>16710.78</v>
      </c>
      <c r="E8" s="6">
        <f>'Data Sheet'!E26</f>
        <v>17904.990000000002</v>
      </c>
      <c r="F8" s="6">
        <f>'Data Sheet'!F26</f>
        <v>21553.59</v>
      </c>
      <c r="G8" s="6">
        <f>'Data Sheet'!G26</f>
        <v>23590.63</v>
      </c>
      <c r="H8" s="6">
        <f>'Data Sheet'!H26</f>
        <v>21425.43</v>
      </c>
      <c r="I8" s="6">
        <f>'Data Sheet'!I26</f>
        <v>23546.71</v>
      </c>
      <c r="J8" s="6">
        <f>'Data Sheet'!J26</f>
        <v>24835.69</v>
      </c>
      <c r="K8" s="6">
        <f>'Data Sheet'!K26</f>
        <v>24860.36</v>
      </c>
      <c r="L8" s="6">
        <f>SUM(Quarters!H8:K8)</f>
        <v>27169.800000000003</v>
      </c>
      <c r="M8" s="6">
        <f>+$L8</f>
        <v>27169.800000000003</v>
      </c>
      <c r="N8" s="6">
        <f>+$L8</f>
        <v>27169.800000000003</v>
      </c>
    </row>
    <row r="9" spans="1:14">
      <c r="A9" t="s">
        <v>11</v>
      </c>
      <c r="B9" s="6">
        <f>'Data Sheet'!B27</f>
        <v>4749.4399999999996</v>
      </c>
      <c r="C9" s="6">
        <f>'Data Sheet'!C27</f>
        <v>4861.49</v>
      </c>
      <c r="D9" s="6">
        <f>'Data Sheet'!D27</f>
        <v>4889.08</v>
      </c>
      <c r="E9" s="6">
        <f>'Data Sheet'!E27</f>
        <v>4238.01</v>
      </c>
      <c r="F9" s="6">
        <f>'Data Sheet'!F27</f>
        <v>4681.79</v>
      </c>
      <c r="G9" s="6">
        <f>'Data Sheet'!G27</f>
        <v>5758.6</v>
      </c>
      <c r="H9" s="6">
        <f>'Data Sheet'!H27</f>
        <v>7243.33</v>
      </c>
      <c r="I9" s="6">
        <f>'Data Sheet'!I27</f>
        <v>8097.17</v>
      </c>
      <c r="J9" s="6">
        <f>'Data Sheet'!J27</f>
        <v>9311.86</v>
      </c>
      <c r="K9" s="6">
        <f>'Data Sheet'!K27</f>
        <v>10225.48</v>
      </c>
      <c r="L9" s="6">
        <f>SUM(Quarters!H9:K9)</f>
        <v>10393.66</v>
      </c>
      <c r="M9" s="6">
        <f>+$L9</f>
        <v>10393.66</v>
      </c>
      <c r="N9" s="6">
        <f>+$L9</f>
        <v>10393.66</v>
      </c>
    </row>
    <row r="10" spans="1:14">
      <c r="A10" t="s">
        <v>12</v>
      </c>
      <c r="B10" s="6">
        <f>'Data Sheet'!B28</f>
        <v>18868.97</v>
      </c>
      <c r="C10" s="6">
        <f>'Data Sheet'!C28</f>
        <v>21702.560000000001</v>
      </c>
      <c r="D10" s="6">
        <f>'Data Sheet'!D28</f>
        <v>14125.77</v>
      </c>
      <c r="E10" s="6">
        <f>'Data Sheet'!E28</f>
        <v>9314.7900000000009</v>
      </c>
      <c r="F10" s="6">
        <f>'Data Sheet'!F28</f>
        <v>11155.03</v>
      </c>
      <c r="G10" s="6">
        <f>'Data Sheet'!G28</f>
        <v>-31371.15</v>
      </c>
      <c r="H10" s="6">
        <f>'Data Sheet'!H28</f>
        <v>-10579.98</v>
      </c>
      <c r="I10" s="6">
        <f>'Data Sheet'!I28</f>
        <v>-10474.280000000001</v>
      </c>
      <c r="J10" s="6">
        <f>'Data Sheet'!J28</f>
        <v>-7003.41</v>
      </c>
      <c r="K10" s="6">
        <f>'Data Sheet'!K28</f>
        <v>3057.55</v>
      </c>
      <c r="L10" s="6">
        <f>SUM(Quarters!H10:K10)</f>
        <v>22916.69</v>
      </c>
      <c r="M10" s="6">
        <f>M6+M7-SUM(M8:M9)</f>
        <v>18736.641509112822</v>
      </c>
      <c r="N10" s="6">
        <f>N6+N7-SUM(N8:N9)</f>
        <v>-4581.3560738915694</v>
      </c>
    </row>
    <row r="11" spans="1:14">
      <c r="A11" t="s">
        <v>13</v>
      </c>
      <c r="B11" s="6">
        <f>'Data Sheet'!B29</f>
        <v>4764.79</v>
      </c>
      <c r="C11" s="6">
        <f>'Data Sheet'!C29</f>
        <v>7642.91</v>
      </c>
      <c r="D11" s="6">
        <f>'Data Sheet'!D29</f>
        <v>3025.05</v>
      </c>
      <c r="E11" s="6">
        <f>'Data Sheet'!E29</f>
        <v>3251.23</v>
      </c>
      <c r="F11" s="6">
        <f>'Data Sheet'!F29</f>
        <v>4341.93</v>
      </c>
      <c r="G11" s="6">
        <f>'Data Sheet'!G29</f>
        <v>-2437.4499999999998</v>
      </c>
      <c r="H11" s="6">
        <f>'Data Sheet'!H29</f>
        <v>395.25</v>
      </c>
      <c r="I11" s="6">
        <f>'Data Sheet'!I29</f>
        <v>2541.86</v>
      </c>
      <c r="J11" s="6">
        <f>'Data Sheet'!J29</f>
        <v>4231.29</v>
      </c>
      <c r="K11" s="6">
        <f>'Data Sheet'!K29</f>
        <v>704.06</v>
      </c>
      <c r="L11" s="6">
        <f>SUM(Quarters!H11:K11)</f>
        <v>3686.9900000000002</v>
      </c>
      <c r="M11" s="7">
        <f>IF($L10&gt;0,$L11/$L10,0)</f>
        <v>0.1608866725517516</v>
      </c>
      <c r="N11" s="7">
        <f>IF($L10&gt;0,$L11/$L10,0)</f>
        <v>0.1608866725517516</v>
      </c>
    </row>
    <row r="12" spans="1:14" s="2" customFormat="1">
      <c r="A12" s="2" t="s">
        <v>14</v>
      </c>
      <c r="B12" s="1">
        <f>'Data Sheet'!B30</f>
        <v>13991.02</v>
      </c>
      <c r="C12" s="1">
        <f>'Data Sheet'!C30</f>
        <v>13986.29</v>
      </c>
      <c r="D12" s="1">
        <f>'Data Sheet'!D30</f>
        <v>11579.31</v>
      </c>
      <c r="E12" s="1">
        <f>'Data Sheet'!E30</f>
        <v>7454.36</v>
      </c>
      <c r="F12" s="1">
        <f>'Data Sheet'!F30</f>
        <v>8988.91</v>
      </c>
      <c r="G12" s="1">
        <f>'Data Sheet'!G30</f>
        <v>-28826.23</v>
      </c>
      <c r="H12" s="1">
        <f>'Data Sheet'!H30</f>
        <v>-12070.85</v>
      </c>
      <c r="I12" s="1">
        <f>'Data Sheet'!I30</f>
        <v>-13451.39</v>
      </c>
      <c r="J12" s="1">
        <f>'Data Sheet'!J30</f>
        <v>-11441.47</v>
      </c>
      <c r="K12" s="1">
        <f>'Data Sheet'!K30</f>
        <v>2414.29</v>
      </c>
      <c r="L12" s="1">
        <f>SUM(Quarters!H12:K12)</f>
        <v>19399.7</v>
      </c>
      <c r="M12" s="1">
        <f>M10-M11*M10</f>
        <v>15722.165601916629</v>
      </c>
      <c r="N12" s="1">
        <f>N10-N11*N10</f>
        <v>-3844.2769393883982</v>
      </c>
    </row>
    <row r="13" spans="1:14">
      <c r="A13" t="s">
        <v>48</v>
      </c>
      <c r="B13" s="6">
        <f>IF('Data Sheet'!B93&gt;0,B12/'Data Sheet'!B93,0)</f>
        <v>48.455427027775855</v>
      </c>
      <c r="C13" s="6">
        <f>IF('Data Sheet'!C93&gt;0,C12/'Data Sheet'!C93,0)</f>
        <v>48.439045508069547</v>
      </c>
      <c r="D13" s="6">
        <f>IF('Data Sheet'!D93&gt;0,D12/'Data Sheet'!D93,0)</f>
        <v>40.105673316708227</v>
      </c>
      <c r="E13" s="6">
        <f>IF('Data Sheet'!E93&gt;0,E12/'Data Sheet'!E93,0)</f>
        <v>25.817753610639695</v>
      </c>
      <c r="F13" s="6">
        <f>IF('Data Sheet'!F93&gt;0,F12/'Data Sheet'!F93,0)</f>
        <v>31.132580611644094</v>
      </c>
      <c r="G13" s="6">
        <f>IF('Data Sheet'!G93&gt;0,G12/'Data Sheet'!G93,0)</f>
        <v>-99.838014754268684</v>
      </c>
      <c r="H13" s="6">
        <f>IF('Data Sheet'!H93&gt;0,H12/'Data Sheet'!H93,0)</f>
        <v>-39.076885723535128</v>
      </c>
      <c r="I13" s="6">
        <f>IF('Data Sheet'!I93&gt;0,I12/'Data Sheet'!I93,0)</f>
        <v>-40.512574164985097</v>
      </c>
      <c r="J13" s="6">
        <f>IF('Data Sheet'!J93&gt;0,J12/'Data Sheet'!J93,0)</f>
        <v>-34.454994428885477</v>
      </c>
      <c r="K13" s="6">
        <f>IF('Data Sheet'!K93&gt;0,K12/'Data Sheet'!K93,0)</f>
        <v>7.2691114924878812</v>
      </c>
      <c r="L13" s="6">
        <f>IF('Data Sheet'!$B6&gt;0,'Profit &amp; Loss'!L12/'Data Sheet'!$B6,0)</f>
        <v>52.999063267674607</v>
      </c>
      <c r="M13" s="6">
        <f>IF('Data Sheet'!$B6&gt;0,'Profit &amp; Loss'!M12/'Data Sheet'!$B6,0)</f>
        <v>42.952213149731016</v>
      </c>
      <c r="N13" s="6">
        <f>IF('Data Sheet'!$B6&gt;0,'Profit &amp; Loss'!N12/'Data Sheet'!$B6,0)</f>
        <v>-10.502382857936372</v>
      </c>
    </row>
    <row r="14" spans="1:14">
      <c r="A14" t="s">
        <v>16</v>
      </c>
      <c r="B14" s="6">
        <f>IF(B15&gt;0,B15/B13,"")</f>
        <v>8.1398519050076406</v>
      </c>
      <c r="C14" s="6">
        <f t="shared" ref="C14:K14" si="2">IF(C15&gt;0,C15/C13,"")</f>
        <v>11.238247869878288</v>
      </c>
      <c r="D14" s="6">
        <f t="shared" si="2"/>
        <v>9.6395339618681959</v>
      </c>
      <c r="E14" s="6">
        <f t="shared" si="2"/>
        <v>18.043785180753279</v>
      </c>
      <c r="F14" s="6">
        <f t="shared" si="2"/>
        <v>10.4986478338308</v>
      </c>
      <c r="G14" s="6">
        <f t="shared" si="2"/>
        <v>-1.7453271725092045</v>
      </c>
      <c r="H14" s="6">
        <f t="shared" si="2"/>
        <v>-1.8182103994333454</v>
      </c>
      <c r="I14" s="6">
        <f t="shared" si="2"/>
        <v>-7.4495389695786081</v>
      </c>
      <c r="J14" s="6">
        <f t="shared" si="2"/>
        <v>-12.588886087189845</v>
      </c>
      <c r="K14" s="6">
        <f t="shared" si="2"/>
        <v>57.88878055246056</v>
      </c>
      <c r="L14" s="6">
        <f t="shared" ref="L14" si="3">IF(L13&gt;0,L15/L13,0)</f>
        <v>17.58332963911813</v>
      </c>
      <c r="M14" s="6">
        <f>M25</f>
        <v>37.736055095789347</v>
      </c>
      <c r="N14" s="6">
        <f>N25</f>
        <v>17.58332963911813</v>
      </c>
    </row>
    <row r="15" spans="1:14" s="2" customFormat="1">
      <c r="A15" s="2" t="s">
        <v>49</v>
      </c>
      <c r="B15" s="1">
        <f>'Data Sheet'!B90</f>
        <v>394.42</v>
      </c>
      <c r="C15" s="1">
        <f>'Data Sheet'!C90</f>
        <v>544.37</v>
      </c>
      <c r="D15" s="1">
        <f>'Data Sheet'!D90</f>
        <v>386.6</v>
      </c>
      <c r="E15" s="1">
        <f>'Data Sheet'!E90</f>
        <v>465.85</v>
      </c>
      <c r="F15" s="1">
        <f>'Data Sheet'!F90</f>
        <v>326.85000000000002</v>
      </c>
      <c r="G15" s="1">
        <f>'Data Sheet'!G90</f>
        <v>174.25</v>
      </c>
      <c r="H15" s="1">
        <f>'Data Sheet'!H90</f>
        <v>71.05</v>
      </c>
      <c r="I15" s="1">
        <f>'Data Sheet'!I90</f>
        <v>301.8</v>
      </c>
      <c r="J15" s="1">
        <f>'Data Sheet'!J90</f>
        <v>433.75</v>
      </c>
      <c r="K15" s="1">
        <f>'Data Sheet'!K90</f>
        <v>420.8</v>
      </c>
      <c r="L15" s="1">
        <f>'Data Sheet'!B8</f>
        <v>931.9</v>
      </c>
      <c r="M15" s="8">
        <f>M13*M14</f>
        <v>1620.8470819043373</v>
      </c>
      <c r="N15" s="9">
        <f>N13*N14</f>
        <v>-184.66685978731877</v>
      </c>
    </row>
    <row r="17" spans="1:14" s="2" customFormat="1">
      <c r="A17" s="2" t="s">
        <v>15</v>
      </c>
    </row>
    <row r="18" spans="1:14">
      <c r="A18" t="s">
        <v>17</v>
      </c>
      <c r="B18" s="5">
        <f>IF('Data Sheet'!B30&gt;0, 'Data Sheet'!B31/'Data Sheet'!B30, 0)</f>
        <v>4.601380028046561E-2</v>
      </c>
      <c r="C18" s="5">
        <f>IF('Data Sheet'!C30&gt;0, 'Data Sheet'!C31/'Data Sheet'!C30, 0)</f>
        <v>0</v>
      </c>
      <c r="D18" s="5">
        <f>IF('Data Sheet'!D30&gt;0, 'Data Sheet'!D31/'Data Sheet'!D30, 0)</f>
        <v>5.8656344808110331E-3</v>
      </c>
      <c r="E18" s="5">
        <f>IF('Data Sheet'!E30&gt;0, 'Data Sheet'!E31/'Data Sheet'!E30, 0)</f>
        <v>0</v>
      </c>
      <c r="F18" s="5">
        <f>IF('Data Sheet'!F30&gt;0, 'Data Sheet'!F31/'Data Sheet'!F30, 0)</f>
        <v>0</v>
      </c>
      <c r="G18" s="5">
        <f>IF('Data Sheet'!G30&gt;0, 'Data Sheet'!G31/'Data Sheet'!G30, 0)</f>
        <v>0</v>
      </c>
      <c r="H18" s="5">
        <f>IF('Data Sheet'!H30&gt;0, 'Data Sheet'!H31/'Data Sheet'!H30, 0)</f>
        <v>0</v>
      </c>
      <c r="I18" s="5">
        <f>IF('Data Sheet'!I30&gt;0, 'Data Sheet'!I31/'Data Sheet'!I30, 0)</f>
        <v>0</v>
      </c>
      <c r="J18" s="5">
        <f>IF('Data Sheet'!J30&gt;0, 'Data Sheet'!J31/'Data Sheet'!J30, 0)</f>
        <v>0</v>
      </c>
      <c r="K18" s="5">
        <f>IF('Data Sheet'!K30&gt;0, 'Data Sheet'!K31/'Data Sheet'!K30, 0)</f>
        <v>0.31728582730326516</v>
      </c>
    </row>
    <row r="19" spans="1:14">
      <c r="A19" t="s">
        <v>18</v>
      </c>
      <c r="B19" s="5">
        <f t="shared" ref="B19:L19" si="4">IF(B6&gt;0,B6/B4,0)</f>
        <v>0.14969210207836769</v>
      </c>
      <c r="C19" s="5">
        <f t="shared" ref="C19:K19" si="5">IF(C6&gt;0,C6/C4,0)</f>
        <v>0.14910625508580391</v>
      </c>
      <c r="D19" s="5">
        <f t="shared" si="5"/>
        <v>0.14061845347443788</v>
      </c>
      <c r="E19" s="5">
        <f t="shared" si="5"/>
        <v>0.10971268723777323</v>
      </c>
      <c r="F19" s="5">
        <f t="shared" si="5"/>
        <v>0.10789788444182964</v>
      </c>
      <c r="G19" s="5">
        <f t="shared" si="5"/>
        <v>8.1686628795807403E-2</v>
      </c>
      <c r="H19" s="5">
        <f t="shared" si="5"/>
        <v>6.8898034485042142E-2</v>
      </c>
      <c r="I19" s="5">
        <f t="shared" si="5"/>
        <v>0.12925583904385499</v>
      </c>
      <c r="J19" s="5">
        <f t="shared" si="5"/>
        <v>8.8776328352276501E-2</v>
      </c>
      <c r="K19" s="5">
        <f t="shared" si="5"/>
        <v>9.1961958102531965E-2</v>
      </c>
      <c r="L19" s="5">
        <f t="shared" si="4"/>
        <v>0.1309763158049326</v>
      </c>
    </row>
    <row r="20" spans="1:14"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</row>
    <row r="21" spans="1:14"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</row>
    <row r="22" spans="1:14" s="2" customFormat="1">
      <c r="A22" s="11"/>
      <c r="B22" s="12"/>
      <c r="C22" s="12"/>
      <c r="D22" s="12"/>
      <c r="E22" s="12"/>
      <c r="F22" s="12"/>
      <c r="G22" s="12" t="s">
        <v>19</v>
      </c>
      <c r="H22" s="12" t="s">
        <v>56</v>
      </c>
      <c r="I22" s="12" t="s">
        <v>57</v>
      </c>
      <c r="J22" s="12" t="s">
        <v>58</v>
      </c>
      <c r="K22" s="12" t="s">
        <v>59</v>
      </c>
      <c r="L22" s="13" t="s">
        <v>60</v>
      </c>
      <c r="M22" s="13" t="s">
        <v>20</v>
      </c>
      <c r="N22" s="13" t="s">
        <v>21</v>
      </c>
    </row>
    <row r="23" spans="1:14" s="2" customFormat="1">
      <c r="A23"/>
      <c r="B23"/>
      <c r="C23"/>
      <c r="D23"/>
      <c r="E23"/>
      <c r="F23"/>
      <c r="G23" t="s">
        <v>22</v>
      </c>
      <c r="H23" s="5">
        <f>IF(B4=0,"",POWER($K4/B4,1/9)-1)</f>
        <v>4.4984562710776999E-2</v>
      </c>
      <c r="I23" s="5">
        <f>IF(D4=0,"",POWER($K4/D4,1/7)-1)</f>
        <v>3.439315148799249E-2</v>
      </c>
      <c r="J23" s="5">
        <f>IF(F4=0,"",POWER($K4/F4,1/5)-1)</f>
        <v>3.4818479082157072E-2</v>
      </c>
      <c r="K23" s="5">
        <f>IF(H4=0,"",POWER($K4/H4, 1/3)-1)</f>
        <v>9.8399555801061966E-2</v>
      </c>
      <c r="L23" s="5">
        <f>IF(ISERROR(MAX(IF(J4=0,"",(K4-J4)/J4),IF(K4=0,"",(L4-K4)/K4))),"",MAX(IF(J4=0,"",(K4-J4)/J4),IF(K4=0,"",(L4-K4)/K4)))</f>
        <v>0.24245815155859701</v>
      </c>
      <c r="M23" s="16">
        <f>MAX(K23:L23)</f>
        <v>0.24245815155859701</v>
      </c>
      <c r="N23" s="16">
        <f>MIN(H23:L23)</f>
        <v>3.439315148799249E-2</v>
      </c>
    </row>
    <row r="24" spans="1:14">
      <c r="G24" t="s">
        <v>18</v>
      </c>
      <c r="H24" s="5">
        <f>IF(SUM(B4:$K$4)=0,"",SUMPRODUCT(B19:$K$19,B4:$K$4)/SUM(B4:$K$4))</f>
        <v>0.11021066882769051</v>
      </c>
      <c r="I24" s="5">
        <f>IF(SUM(E4:$K$4)=0,"",SUMPRODUCT(E19:$K$19,E4:$K$4)/SUM(E4:$K$4))</f>
        <v>9.6334496175989451E-2</v>
      </c>
      <c r="J24" s="5">
        <f>IF(SUM(G4:$K$4)=0,"",SUMPRODUCT(G19:$K$19,G4:$K$4)/SUM(G4:$K$4))</f>
        <v>9.1478384361449644E-2</v>
      </c>
      <c r="K24" s="5">
        <f>IF(SUM(I4:$K$4)=0, "", SUMPRODUCT(I19:$K$19,I4:$K$4)/SUM(I4:$K$4))</f>
        <v>0.10160347906958479</v>
      </c>
      <c r="L24" s="5">
        <f>L19</f>
        <v>0.1309763158049326</v>
      </c>
      <c r="M24" s="16">
        <f>MAX(K24:L24)</f>
        <v>0.1309763158049326</v>
      </c>
      <c r="N24" s="16">
        <f>MIN(H24:L24)</f>
        <v>9.1478384361449644E-2</v>
      </c>
    </row>
    <row r="25" spans="1:14">
      <c r="G25" t="s">
        <v>23</v>
      </c>
      <c r="H25" s="6">
        <f>IF(ISERROR(AVERAGEIF(B14:$L14,"&gt;0")),"",AVERAGEIF(B14:$L14,"&gt;0"))</f>
        <v>19.004596706130986</v>
      </c>
      <c r="I25" s="6">
        <f>IF(ISERROR(AVERAGEIF(E14:$L14,"&gt;0")),"",AVERAGEIF(E14:$L14,"&gt;0"))</f>
        <v>26.003635801540693</v>
      </c>
      <c r="J25" s="6">
        <f>IF(ISERROR(AVERAGEIF(G14:$L14,"&gt;0")),"",AVERAGEIF(G14:$L14,"&gt;0"))</f>
        <v>37.736055095789347</v>
      </c>
      <c r="K25" s="6">
        <f>IF(ISERROR(AVERAGEIF(I14:$L14,"&gt;0")),"",AVERAGEIF(I14:$L14,"&gt;0"))</f>
        <v>37.736055095789347</v>
      </c>
      <c r="L25" s="6">
        <f>L14</f>
        <v>17.58332963911813</v>
      </c>
      <c r="M25" s="1">
        <f>MAX(K25:L25)</f>
        <v>37.736055095789347</v>
      </c>
      <c r="N25" s="1">
        <f>MIN(H25:L25)</f>
        <v>17.58332963911813</v>
      </c>
    </row>
    <row r="27" spans="1:14">
      <c r="A27" t="s">
        <v>89</v>
      </c>
      <c r="B27" s="37"/>
      <c r="C27" s="37"/>
      <c r="D27" s="38">
        <f>D4/C4-1</f>
        <v>3.75690010654397E-2</v>
      </c>
      <c r="E27" s="38">
        <f t="shared" ref="E27:N27" si="6">E4/D4-1</f>
        <v>-1.2280329732469508E-2</v>
      </c>
      <c r="F27" s="38">
        <f t="shared" si="6"/>
        <v>8.104774581985974E-2</v>
      </c>
      <c r="G27" s="39">
        <f t="shared" si="6"/>
        <v>3.5629919045237157E-2</v>
      </c>
      <c r="H27" s="39">
        <f t="shared" si="6"/>
        <v>-0.135360159555724</v>
      </c>
      <c r="I27" s="39">
        <f t="shared" si="6"/>
        <v>-4.3181168490336042E-2</v>
      </c>
      <c r="J27" s="39">
        <f t="shared" si="6"/>
        <v>0.11472967306158344</v>
      </c>
      <c r="K27" s="39">
        <f t="shared" si="6"/>
        <v>0.24245815155859707</v>
      </c>
      <c r="L27" s="35">
        <f t="shared" si="6"/>
        <v>0.22518577423734998</v>
      </c>
      <c r="M27" s="35">
        <f t="shared" si="6"/>
        <v>1.4097761894108496E-2</v>
      </c>
      <c r="N27" s="35">
        <f t="shared" si="6"/>
        <v>-0.16122889239611615</v>
      </c>
    </row>
    <row r="28" spans="1:14">
      <c r="A28" t="s">
        <v>90</v>
      </c>
      <c r="B28" s="37">
        <f>'Data Sheet'!B17-'Data Sheet'!B18-'Data Sheet'!B19-'Data Sheet'!B20-'Data Sheet'!B21</f>
        <v>68631.360000000015</v>
      </c>
      <c r="C28" s="37">
        <f>'Data Sheet'!C17-'Data Sheet'!C18-'Data Sheet'!C19-'Data Sheet'!C20-'Data Sheet'!C21</f>
        <v>79283.349999999991</v>
      </c>
      <c r="D28" s="37">
        <f>'Data Sheet'!D17-'Data Sheet'!D18-'Data Sheet'!D19-'Data Sheet'!D20-'Data Sheet'!D21</f>
        <v>90915.439999999959</v>
      </c>
      <c r="E28" s="37">
        <f>'Data Sheet'!E17-'Data Sheet'!E18-'Data Sheet'!E19-'Data Sheet'!E20-'Data Sheet'!E21</f>
        <v>77771.320000000022</v>
      </c>
      <c r="F28" s="37">
        <f>'Data Sheet'!F17-'Data Sheet'!F18-'Data Sheet'!F19-'Data Sheet'!F20-'Data Sheet'!F21</f>
        <v>89327.579999999987</v>
      </c>
      <c r="G28" s="40">
        <f>'Data Sheet'!G17-'Data Sheet'!G18-'Data Sheet'!G19-'Data Sheet'!G20-'Data Sheet'!G21</f>
        <v>96443.300000000017</v>
      </c>
      <c r="H28" s="40">
        <f>'Data Sheet'!H17-'Data Sheet'!H18-'Data Sheet'!H19-'Data Sheet'!H20-'Data Sheet'!H21</f>
        <v>85592.88</v>
      </c>
      <c r="I28" s="40">
        <f>'Data Sheet'!I17-'Data Sheet'!I18-'Data Sheet'!I19-'Data Sheet'!I20-'Data Sheet'!I21</f>
        <v>91485.510000000024</v>
      </c>
      <c r="J28" s="40">
        <f>'Data Sheet'!J17-'Data Sheet'!J18-'Data Sheet'!J19-'Data Sheet'!J20-'Data Sheet'!J21</f>
        <v>89143.110000000015</v>
      </c>
      <c r="K28" s="40">
        <f>'Data Sheet'!K17-'Data Sheet'!K18-'Data Sheet'!K19-'Data Sheet'!K20-'Data Sheet'!K21</f>
        <v>95654.789999999964</v>
      </c>
    </row>
    <row r="29" spans="1:14">
      <c r="A29" t="s">
        <v>91</v>
      </c>
      <c r="B29" s="38">
        <f>B28/B4</f>
        <v>0.29476562795946265</v>
      </c>
      <c r="C29" s="38">
        <f t="shared" ref="C29:K29" si="7">C28/C4</f>
        <v>0.30127548753988936</v>
      </c>
      <c r="D29" s="38">
        <f t="shared" si="7"/>
        <v>0.33296797311511322</v>
      </c>
      <c r="E29" s="38">
        <f t="shared" si="7"/>
        <v>0.28837033701825837</v>
      </c>
      <c r="F29" s="38">
        <f t="shared" si="7"/>
        <v>0.30638803956007893</v>
      </c>
      <c r="G29" s="39">
        <f t="shared" si="7"/>
        <v>0.3194138274561964</v>
      </c>
      <c r="H29" s="39">
        <f t="shared" si="7"/>
        <v>0.32785668804947615</v>
      </c>
      <c r="I29" s="39">
        <f t="shared" si="7"/>
        <v>0.36624272527745289</v>
      </c>
      <c r="J29" s="39">
        <f t="shared" si="7"/>
        <v>0.32013629415196693</v>
      </c>
      <c r="K29" s="39">
        <f t="shared" si="7"/>
        <v>0.27648532459616004</v>
      </c>
    </row>
    <row r="30" spans="1:14">
      <c r="A30" t="s">
        <v>94</v>
      </c>
      <c r="B30" s="38">
        <f>B6/B4</f>
        <v>0.14969210207836769</v>
      </c>
      <c r="C30" s="38">
        <f t="shared" ref="C30:K30" si="8">C6/C4</f>
        <v>0.14910625508580391</v>
      </c>
      <c r="D30" s="38">
        <f t="shared" si="8"/>
        <v>0.14061845347443788</v>
      </c>
      <c r="E30" s="38">
        <f t="shared" si="8"/>
        <v>0.10971268723777323</v>
      </c>
      <c r="F30" s="38">
        <f t="shared" si="8"/>
        <v>0.10789788444182964</v>
      </c>
      <c r="G30" s="39">
        <f t="shared" si="8"/>
        <v>8.1686628795807403E-2</v>
      </c>
      <c r="H30" s="39">
        <f t="shared" si="8"/>
        <v>6.8898034485042142E-2</v>
      </c>
      <c r="I30" s="39">
        <f t="shared" si="8"/>
        <v>0.12925583904385499</v>
      </c>
      <c r="J30" s="39">
        <f t="shared" si="8"/>
        <v>8.8776328352276501E-2</v>
      </c>
      <c r="K30" s="39">
        <f t="shared" si="8"/>
        <v>9.1961958102531965E-2</v>
      </c>
    </row>
    <row r="31" spans="1:14">
      <c r="A31" t="s">
        <v>95</v>
      </c>
      <c r="B31" s="38">
        <f>(B6-B8)/B4</f>
        <v>0.10211238357890332</v>
      </c>
      <c r="C31" s="38">
        <f t="shared" ref="C31:K31" si="9">(C6-C8)/C4</f>
        <v>9.8229670900837091E-2</v>
      </c>
      <c r="D31" s="38">
        <f t="shared" si="9"/>
        <v>7.941702777851016E-2</v>
      </c>
      <c r="E31" s="38">
        <f t="shared" si="9"/>
        <v>4.3322300645279428E-2</v>
      </c>
      <c r="F31" s="38">
        <f t="shared" si="9"/>
        <v>3.3970412259310856E-2</v>
      </c>
      <c r="G31" s="39">
        <f t="shared" si="9"/>
        <v>3.5560233478087425E-3</v>
      </c>
      <c r="H31" s="39">
        <f t="shared" si="9"/>
        <v>-1.3170363258273513E-2</v>
      </c>
      <c r="I31" s="39">
        <f t="shared" si="9"/>
        <v>3.4991608110258497E-2</v>
      </c>
      <c r="J31" s="39">
        <f t="shared" si="9"/>
        <v>-4.1514992694285344E-4</v>
      </c>
      <c r="K31" s="39">
        <f t="shared" si="9"/>
        <v>2.0104346955433144E-2</v>
      </c>
    </row>
    <row r="32" spans="1:14">
      <c r="A32" t="s">
        <v>97</v>
      </c>
      <c r="B32" s="38">
        <f>'Profit &amp; Loss'!B12/'Profit &amp; Loss'!B4</f>
        <v>6.0090194862718736E-2</v>
      </c>
      <c r="C32" s="38">
        <f>'Profit &amp; Loss'!C12/'Profit &amp; Loss'!C4</f>
        <v>5.3147682818956064E-2</v>
      </c>
      <c r="D32" s="38">
        <f>'Profit &amp; Loss'!D12/'Profit &amp; Loss'!D4</f>
        <v>4.2407971415763523E-2</v>
      </c>
      <c r="E32" s="38">
        <f>'Profit &amp; Loss'!E12/'Profit &amp; Loss'!E4</f>
        <v>2.764021885516954E-2</v>
      </c>
      <c r="F32" s="38">
        <f>'Profit &amp; Loss'!F12/'Profit &amp; Loss'!F4</f>
        <v>3.0831401821049997E-2</v>
      </c>
      <c r="G32" s="39">
        <f>'Profit &amp; Loss'!G12/'Profit &amp; Loss'!G4</f>
        <v>-9.5470566181711222E-2</v>
      </c>
      <c r="H32" s="39">
        <f>'Profit &amp; Loss'!H12/'Profit &amp; Loss'!H4</f>
        <v>-4.6236426475450051E-2</v>
      </c>
      <c r="I32" s="39">
        <f>'Profit &amp; Loss'!I12/'Profit &amp; Loss'!I4</f>
        <v>-5.3849770661713266E-2</v>
      </c>
      <c r="J32" s="39">
        <f>'Profit &amp; Loss'!J12/'Profit &amp; Loss'!J4</f>
        <v>-4.1089320368684734E-2</v>
      </c>
      <c r="K32" s="39">
        <f>'Profit &amp; Loss'!K12/'Profit &amp; Loss'!K4</f>
        <v>6.9783829363826268E-3</v>
      </c>
    </row>
    <row r="33" spans="1:11">
      <c r="A33" t="s">
        <v>101</v>
      </c>
      <c r="B33" s="37"/>
      <c r="C33" s="38">
        <f>C13/B13-1</f>
        <v>-3.380739931755361E-4</v>
      </c>
      <c r="D33" s="38">
        <f t="shared" ref="D33:K33" si="10">D13/C13-1</f>
        <v>-0.17203832371083883</v>
      </c>
      <c r="E33" s="38">
        <f t="shared" si="10"/>
        <v>-0.3562568216531129</v>
      </c>
      <c r="F33" s="38">
        <f t="shared" si="10"/>
        <v>0.20585938967262107</v>
      </c>
      <c r="G33" s="38">
        <f t="shared" si="10"/>
        <v>-4.2068660160130644</v>
      </c>
      <c r="H33" s="38">
        <f t="shared" si="10"/>
        <v>-0.60859712786041398</v>
      </c>
      <c r="I33" s="38">
        <f t="shared" si="10"/>
        <v>3.6740093660669659E-2</v>
      </c>
      <c r="J33" s="38">
        <f t="shared" si="10"/>
        <v>-0.1495234470026634</v>
      </c>
      <c r="K33" s="38">
        <f t="shared" si="10"/>
        <v>-1.2109741015193372</v>
      </c>
    </row>
    <row r="34" spans="1:11">
      <c r="A34" t="s">
        <v>102</v>
      </c>
      <c r="B34" s="41">
        <f>B13*B18</f>
        <v>2.2296183417607534</v>
      </c>
      <c r="C34" s="41">
        <f t="shared" ref="C34:K34" si="11">C13*C18</f>
        <v>0</v>
      </c>
      <c r="D34" s="41">
        <f t="shared" si="11"/>
        <v>0.23524522028262676</v>
      </c>
      <c r="E34" s="41">
        <f t="shared" si="11"/>
        <v>0</v>
      </c>
      <c r="F34" s="41">
        <f t="shared" si="11"/>
        <v>0</v>
      </c>
      <c r="G34" s="41">
        <f t="shared" si="11"/>
        <v>0</v>
      </c>
      <c r="H34" s="41">
        <f t="shared" si="11"/>
        <v>0</v>
      </c>
      <c r="I34" s="41">
        <f t="shared" si="11"/>
        <v>0</v>
      </c>
      <c r="J34" s="41">
        <f t="shared" si="11"/>
        <v>0</v>
      </c>
      <c r="K34" s="41">
        <f t="shared" si="11"/>
        <v>2.3063860536536898</v>
      </c>
    </row>
    <row r="35" spans="1:11">
      <c r="A35" t="s">
        <v>103</v>
      </c>
      <c r="B35" s="37"/>
      <c r="C35" s="37">
        <f>C34/B34-1</f>
        <v>-1</v>
      </c>
      <c r="D35" s="37" t="e">
        <f t="shared" ref="D35:K35" si="12">D34/C34-1</f>
        <v>#DIV/0!</v>
      </c>
      <c r="E35" s="37">
        <f t="shared" si="12"/>
        <v>-1</v>
      </c>
      <c r="F35" s="37" t="e">
        <f t="shared" si="12"/>
        <v>#DIV/0!</v>
      </c>
      <c r="G35" s="37" t="e">
        <f t="shared" si="12"/>
        <v>#DIV/0!</v>
      </c>
      <c r="H35" s="37" t="e">
        <f t="shared" si="12"/>
        <v>#DIV/0!</v>
      </c>
      <c r="I35" s="37" t="e">
        <f t="shared" si="12"/>
        <v>#DIV/0!</v>
      </c>
      <c r="J35" s="37" t="e">
        <f t="shared" si="12"/>
        <v>#DIV/0!</v>
      </c>
      <c r="K35" s="37" t="e">
        <f t="shared" si="12"/>
        <v>#DIV/0!</v>
      </c>
    </row>
    <row r="36" spans="1:11">
      <c r="B36" s="37"/>
      <c r="C36" s="37"/>
      <c r="D36" s="37"/>
      <c r="E36" s="37"/>
      <c r="F36" s="37"/>
      <c r="G36" s="40"/>
      <c r="H36" s="40"/>
      <c r="I36" s="40"/>
      <c r="J36" s="40"/>
      <c r="K36" s="40"/>
    </row>
    <row r="37" spans="1:11">
      <c r="B37" s="37"/>
      <c r="C37" s="37"/>
      <c r="D37" s="37"/>
      <c r="E37" s="37"/>
      <c r="F37" s="37"/>
      <c r="G37" s="40"/>
      <c r="H37" s="40"/>
      <c r="I37" s="40"/>
      <c r="J37" s="40"/>
      <c r="K37" s="40"/>
    </row>
    <row r="38" spans="1:11">
      <c r="A38" s="47" t="s">
        <v>107</v>
      </c>
      <c r="B38" s="47">
        <f>B39+B40-B41</f>
        <v>144815.32080000002</v>
      </c>
      <c r="C38" s="47">
        <f t="shared" ref="C38:K38" si="13">C39+C40-C41</f>
        <v>198676.02380000002</v>
      </c>
      <c r="D38" s="47">
        <f t="shared" si="13"/>
        <v>150518.71200000003</v>
      </c>
      <c r="E38" s="47">
        <f t="shared" si="13"/>
        <v>177030.9705</v>
      </c>
      <c r="F38" s="47">
        <f t="shared" si="13"/>
        <v>148707.96050000002</v>
      </c>
      <c r="G38" s="47">
        <f t="shared" si="13"/>
        <v>123837.7225</v>
      </c>
      <c r="H38" s="47">
        <f t="shared" si="13"/>
        <v>113008.01499999998</v>
      </c>
      <c r="I38" s="47">
        <f t="shared" si="13"/>
        <v>195544.764</v>
      </c>
      <c r="J38" s="47">
        <f t="shared" si="13"/>
        <v>249815.20249999996</v>
      </c>
      <c r="K38" s="47">
        <f t="shared" si="13"/>
        <v>236858.18400000001</v>
      </c>
    </row>
    <row r="39" spans="1:11">
      <c r="A39" t="s">
        <v>108</v>
      </c>
      <c r="B39" s="37">
        <f>'Data Sheet'!B93*'Data Sheet'!B90</f>
        <v>113884.83080000001</v>
      </c>
      <c r="C39" s="37">
        <f>'Data Sheet'!C93*'Data Sheet'!C90</f>
        <v>157181.39380000002</v>
      </c>
      <c r="D39" s="37">
        <f>'Data Sheet'!D93*'Data Sheet'!D90</f>
        <v>111619.15200000002</v>
      </c>
      <c r="E39" s="37">
        <f>'Data Sheet'!E93*'Data Sheet'!E90</f>
        <v>134504.87050000002</v>
      </c>
      <c r="F39" s="37">
        <f>'Data Sheet'!F93*'Data Sheet'!F90</f>
        <v>94371.400500000018</v>
      </c>
      <c r="G39" s="37">
        <f>'Data Sheet'!G93*'Data Sheet'!G90</f>
        <v>50311.202500000007</v>
      </c>
      <c r="H39" s="37">
        <f>'Data Sheet'!H93*'Data Sheet'!H90</f>
        <v>21947.344999999998</v>
      </c>
      <c r="I39" s="37">
        <f>'Data Sheet'!I93*'Data Sheet'!I90</f>
        <v>100206.65399999999</v>
      </c>
      <c r="J39" s="37">
        <f>'Data Sheet'!J93*'Data Sheet'!J90</f>
        <v>144035.36249999999</v>
      </c>
      <c r="K39" s="37">
        <f>'Data Sheet'!K93*'Data Sheet'!K90</f>
        <v>139760.304</v>
      </c>
    </row>
    <row r="40" spans="1:11">
      <c r="A40" t="s">
        <v>109</v>
      </c>
      <c r="B40" s="41">
        <f>'Balance Sheet'!B6</f>
        <v>60642.28</v>
      </c>
      <c r="C40" s="41">
        <f>'Balance Sheet'!C6</f>
        <v>73610.39</v>
      </c>
      <c r="D40" s="41">
        <f>'Balance Sheet'!D6</f>
        <v>69359.960000000006</v>
      </c>
      <c r="E40" s="41">
        <f>'Balance Sheet'!E6</f>
        <v>78603.98</v>
      </c>
      <c r="F40" s="41">
        <f>'Balance Sheet'!F6</f>
        <v>88950.47</v>
      </c>
      <c r="G40" s="41">
        <f>'Balance Sheet'!G6</f>
        <v>106175.34</v>
      </c>
      <c r="H40" s="41">
        <f>'Balance Sheet'!H6</f>
        <v>124787.64</v>
      </c>
      <c r="I40" s="41">
        <f>'Balance Sheet'!I6</f>
        <v>142130.57</v>
      </c>
      <c r="J40" s="41">
        <f>'Balance Sheet'!J6</f>
        <v>146449.03</v>
      </c>
      <c r="K40" s="41">
        <f>'Balance Sheet'!K6</f>
        <v>134113.44</v>
      </c>
    </row>
    <row r="41" spans="1:11">
      <c r="A41" t="s">
        <v>110</v>
      </c>
      <c r="B41" s="37">
        <f>'Data Sheet'!B69</f>
        <v>29711.79</v>
      </c>
      <c r="C41" s="37">
        <f>'Data Sheet'!C69</f>
        <v>32115.759999999998</v>
      </c>
      <c r="D41" s="37">
        <f>'Data Sheet'!D69</f>
        <v>30460.400000000001</v>
      </c>
      <c r="E41" s="37">
        <f>'Data Sheet'!E69</f>
        <v>36077.879999999997</v>
      </c>
      <c r="F41" s="37">
        <f>'Data Sheet'!F69</f>
        <v>34613.910000000003</v>
      </c>
      <c r="G41" s="37">
        <f>'Data Sheet'!G69</f>
        <v>32648.82</v>
      </c>
      <c r="H41" s="37">
        <f>'Data Sheet'!H69</f>
        <v>33726.97</v>
      </c>
      <c r="I41" s="37">
        <f>'Data Sheet'!I69</f>
        <v>46792.46</v>
      </c>
      <c r="J41" s="37">
        <f>'Data Sheet'!J69</f>
        <v>40669.19</v>
      </c>
      <c r="K41" s="37">
        <f>'Data Sheet'!K69</f>
        <v>37015.56</v>
      </c>
    </row>
    <row r="42" spans="1:11">
      <c r="B42" s="37"/>
      <c r="C42" s="37"/>
      <c r="D42" s="37"/>
      <c r="E42" s="37"/>
      <c r="F42" s="37"/>
      <c r="G42" s="40"/>
      <c r="H42" s="40"/>
      <c r="I42" s="40"/>
      <c r="J42" s="40"/>
      <c r="K42" s="40"/>
    </row>
    <row r="43" spans="1:11">
      <c r="A43" t="s">
        <v>111</v>
      </c>
      <c r="B43" s="41">
        <f>B38/B6</f>
        <v>4.1549888102610533</v>
      </c>
      <c r="C43" s="41">
        <f t="shared" ref="C43:K43" si="14">C38/C6</f>
        <v>5.0632736804145964</v>
      </c>
      <c r="D43" s="41">
        <f t="shared" si="14"/>
        <v>3.9202430508982267</v>
      </c>
      <c r="E43" s="41">
        <f t="shared" si="14"/>
        <v>5.9830621261029062</v>
      </c>
      <c r="F43" s="41">
        <f t="shared" si="14"/>
        <v>4.7272386425190982</v>
      </c>
      <c r="G43" s="41">
        <f t="shared" si="14"/>
        <v>5.0209238402178338</v>
      </c>
      <c r="H43" s="41">
        <f t="shared" si="14"/>
        <v>6.2827361543597879</v>
      </c>
      <c r="I43" s="41">
        <f t="shared" si="14"/>
        <v>6.0563743847063716</v>
      </c>
      <c r="J43" s="41">
        <f t="shared" si="14"/>
        <v>10.105756188589917</v>
      </c>
      <c r="K43" s="41">
        <f t="shared" si="14"/>
        <v>7.4446716411342955</v>
      </c>
    </row>
    <row r="44" spans="1:11">
      <c r="A44" t="s">
        <v>112</v>
      </c>
      <c r="B44" s="41">
        <f>B38/B4</f>
        <v>0.62196900912007314</v>
      </c>
      <c r="C44" s="41">
        <f t="shared" ref="C44:K44" si="15">C38/C4</f>
        <v>0.75496577696113598</v>
      </c>
      <c r="D44" s="41">
        <f t="shared" si="15"/>
        <v>0.5512585150612207</v>
      </c>
      <c r="E44" s="41">
        <f t="shared" si="15"/>
        <v>0.65641782376529478</v>
      </c>
      <c r="F44" s="41">
        <f t="shared" si="15"/>
        <v>0.51005904877947728</v>
      </c>
      <c r="G44" s="41">
        <f t="shared" si="15"/>
        <v>0.41014234194789401</v>
      </c>
      <c r="H44" s="41">
        <f t="shared" si="15"/>
        <v>0.43286817222350171</v>
      </c>
      <c r="I44" s="41">
        <f t="shared" si="15"/>
        <v>0.78282175265893295</v>
      </c>
      <c r="J44" s="41">
        <f t="shared" si="15"/>
        <v>0.89715192964630863</v>
      </c>
      <c r="K44" s="41">
        <f t="shared" si="15"/>
        <v>0.68462658154909994</v>
      </c>
    </row>
    <row r="45" spans="1:11">
      <c r="A45" t="s">
        <v>114</v>
      </c>
      <c r="B45" s="41">
        <f>'Profit &amp; Loss'!B39/'Balance Sheet'!B26</f>
        <v>1.7359579534308029</v>
      </c>
      <c r="C45" s="41">
        <f>'Profit &amp; Loss'!C39/'Balance Sheet'!C26</f>
        <v>2.7937438644113111</v>
      </c>
      <c r="D45" s="41">
        <f>'Profit &amp; Loss'!D39/'Balance Sheet'!D26</f>
        <v>1.413752309777498</v>
      </c>
      <c r="E45" s="41">
        <f>'Profit &amp; Loss'!E39/'Balance Sheet'!E26</f>
        <v>2.3165775433765594</v>
      </c>
      <c r="F45" s="41">
        <f>'Profit &amp; Loss'!F39/'Balance Sheet'!F26</f>
        <v>0.98892871592807607</v>
      </c>
      <c r="G45" s="41">
        <f>'Profit &amp; Loss'!G39/'Balance Sheet'!G26</f>
        <v>0.83601811811186399</v>
      </c>
      <c r="H45" s="41">
        <f>'Profit &amp; Loss'!H39/'Balance Sheet'!H26</f>
        <v>0.35278864535758364</v>
      </c>
      <c r="I45" s="41">
        <f>'Profit &amp; Loss'!I39/'Balance Sheet'!I26</f>
        <v>1.8138027741737426</v>
      </c>
      <c r="J45" s="41">
        <f>'Profit &amp; Loss'!J39/'Balance Sheet'!J26</f>
        <v>3.232301491161377</v>
      </c>
      <c r="K45" s="41">
        <f>'Profit &amp; Loss'!K39/'Balance Sheet'!K26</f>
        <v>3.0837331005681818</v>
      </c>
    </row>
    <row r="46" spans="1:11">
      <c r="B46" s="37"/>
      <c r="C46" s="37"/>
      <c r="D46" s="37"/>
      <c r="E46" s="37"/>
      <c r="F46" s="37"/>
      <c r="G46" s="40"/>
      <c r="H46" s="40"/>
      <c r="I46" s="40"/>
      <c r="J46" s="40"/>
      <c r="K46" s="40"/>
    </row>
    <row r="47" spans="1:11">
      <c r="B47" s="37"/>
      <c r="C47" s="37"/>
      <c r="D47" s="37"/>
      <c r="E47" s="37"/>
      <c r="F47" s="37"/>
      <c r="G47" s="40"/>
      <c r="H47" s="40"/>
      <c r="I47" s="40"/>
      <c r="J47" s="40"/>
      <c r="K47" s="40"/>
    </row>
    <row r="48" spans="1:11">
      <c r="B48" s="37"/>
      <c r="C48" s="37"/>
      <c r="D48" s="37"/>
      <c r="E48" s="37"/>
      <c r="F48" s="37"/>
      <c r="G48" s="40"/>
      <c r="H48" s="40"/>
      <c r="I48" s="40"/>
      <c r="J48" s="40"/>
      <c r="K48" s="40"/>
    </row>
    <row r="49" spans="2:11">
      <c r="B49" s="37"/>
      <c r="C49" s="37"/>
      <c r="D49" s="37"/>
      <c r="E49" s="37"/>
      <c r="F49" s="37"/>
      <c r="G49" s="40"/>
      <c r="H49" s="40"/>
      <c r="I49" s="40"/>
      <c r="J49" s="40"/>
      <c r="K49" s="40"/>
    </row>
    <row r="50" spans="2:11">
      <c r="B50" s="37"/>
      <c r="C50" s="37"/>
      <c r="D50" s="37"/>
      <c r="E50" s="37"/>
      <c r="F50" s="37"/>
      <c r="G50" s="40"/>
      <c r="H50" s="40"/>
      <c r="I50" s="40"/>
      <c r="J50" s="40"/>
      <c r="K50" s="40"/>
    </row>
    <row r="51" spans="2:11">
      <c r="B51" s="37"/>
      <c r="C51" s="37"/>
      <c r="D51" s="37"/>
      <c r="E51" s="37"/>
      <c r="F51" s="37"/>
      <c r="G51" s="40"/>
      <c r="H51" s="40"/>
      <c r="I51" s="40"/>
      <c r="J51" s="40"/>
      <c r="K51" s="40"/>
    </row>
    <row r="52" spans="2:11">
      <c r="B52" s="37"/>
      <c r="C52" s="37"/>
      <c r="D52" s="37"/>
      <c r="E52" s="37"/>
      <c r="F52" s="37"/>
      <c r="G52" s="40"/>
      <c r="H52" s="40"/>
      <c r="I52" s="40"/>
      <c r="J52" s="40"/>
      <c r="K52" s="40"/>
    </row>
    <row r="53" spans="2:11">
      <c r="B53" s="37"/>
      <c r="C53" s="37"/>
      <c r="D53" s="37"/>
      <c r="E53" s="37"/>
      <c r="F53" s="37"/>
      <c r="G53" s="40"/>
      <c r="H53" s="40"/>
      <c r="I53" s="40"/>
      <c r="J53" s="40"/>
      <c r="K53" s="40"/>
    </row>
    <row r="54" spans="2:11">
      <c r="B54" s="37"/>
      <c r="C54" s="37"/>
      <c r="D54" s="37"/>
      <c r="E54" s="37"/>
      <c r="F54" s="37"/>
      <c r="G54" s="40"/>
      <c r="H54" s="40"/>
      <c r="I54" s="40"/>
      <c r="J54" s="40"/>
      <c r="K54" s="40"/>
    </row>
    <row r="55" spans="2:11">
      <c r="B55" s="37"/>
      <c r="C55" s="37"/>
      <c r="D55" s="37"/>
      <c r="E55" s="37"/>
      <c r="F55" s="37"/>
      <c r="G55" s="40"/>
      <c r="H55" s="40"/>
      <c r="I55" s="40"/>
      <c r="J55" s="40"/>
      <c r="K55" s="40"/>
    </row>
    <row r="56" spans="2:11">
      <c r="B56" s="37"/>
      <c r="C56" s="37"/>
      <c r="D56" s="37"/>
      <c r="E56" s="37"/>
      <c r="F56" s="37"/>
      <c r="G56" s="40"/>
      <c r="H56" s="40"/>
      <c r="I56" s="40"/>
      <c r="J56" s="40"/>
      <c r="K56" s="40"/>
    </row>
    <row r="57" spans="2:11">
      <c r="B57" s="37"/>
      <c r="C57" s="37"/>
      <c r="D57" s="37"/>
      <c r="E57" s="37"/>
      <c r="F57" s="37"/>
      <c r="G57" s="40"/>
      <c r="H57" s="40"/>
      <c r="I57" s="40"/>
      <c r="J57" s="40"/>
      <c r="K57" s="40"/>
    </row>
    <row r="58" spans="2:11">
      <c r="B58" s="37"/>
      <c r="C58" s="37"/>
      <c r="D58" s="37"/>
      <c r="E58" s="37"/>
      <c r="F58" s="37"/>
      <c r="G58" s="40"/>
      <c r="H58" s="40"/>
      <c r="I58" s="40"/>
      <c r="J58" s="40"/>
      <c r="K58" s="40"/>
    </row>
    <row r="59" spans="2:11">
      <c r="B59" s="37"/>
      <c r="C59" s="37"/>
      <c r="D59" s="37"/>
      <c r="E59" s="37"/>
      <c r="F59" s="37"/>
      <c r="G59" s="40"/>
      <c r="H59" s="40"/>
      <c r="I59" s="40"/>
      <c r="J59" s="40"/>
      <c r="K59" s="40"/>
    </row>
    <row r="60" spans="2:11">
      <c r="B60" s="37"/>
      <c r="C60" s="37"/>
      <c r="D60" s="37"/>
      <c r="E60" s="37"/>
      <c r="F60" s="37"/>
      <c r="G60" s="40"/>
      <c r="H60" s="40"/>
      <c r="I60" s="40"/>
      <c r="J60" s="40"/>
      <c r="K60" s="40"/>
    </row>
    <row r="61" spans="2:11">
      <c r="B61" s="37"/>
      <c r="C61" s="37"/>
      <c r="D61" s="37"/>
      <c r="E61" s="37"/>
      <c r="F61" s="37"/>
      <c r="G61" s="40"/>
      <c r="H61" s="40"/>
      <c r="I61" s="40"/>
      <c r="J61" s="40"/>
      <c r="K61" s="40"/>
    </row>
    <row r="62" spans="2:11">
      <c r="B62" s="37"/>
      <c r="C62" s="37"/>
      <c r="D62" s="37"/>
      <c r="E62" s="37"/>
      <c r="F62" s="37"/>
      <c r="G62" s="40"/>
      <c r="H62" s="40"/>
      <c r="I62" s="40"/>
      <c r="J62" s="40"/>
      <c r="K62" s="40"/>
    </row>
    <row r="63" spans="2:11">
      <c r="B63" s="37"/>
      <c r="C63" s="37"/>
      <c r="D63" s="37"/>
      <c r="E63" s="37"/>
      <c r="F63" s="37"/>
      <c r="G63" s="40"/>
      <c r="H63" s="40"/>
      <c r="I63" s="40"/>
      <c r="J63" s="40"/>
      <c r="K63" s="40"/>
    </row>
    <row r="64" spans="2:11">
      <c r="B64" s="37"/>
      <c r="C64" s="37"/>
      <c r="D64" s="37"/>
      <c r="E64" s="37"/>
      <c r="F64" s="37"/>
      <c r="G64" s="40"/>
      <c r="H64" s="40"/>
      <c r="I64" s="40"/>
      <c r="J64" s="40"/>
      <c r="K64" s="40"/>
    </row>
    <row r="65" spans="2:11">
      <c r="B65" s="37"/>
      <c r="C65" s="37"/>
      <c r="D65" s="37"/>
      <c r="E65" s="37"/>
      <c r="F65" s="37"/>
      <c r="G65" s="40"/>
      <c r="H65" s="40"/>
      <c r="I65" s="40"/>
      <c r="J65" s="40"/>
      <c r="K65" s="40"/>
    </row>
    <row r="66" spans="2:11">
      <c r="B66" s="37"/>
      <c r="C66" s="37"/>
      <c r="D66" s="37"/>
      <c r="E66" s="37"/>
      <c r="F66" s="37"/>
      <c r="G66" s="40"/>
      <c r="H66" s="40"/>
      <c r="I66" s="40"/>
      <c r="J66" s="40"/>
      <c r="K66" s="40"/>
    </row>
    <row r="67" spans="2:11">
      <c r="B67" s="37"/>
      <c r="C67" s="37"/>
      <c r="D67" s="37"/>
      <c r="E67" s="37"/>
      <c r="F67" s="37"/>
      <c r="G67" s="40"/>
      <c r="H67" s="40"/>
      <c r="I67" s="40"/>
      <c r="J67" s="40"/>
      <c r="K67" s="40"/>
    </row>
    <row r="68" spans="2:11">
      <c r="B68" s="37"/>
      <c r="C68" s="37"/>
      <c r="D68" s="37"/>
      <c r="E68" s="37"/>
      <c r="F68" s="37"/>
      <c r="G68" s="40"/>
      <c r="H68" s="40"/>
      <c r="I68" s="40"/>
      <c r="J68" s="40"/>
      <c r="K68" s="40"/>
    </row>
    <row r="69" spans="2:11">
      <c r="B69" s="37"/>
      <c r="C69" s="37"/>
      <c r="D69" s="37"/>
      <c r="E69" s="37"/>
      <c r="F69" s="37"/>
      <c r="G69" s="40"/>
      <c r="H69" s="40"/>
      <c r="I69" s="40"/>
      <c r="J69" s="40"/>
      <c r="K69" s="40"/>
    </row>
    <row r="70" spans="2:11">
      <c r="B70" s="37"/>
      <c r="C70" s="37"/>
      <c r="D70" s="37"/>
      <c r="E70" s="37"/>
      <c r="F70" s="37"/>
      <c r="G70" s="40"/>
      <c r="H70" s="40"/>
      <c r="I70" s="40"/>
      <c r="J70" s="40"/>
      <c r="K70" s="40"/>
    </row>
    <row r="71" spans="2:11">
      <c r="B71" s="37"/>
      <c r="C71" s="37"/>
      <c r="D71" s="37"/>
      <c r="E71" s="37"/>
      <c r="F71" s="37"/>
      <c r="G71" s="40"/>
      <c r="H71" s="40"/>
      <c r="I71" s="40"/>
      <c r="J71" s="40"/>
      <c r="K71" s="40"/>
    </row>
    <row r="72" spans="2:11">
      <c r="B72" s="37"/>
      <c r="C72" s="37"/>
      <c r="D72" s="37"/>
      <c r="E72" s="37"/>
      <c r="F72" s="37"/>
      <c r="G72" s="40"/>
      <c r="H72" s="40"/>
      <c r="I72" s="40"/>
      <c r="J72" s="40"/>
      <c r="K72" s="40"/>
    </row>
    <row r="73" spans="2:11">
      <c r="B73" s="37"/>
      <c r="C73" s="37"/>
      <c r="D73" s="37"/>
      <c r="E73" s="37"/>
      <c r="F73" s="37"/>
      <c r="G73" s="40"/>
      <c r="H73" s="40"/>
      <c r="I73" s="40"/>
      <c r="J73" s="40"/>
      <c r="K73" s="40"/>
    </row>
    <row r="74" spans="2:11">
      <c r="B74" s="37"/>
      <c r="C74" s="37"/>
      <c r="D74" s="37"/>
      <c r="E74" s="37"/>
      <c r="F74" s="37"/>
      <c r="G74" s="40"/>
      <c r="H74" s="40"/>
      <c r="I74" s="40"/>
      <c r="J74" s="40"/>
      <c r="K74" s="40"/>
    </row>
    <row r="75" spans="2:11">
      <c r="B75" s="37"/>
      <c r="C75" s="37"/>
      <c r="D75" s="37"/>
      <c r="E75" s="37"/>
      <c r="F75" s="37"/>
      <c r="G75" s="40"/>
      <c r="H75" s="40"/>
      <c r="I75" s="40"/>
      <c r="J75" s="40"/>
      <c r="K75" s="40"/>
    </row>
    <row r="76" spans="2:11">
      <c r="B76" s="37"/>
      <c r="C76" s="37"/>
      <c r="D76" s="37"/>
      <c r="E76" s="37"/>
      <c r="F76" s="37"/>
      <c r="G76" s="40"/>
      <c r="H76" s="40"/>
      <c r="I76" s="40"/>
      <c r="J76" s="40"/>
      <c r="K76" s="40"/>
    </row>
    <row r="77" spans="2:11">
      <c r="B77" s="37"/>
      <c r="C77" s="37"/>
      <c r="D77" s="37"/>
      <c r="E77" s="37"/>
      <c r="F77" s="37"/>
      <c r="G77" s="40"/>
      <c r="H77" s="40"/>
      <c r="I77" s="40"/>
      <c r="J77" s="40"/>
      <c r="K77" s="40"/>
    </row>
    <row r="78" spans="2:11">
      <c r="B78" s="37"/>
      <c r="C78" s="37"/>
      <c r="D78" s="37"/>
      <c r="E78" s="37"/>
      <c r="F78" s="37"/>
      <c r="G78" s="40"/>
      <c r="H78" s="40"/>
      <c r="I78" s="40"/>
      <c r="J78" s="40"/>
      <c r="K78" s="40"/>
    </row>
    <row r="79" spans="2:11">
      <c r="B79" s="37"/>
      <c r="C79" s="37"/>
      <c r="D79" s="37"/>
      <c r="E79" s="37"/>
      <c r="F79" s="37"/>
      <c r="G79" s="40"/>
      <c r="H79" s="40"/>
      <c r="I79" s="40"/>
      <c r="J79" s="40"/>
      <c r="K79" s="40"/>
    </row>
    <row r="80" spans="2:11">
      <c r="B80" s="37"/>
      <c r="C80" s="37"/>
      <c r="D80" s="37"/>
      <c r="E80" s="37"/>
      <c r="F80" s="37"/>
      <c r="G80" s="40"/>
      <c r="H80" s="40"/>
      <c r="I80" s="40"/>
      <c r="J80" s="40"/>
      <c r="K80" s="40"/>
    </row>
    <row r="81" spans="2:11">
      <c r="B81" s="37"/>
      <c r="C81" s="37"/>
      <c r="D81" s="37"/>
      <c r="E81" s="37"/>
      <c r="F81" s="37"/>
      <c r="G81" s="40"/>
      <c r="H81" s="40"/>
      <c r="I81" s="40"/>
      <c r="J81" s="40"/>
      <c r="K81" s="40"/>
    </row>
    <row r="82" spans="2:11">
      <c r="B82" s="37"/>
      <c r="C82" s="37"/>
      <c r="D82" s="37"/>
      <c r="E82" s="37"/>
      <c r="F82" s="37"/>
      <c r="G82" s="40"/>
      <c r="H82" s="40"/>
      <c r="I82" s="40"/>
      <c r="J82" s="40"/>
      <c r="K82" s="40"/>
    </row>
    <row r="83" spans="2:11">
      <c r="B83" s="37"/>
      <c r="C83" s="37"/>
      <c r="D83" s="37"/>
      <c r="E83" s="37"/>
      <c r="F83" s="37"/>
      <c r="G83" s="40"/>
      <c r="H83" s="40"/>
      <c r="I83" s="40"/>
      <c r="J83" s="40"/>
      <c r="K83" s="40"/>
    </row>
    <row r="84" spans="2:11">
      <c r="B84" s="37"/>
      <c r="C84" s="37"/>
      <c r="D84" s="37"/>
      <c r="E84" s="37"/>
      <c r="F84" s="37"/>
      <c r="G84" s="40"/>
      <c r="H84" s="40"/>
      <c r="I84" s="40"/>
      <c r="J84" s="40"/>
      <c r="K84" s="40"/>
    </row>
    <row r="85" spans="2:11">
      <c r="B85" s="37"/>
      <c r="C85" s="37"/>
      <c r="D85" s="37"/>
      <c r="E85" s="37"/>
      <c r="F85" s="37"/>
      <c r="G85" s="40"/>
      <c r="H85" s="40"/>
      <c r="I85" s="40"/>
      <c r="J85" s="40"/>
      <c r="K85" s="40"/>
    </row>
    <row r="86" spans="2:11">
      <c r="B86" s="37"/>
      <c r="C86" s="37"/>
      <c r="D86" s="37"/>
      <c r="E86" s="37"/>
      <c r="F86" s="37"/>
      <c r="G86" s="40"/>
      <c r="H86" s="40"/>
      <c r="I86" s="40"/>
      <c r="J86" s="40"/>
      <c r="K86" s="40"/>
    </row>
    <row r="87" spans="2:11">
      <c r="B87" s="37"/>
      <c r="C87" s="37"/>
      <c r="D87" s="37"/>
      <c r="E87" s="37"/>
      <c r="F87" s="37"/>
      <c r="G87" s="40"/>
      <c r="H87" s="40"/>
      <c r="I87" s="40"/>
      <c r="J87" s="40"/>
      <c r="K87" s="40"/>
    </row>
    <row r="88" spans="2:11">
      <c r="B88" s="37"/>
      <c r="C88" s="37"/>
      <c r="D88" s="37"/>
      <c r="E88" s="37"/>
      <c r="F88" s="37"/>
      <c r="G88" s="40"/>
      <c r="H88" s="40"/>
      <c r="I88" s="40"/>
      <c r="J88" s="40"/>
      <c r="K88" s="40"/>
    </row>
    <row r="89" spans="2:11">
      <c r="B89" s="37"/>
      <c r="C89" s="37"/>
      <c r="D89" s="37"/>
      <c r="E89" s="37"/>
      <c r="F89" s="37"/>
      <c r="G89" s="40"/>
      <c r="H89" s="40"/>
      <c r="I89" s="40"/>
      <c r="J89" s="40"/>
      <c r="K89" s="40"/>
    </row>
    <row r="90" spans="2:11">
      <c r="B90" s="37"/>
      <c r="C90" s="37"/>
      <c r="D90" s="37"/>
      <c r="E90" s="37"/>
      <c r="F90" s="37"/>
      <c r="G90" s="40"/>
      <c r="H90" s="40"/>
      <c r="I90" s="40"/>
      <c r="J90" s="40"/>
      <c r="K90" s="40"/>
    </row>
    <row r="91" spans="2:11">
      <c r="B91" s="37"/>
      <c r="C91" s="37"/>
      <c r="D91" s="37"/>
      <c r="E91" s="37"/>
      <c r="F91" s="37"/>
      <c r="G91" s="40"/>
      <c r="H91" s="40"/>
      <c r="I91" s="40"/>
      <c r="J91" s="40"/>
      <c r="K91" s="40"/>
    </row>
    <row r="92" spans="2:11">
      <c r="B92" s="37"/>
      <c r="C92" s="37"/>
      <c r="D92" s="37"/>
      <c r="E92" s="37"/>
      <c r="F92" s="37"/>
      <c r="G92" s="40"/>
      <c r="H92" s="40"/>
      <c r="I92" s="40"/>
      <c r="J92" s="40"/>
      <c r="K92" s="40"/>
    </row>
    <row r="93" spans="2:11">
      <c r="B93" s="37"/>
      <c r="C93" s="37"/>
      <c r="D93" s="37"/>
      <c r="E93" s="37"/>
      <c r="F93" s="37"/>
      <c r="G93" s="40"/>
      <c r="H93" s="40"/>
      <c r="I93" s="40"/>
      <c r="J93" s="40"/>
      <c r="K93" s="40"/>
    </row>
    <row r="94" spans="2:11">
      <c r="B94" s="37"/>
      <c r="C94" s="37"/>
      <c r="D94" s="37"/>
      <c r="E94" s="37"/>
      <c r="F94" s="37"/>
      <c r="G94" s="40"/>
      <c r="H94" s="40"/>
      <c r="I94" s="40"/>
      <c r="J94" s="40"/>
      <c r="K94" s="40"/>
    </row>
    <row r="95" spans="2:11">
      <c r="B95" s="37"/>
      <c r="C95" s="37"/>
      <c r="D95" s="37"/>
      <c r="E95" s="37"/>
      <c r="F95" s="37"/>
      <c r="G95" s="40"/>
      <c r="H95" s="40"/>
      <c r="I95" s="40"/>
      <c r="J95" s="40"/>
      <c r="K95" s="40"/>
    </row>
    <row r="96" spans="2:11">
      <c r="B96" s="37"/>
      <c r="C96" s="37"/>
      <c r="D96" s="37"/>
      <c r="E96" s="37"/>
      <c r="F96" s="37"/>
      <c r="G96" s="40"/>
      <c r="H96" s="40"/>
      <c r="I96" s="40"/>
      <c r="J96" s="40"/>
      <c r="K96" s="40"/>
    </row>
    <row r="97" spans="2:11">
      <c r="B97" s="37"/>
      <c r="C97" s="37"/>
      <c r="D97" s="37"/>
      <c r="E97" s="37"/>
      <c r="F97" s="37"/>
      <c r="G97" s="40"/>
      <c r="H97" s="40"/>
      <c r="I97" s="40"/>
      <c r="J97" s="40"/>
      <c r="K97" s="40"/>
    </row>
    <row r="98" spans="2:11">
      <c r="B98" s="37"/>
      <c r="C98" s="37"/>
      <c r="D98" s="37"/>
      <c r="E98" s="37"/>
      <c r="F98" s="37"/>
      <c r="G98" s="40"/>
      <c r="H98" s="40"/>
      <c r="I98" s="40"/>
      <c r="J98" s="40"/>
      <c r="K98" s="40"/>
    </row>
    <row r="99" spans="2:11">
      <c r="B99" s="37"/>
      <c r="C99" s="37"/>
      <c r="D99" s="37"/>
      <c r="E99" s="37"/>
      <c r="F99" s="37"/>
      <c r="G99" s="40"/>
      <c r="H99" s="40"/>
      <c r="I99" s="40"/>
      <c r="J99" s="40"/>
      <c r="K99" s="40"/>
    </row>
    <row r="100" spans="2:11">
      <c r="B100" s="37"/>
      <c r="C100" s="37"/>
      <c r="D100" s="37"/>
      <c r="E100" s="37"/>
      <c r="F100" s="37"/>
      <c r="G100" s="40"/>
      <c r="H100" s="40"/>
      <c r="I100" s="40"/>
      <c r="J100" s="40"/>
      <c r="K100" s="40"/>
    </row>
    <row r="101" spans="2:11">
      <c r="B101" s="37"/>
      <c r="C101" s="37"/>
      <c r="D101" s="37"/>
      <c r="E101" s="37"/>
      <c r="F101" s="37"/>
      <c r="G101" s="40"/>
      <c r="H101" s="40"/>
      <c r="I101" s="40"/>
      <c r="J101" s="40"/>
      <c r="K101" s="40"/>
    </row>
    <row r="102" spans="2:11">
      <c r="B102" s="37"/>
      <c r="C102" s="37"/>
      <c r="D102" s="37"/>
      <c r="E102" s="37"/>
      <c r="F102" s="37"/>
      <c r="G102" s="40"/>
      <c r="H102" s="40"/>
      <c r="I102" s="40"/>
      <c r="J102" s="40"/>
      <c r="K102" s="40"/>
    </row>
    <row r="103" spans="2:11">
      <c r="B103" s="37"/>
      <c r="C103" s="37"/>
      <c r="D103" s="37"/>
      <c r="E103" s="37"/>
      <c r="F103" s="37"/>
      <c r="G103" s="40"/>
      <c r="H103" s="40"/>
      <c r="I103" s="40"/>
      <c r="J103" s="40"/>
      <c r="K103" s="40"/>
    </row>
    <row r="104" spans="2:11">
      <c r="B104" s="37"/>
      <c r="C104" s="37"/>
      <c r="D104" s="37"/>
      <c r="E104" s="37"/>
      <c r="F104" s="37"/>
      <c r="G104" s="40"/>
      <c r="H104" s="40"/>
      <c r="I104" s="40"/>
      <c r="J104" s="40"/>
      <c r="K104" s="40"/>
    </row>
    <row r="105" spans="2:11">
      <c r="B105" s="37"/>
      <c r="C105" s="37"/>
      <c r="D105" s="37"/>
      <c r="E105" s="37"/>
      <c r="F105" s="37"/>
      <c r="G105" s="40"/>
      <c r="H105" s="40"/>
      <c r="I105" s="40"/>
      <c r="J105" s="40"/>
      <c r="K105" s="40"/>
    </row>
    <row r="106" spans="2:11">
      <c r="B106" s="37"/>
      <c r="C106" s="37"/>
      <c r="D106" s="37"/>
      <c r="E106" s="37"/>
      <c r="F106" s="37"/>
    </row>
    <row r="107" spans="2:11">
      <c r="B107" s="37"/>
      <c r="C107" s="37"/>
      <c r="D107" s="37"/>
      <c r="E107" s="37"/>
      <c r="F107" s="37"/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6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J29" sqref="J29"/>
    </sheetView>
  </sheetViews>
  <sheetFormatPr defaultColWidth="8.85546875" defaultRowHeight="15"/>
  <cols>
    <col min="1" max="1" width="22.85546875" bestFit="1" customWidth="1"/>
    <col min="2" max="2" width="13.42578125" customWidth="1"/>
    <col min="3" max="11" width="15.42578125" customWidth="1"/>
  </cols>
  <sheetData>
    <row r="1" spans="1:11" s="2" customFormat="1">
      <c r="A1" s="2" t="str">
        <f>'Profit &amp; Loss'!A1</f>
        <v>TATA MOTORS LTD</v>
      </c>
      <c r="E1" t="str">
        <f>UPDATE</f>
        <v/>
      </c>
      <c r="G1"/>
      <c r="J1" s="2" t="s">
        <v>1</v>
      </c>
    </row>
    <row r="2" spans="1:11">
      <c r="G2" s="2"/>
      <c r="H2" s="2"/>
    </row>
    <row r="3" spans="1:11">
      <c r="A3" s="11" t="s">
        <v>2</v>
      </c>
      <c r="B3" s="12">
        <f>'Data Sheet'!B56</f>
        <v>41729</v>
      </c>
      <c r="C3" s="12">
        <f>'Data Sheet'!C56</f>
        <v>42094</v>
      </c>
      <c r="D3" s="12">
        <f>'Data Sheet'!D56</f>
        <v>42460</v>
      </c>
      <c r="E3" s="12">
        <f>'Data Sheet'!E56</f>
        <v>42825</v>
      </c>
      <c r="F3" s="12">
        <f>'Data Sheet'!F56</f>
        <v>43190</v>
      </c>
      <c r="G3" s="12">
        <f>'Data Sheet'!G56</f>
        <v>43555</v>
      </c>
      <c r="H3" s="12">
        <f>'Data Sheet'!H56</f>
        <v>43921</v>
      </c>
      <c r="I3" s="12">
        <f>'Data Sheet'!I56</f>
        <v>44286</v>
      </c>
      <c r="J3" s="12">
        <f>'Data Sheet'!J56</f>
        <v>44651</v>
      </c>
      <c r="K3" s="12">
        <f>'Data Sheet'!K56</f>
        <v>45016</v>
      </c>
    </row>
    <row r="4" spans="1:11">
      <c r="A4" t="s">
        <v>24</v>
      </c>
      <c r="B4" s="14">
        <f>'Data Sheet'!B57</f>
        <v>643.78</v>
      </c>
      <c r="C4" s="14">
        <f>'Data Sheet'!C57</f>
        <v>643.78</v>
      </c>
      <c r="D4" s="14">
        <f>'Data Sheet'!D57</f>
        <v>679.18</v>
      </c>
      <c r="E4" s="14">
        <f>'Data Sheet'!E57</f>
        <v>679.22</v>
      </c>
      <c r="F4" s="14">
        <f>'Data Sheet'!F57</f>
        <v>679.22</v>
      </c>
      <c r="G4" s="14">
        <f>'Data Sheet'!G57</f>
        <v>679.22</v>
      </c>
      <c r="H4" s="14">
        <f>'Data Sheet'!H57</f>
        <v>719.54</v>
      </c>
      <c r="I4" s="14">
        <f>'Data Sheet'!I57</f>
        <v>765.81</v>
      </c>
      <c r="J4" s="14">
        <f>'Data Sheet'!J57</f>
        <v>765.88</v>
      </c>
      <c r="K4" s="14">
        <f>'Data Sheet'!K57</f>
        <v>766.02</v>
      </c>
    </row>
    <row r="5" spans="1:11">
      <c r="A5" t="s">
        <v>25</v>
      </c>
      <c r="B5" s="14">
        <f>'Data Sheet'!B58</f>
        <v>64959.67</v>
      </c>
      <c r="C5" s="14">
        <f>'Data Sheet'!C58</f>
        <v>55618.14</v>
      </c>
      <c r="D5" s="14">
        <f>'Data Sheet'!D58</f>
        <v>78273.23</v>
      </c>
      <c r="E5" s="14">
        <f>'Data Sheet'!E58</f>
        <v>57382.67</v>
      </c>
      <c r="F5" s="14">
        <f>'Data Sheet'!F58</f>
        <v>94748.69</v>
      </c>
      <c r="G5" s="14">
        <f>'Data Sheet'!G58</f>
        <v>59500.34</v>
      </c>
      <c r="H5" s="14">
        <f>'Data Sheet'!H58</f>
        <v>61491.49</v>
      </c>
      <c r="I5" s="14">
        <f>'Data Sheet'!I58</f>
        <v>54480.91</v>
      </c>
      <c r="J5" s="14">
        <f>'Data Sheet'!J58</f>
        <v>43795.360000000001</v>
      </c>
      <c r="K5" s="14">
        <f>'Data Sheet'!K58</f>
        <v>44555.77</v>
      </c>
    </row>
    <row r="6" spans="1:11">
      <c r="A6" t="s">
        <v>62</v>
      </c>
      <c r="B6" s="14">
        <f>'Data Sheet'!B59</f>
        <v>60642.28</v>
      </c>
      <c r="C6" s="14">
        <f>'Data Sheet'!C59</f>
        <v>73610.39</v>
      </c>
      <c r="D6" s="14">
        <f>'Data Sheet'!D59</f>
        <v>69359.960000000006</v>
      </c>
      <c r="E6" s="14">
        <f>'Data Sheet'!E59</f>
        <v>78603.98</v>
      </c>
      <c r="F6" s="14">
        <f>'Data Sheet'!F59</f>
        <v>88950.47</v>
      </c>
      <c r="G6" s="14">
        <f>'Data Sheet'!G59</f>
        <v>106175.34</v>
      </c>
      <c r="H6" s="14">
        <f>'Data Sheet'!H59</f>
        <v>124787.64</v>
      </c>
      <c r="I6" s="14">
        <f>'Data Sheet'!I59</f>
        <v>142130.57</v>
      </c>
      <c r="J6" s="14">
        <f>'Data Sheet'!J59</f>
        <v>146449.03</v>
      </c>
      <c r="K6" s="14">
        <f>'Data Sheet'!K59</f>
        <v>134113.44</v>
      </c>
    </row>
    <row r="7" spans="1:11">
      <c r="A7" t="s">
        <v>63</v>
      </c>
      <c r="B7" s="14">
        <f>'Data Sheet'!B60</f>
        <v>92180.26</v>
      </c>
      <c r="C7" s="14">
        <f>'Data Sheet'!C60</f>
        <v>107442.48</v>
      </c>
      <c r="D7" s="14">
        <f>'Data Sheet'!D60</f>
        <v>114871.75</v>
      </c>
      <c r="E7" s="14">
        <f>'Data Sheet'!E60</f>
        <v>135914.49</v>
      </c>
      <c r="F7" s="14">
        <f>'Data Sheet'!F60</f>
        <v>142813.43</v>
      </c>
      <c r="G7" s="14">
        <f>'Data Sheet'!G60</f>
        <v>139348.59</v>
      </c>
      <c r="H7" s="14">
        <f>'Data Sheet'!H60</f>
        <v>133180.72</v>
      </c>
      <c r="I7" s="14">
        <f>'Data Sheet'!I60</f>
        <v>144192.62</v>
      </c>
      <c r="J7" s="14">
        <f>'Data Sheet'!J60</f>
        <v>138051.22</v>
      </c>
      <c r="K7" s="14">
        <f>'Data Sheet'!K60</f>
        <v>155239.20000000001</v>
      </c>
    </row>
    <row r="8" spans="1:11" s="2" customFormat="1">
      <c r="A8" s="2" t="s">
        <v>26</v>
      </c>
      <c r="B8" s="15">
        <f>'Data Sheet'!B61</f>
        <v>218425.99</v>
      </c>
      <c r="C8" s="15">
        <f>'Data Sheet'!C61</f>
        <v>237314.79</v>
      </c>
      <c r="D8" s="15">
        <f>'Data Sheet'!D61</f>
        <v>263184.12</v>
      </c>
      <c r="E8" s="15">
        <f>'Data Sheet'!E61</f>
        <v>272580.36</v>
      </c>
      <c r="F8" s="15">
        <f>'Data Sheet'!F61</f>
        <v>327191.81</v>
      </c>
      <c r="G8" s="15">
        <f>'Data Sheet'!G61</f>
        <v>305703.49</v>
      </c>
      <c r="H8" s="15">
        <f>'Data Sheet'!H61</f>
        <v>320179.39</v>
      </c>
      <c r="I8" s="15">
        <f>'Data Sheet'!I61</f>
        <v>341569.91</v>
      </c>
      <c r="J8" s="15">
        <f>'Data Sheet'!J61</f>
        <v>329061.49</v>
      </c>
      <c r="K8" s="15">
        <f>'Data Sheet'!K61</f>
        <v>334674.43</v>
      </c>
    </row>
    <row r="9" spans="1:11" s="2" customFormat="1">
      <c r="B9" s="15"/>
      <c r="C9" s="15"/>
      <c r="D9" s="15"/>
      <c r="E9" s="15"/>
      <c r="F9" s="15"/>
      <c r="G9" s="15"/>
      <c r="H9" s="15"/>
      <c r="I9" s="15"/>
      <c r="J9" s="15"/>
      <c r="K9" s="15"/>
    </row>
    <row r="10" spans="1:11">
      <c r="A10" t="s">
        <v>27</v>
      </c>
      <c r="B10" s="14">
        <f>'Data Sheet'!B62</f>
        <v>69091.67</v>
      </c>
      <c r="C10" s="14">
        <f>'Data Sheet'!C62</f>
        <v>88479.49</v>
      </c>
      <c r="D10" s="14">
        <f>'Data Sheet'!D62</f>
        <v>107231.76</v>
      </c>
      <c r="E10" s="14">
        <f>'Data Sheet'!E62</f>
        <v>95944.08</v>
      </c>
      <c r="F10" s="14">
        <f>'Data Sheet'!F62</f>
        <v>121413.86</v>
      </c>
      <c r="G10" s="14">
        <f>'Data Sheet'!G62</f>
        <v>111234.47</v>
      </c>
      <c r="H10" s="14">
        <f>'Data Sheet'!H62</f>
        <v>127107.14</v>
      </c>
      <c r="I10" s="14">
        <f>'Data Sheet'!I62</f>
        <v>138707.60999999999</v>
      </c>
      <c r="J10" s="14">
        <f>'Data Sheet'!J62</f>
        <v>138855.45000000001</v>
      </c>
      <c r="K10" s="14">
        <f>'Data Sheet'!K62</f>
        <v>132079.76</v>
      </c>
    </row>
    <row r="11" spans="1:11">
      <c r="A11" t="s">
        <v>28</v>
      </c>
      <c r="B11" s="14">
        <f>'Data Sheet'!B63</f>
        <v>33262.559999999998</v>
      </c>
      <c r="C11" s="14">
        <f>'Data Sheet'!C63</f>
        <v>28640.09</v>
      </c>
      <c r="D11" s="14">
        <f>'Data Sheet'!D63</f>
        <v>25918.94</v>
      </c>
      <c r="E11" s="14">
        <f>'Data Sheet'!E63</f>
        <v>33698.839999999997</v>
      </c>
      <c r="F11" s="14">
        <f>'Data Sheet'!F63</f>
        <v>40033.5</v>
      </c>
      <c r="G11" s="14">
        <f>'Data Sheet'!G63</f>
        <v>31883.84</v>
      </c>
      <c r="H11" s="14">
        <f>'Data Sheet'!H63</f>
        <v>35622.29</v>
      </c>
      <c r="I11" s="14">
        <f>'Data Sheet'!I63</f>
        <v>20963.93</v>
      </c>
      <c r="J11" s="14">
        <f>'Data Sheet'!J63</f>
        <v>10251.09</v>
      </c>
      <c r="K11" s="14">
        <f>'Data Sheet'!K63</f>
        <v>14274.5</v>
      </c>
    </row>
    <row r="12" spans="1:11">
      <c r="A12" t="s">
        <v>29</v>
      </c>
      <c r="B12" s="14">
        <f>'Data Sheet'!B64</f>
        <v>10686.67</v>
      </c>
      <c r="C12" s="14">
        <f>'Data Sheet'!C64</f>
        <v>15336.74</v>
      </c>
      <c r="D12" s="14">
        <f>'Data Sheet'!D64</f>
        <v>23767.02</v>
      </c>
      <c r="E12" s="14">
        <f>'Data Sheet'!E64</f>
        <v>20337.919999999998</v>
      </c>
      <c r="F12" s="14">
        <f>'Data Sheet'!F64</f>
        <v>20812.75</v>
      </c>
      <c r="G12" s="14">
        <f>'Data Sheet'!G64</f>
        <v>15770.72</v>
      </c>
      <c r="H12" s="14">
        <f>'Data Sheet'!H64</f>
        <v>16308.48</v>
      </c>
      <c r="I12" s="14">
        <f>'Data Sheet'!I64</f>
        <v>24620.28</v>
      </c>
      <c r="J12" s="14">
        <f>'Data Sheet'!J64</f>
        <v>29379.53</v>
      </c>
      <c r="K12" s="14">
        <f>'Data Sheet'!K64</f>
        <v>26379.16</v>
      </c>
    </row>
    <row r="13" spans="1:11">
      <c r="A13" t="s">
        <v>64</v>
      </c>
      <c r="B13" s="14">
        <f>'Data Sheet'!B65</f>
        <v>105385.09</v>
      </c>
      <c r="C13" s="14">
        <f>'Data Sheet'!C65</f>
        <v>104858.47</v>
      </c>
      <c r="D13" s="14">
        <f>'Data Sheet'!D65</f>
        <v>106266.4</v>
      </c>
      <c r="E13" s="14">
        <f>'Data Sheet'!E65</f>
        <v>122599.52</v>
      </c>
      <c r="F13" s="14">
        <f>'Data Sheet'!F65</f>
        <v>144931.70000000001</v>
      </c>
      <c r="G13" s="14">
        <f>'Data Sheet'!G65</f>
        <v>146814.46</v>
      </c>
      <c r="H13" s="14">
        <f>'Data Sheet'!H65</f>
        <v>141141.48000000001</v>
      </c>
      <c r="I13" s="14">
        <f>'Data Sheet'!I65</f>
        <v>157278.09</v>
      </c>
      <c r="J13" s="14">
        <f>'Data Sheet'!J65</f>
        <v>150575.42000000001</v>
      </c>
      <c r="K13" s="14">
        <f>'Data Sheet'!K65</f>
        <v>161941.01</v>
      </c>
    </row>
    <row r="14" spans="1:11" s="2" customFormat="1">
      <c r="A14" s="2" t="s">
        <v>26</v>
      </c>
      <c r="B14" s="14">
        <f>'Data Sheet'!B66</f>
        <v>218425.99</v>
      </c>
      <c r="C14" s="14">
        <f>'Data Sheet'!C66</f>
        <v>237314.79</v>
      </c>
      <c r="D14" s="14">
        <f>'Data Sheet'!D66</f>
        <v>263184.12</v>
      </c>
      <c r="E14" s="14">
        <f>'Data Sheet'!E66</f>
        <v>272580.36</v>
      </c>
      <c r="F14" s="14">
        <f>'Data Sheet'!F66</f>
        <v>327191.81</v>
      </c>
      <c r="G14" s="14">
        <f>'Data Sheet'!G66</f>
        <v>305703.49</v>
      </c>
      <c r="H14" s="14">
        <f>'Data Sheet'!H66</f>
        <v>320179.39</v>
      </c>
      <c r="I14" s="14">
        <f>'Data Sheet'!I66</f>
        <v>341569.91</v>
      </c>
      <c r="J14" s="14">
        <f>'Data Sheet'!J66</f>
        <v>329061.49</v>
      </c>
      <c r="K14" s="14">
        <f>'Data Sheet'!K66</f>
        <v>334674.43</v>
      </c>
    </row>
    <row r="15" spans="1:11">
      <c r="B15" s="4"/>
      <c r="C15" s="4"/>
      <c r="D15" s="4"/>
      <c r="E15" s="4"/>
      <c r="F15" s="4"/>
      <c r="G15" s="4"/>
      <c r="H15" s="4"/>
      <c r="I15" s="4"/>
      <c r="J15" s="4"/>
      <c r="K15" s="4"/>
    </row>
    <row r="16" spans="1:11">
      <c r="A16" t="s">
        <v>30</v>
      </c>
      <c r="B16" s="4">
        <f>B13-B7</f>
        <v>13204.830000000002</v>
      </c>
      <c r="C16" s="4">
        <f t="shared" ref="C16:K16" si="0">C13-C7</f>
        <v>-2584.0099999999948</v>
      </c>
      <c r="D16" s="4">
        <f t="shared" si="0"/>
        <v>-8605.3500000000058</v>
      </c>
      <c r="E16" s="4">
        <f t="shared" si="0"/>
        <v>-13314.969999999987</v>
      </c>
      <c r="F16" s="4">
        <f t="shared" si="0"/>
        <v>2118.2700000000186</v>
      </c>
      <c r="G16" s="4">
        <f t="shared" si="0"/>
        <v>7465.8699999999953</v>
      </c>
      <c r="H16" s="4">
        <f t="shared" si="0"/>
        <v>7960.7600000000093</v>
      </c>
      <c r="I16" s="4">
        <f t="shared" si="0"/>
        <v>13085.470000000001</v>
      </c>
      <c r="J16" s="4">
        <f t="shared" si="0"/>
        <v>12524.200000000012</v>
      </c>
      <c r="K16" s="4">
        <f t="shared" si="0"/>
        <v>6701.8099999999977</v>
      </c>
    </row>
    <row r="17" spans="1:11">
      <c r="A17" t="s">
        <v>44</v>
      </c>
      <c r="B17" s="4">
        <f>'Data Sheet'!B67</f>
        <v>10574.23</v>
      </c>
      <c r="C17" s="4">
        <f>'Data Sheet'!C67</f>
        <v>12579.2</v>
      </c>
      <c r="D17" s="4">
        <f>'Data Sheet'!D67</f>
        <v>13570.91</v>
      </c>
      <c r="E17" s="4">
        <f>'Data Sheet'!E67</f>
        <v>14075.55</v>
      </c>
      <c r="F17" s="4">
        <f>'Data Sheet'!F67</f>
        <v>19893.3</v>
      </c>
      <c r="G17" s="4">
        <f>'Data Sheet'!G67</f>
        <v>18996.169999999998</v>
      </c>
      <c r="H17" s="4">
        <f>'Data Sheet'!H67</f>
        <v>11172.69</v>
      </c>
      <c r="I17" s="4">
        <f>'Data Sheet'!I67</f>
        <v>12679.08</v>
      </c>
      <c r="J17" s="4">
        <f>'Data Sheet'!J67</f>
        <v>12442.12</v>
      </c>
      <c r="K17" s="4">
        <f>'Data Sheet'!K67</f>
        <v>15737.97</v>
      </c>
    </row>
    <row r="18" spans="1:11">
      <c r="A18" t="s">
        <v>45</v>
      </c>
      <c r="B18" s="4">
        <f>'Data Sheet'!B68</f>
        <v>27270.89</v>
      </c>
      <c r="C18" s="4">
        <f>'Data Sheet'!C68</f>
        <v>29272.34</v>
      </c>
      <c r="D18" s="4">
        <f>'Data Sheet'!D68</f>
        <v>32655.73</v>
      </c>
      <c r="E18" s="4">
        <f>'Data Sheet'!E68</f>
        <v>35085.31</v>
      </c>
      <c r="F18" s="4">
        <f>'Data Sheet'!F68</f>
        <v>42137.63</v>
      </c>
      <c r="G18" s="4">
        <f>'Data Sheet'!G68</f>
        <v>39013.730000000003</v>
      </c>
      <c r="H18" s="4">
        <f>'Data Sheet'!H68</f>
        <v>37456.879999999997</v>
      </c>
      <c r="I18" s="4">
        <f>'Data Sheet'!I68</f>
        <v>36088.589999999997</v>
      </c>
      <c r="J18" s="4">
        <f>'Data Sheet'!J68</f>
        <v>35240.339999999997</v>
      </c>
      <c r="K18" s="4">
        <f>'Data Sheet'!K68</f>
        <v>40755.39</v>
      </c>
    </row>
    <row r="20" spans="1:11">
      <c r="A20" t="s">
        <v>46</v>
      </c>
      <c r="B20" s="4">
        <f>IF('Profit &amp; Loss'!B4&gt;0,'Balance Sheet'!B17/('Profit &amp; Loss'!B4/365),0)</f>
        <v>16.576615039251628</v>
      </c>
      <c r="C20" s="4">
        <f>IF('Profit &amp; Loss'!C4&gt;0,'Balance Sheet'!C17/('Profit &amp; Loss'!C4/365),0)</f>
        <v>17.447278447423685</v>
      </c>
      <c r="D20" s="4">
        <f>IF('Profit &amp; Loss'!D4&gt;0,'Balance Sheet'!D17/('Profit &amp; Loss'!D4/365),0)</f>
        <v>18.141226776772818</v>
      </c>
      <c r="E20" s="4">
        <f>IF('Profit &amp; Loss'!E4&gt;0,'Balance Sheet'!E17/('Profit &amp; Loss'!E4/365),0)</f>
        <v>19.049753180019717</v>
      </c>
      <c r="F20" s="4">
        <f>IF('Profit &amp; Loss'!F4&gt;0,'Balance Sheet'!F17/('Profit &amp; Loss'!F4/365),0)</f>
        <v>24.904964999543132</v>
      </c>
      <c r="G20" s="4">
        <f>IF('Profit &amp; Loss'!G4&gt;0,'Balance Sheet'!G17/('Profit &amp; Loss'!G4/365),0)</f>
        <v>22.963631157878556</v>
      </c>
      <c r="H20" s="4">
        <f>IF('Profit &amp; Loss'!H4&gt;0,'Balance Sheet'!H17/('Profit &amp; Loss'!H4/365),0)</f>
        <v>15.62057517051977</v>
      </c>
      <c r="I20" s="4">
        <f>IF('Profit &amp; Loss'!I4&gt;0,'Balance Sheet'!I17/('Profit &amp; Loss'!I4/365),0)</f>
        <v>18.526667193766084</v>
      </c>
      <c r="J20" s="4">
        <f>IF('Profit &amp; Loss'!J4&gt;0,'Balance Sheet'!J17/('Profit &amp; Loss'!J4/365),0)</f>
        <v>16.309264717046958</v>
      </c>
      <c r="K20" s="4">
        <f>IF('Profit &amp; Loss'!K4&gt;0,'Balance Sheet'!K17/('Profit &amp; Loss'!K4/365),0)</f>
        <v>16.603778823163381</v>
      </c>
    </row>
    <row r="21" spans="1:11">
      <c r="A21" t="s">
        <v>47</v>
      </c>
      <c r="B21" s="4">
        <f>IF('Balance Sheet'!B18&gt;0,'Profit &amp; Loss'!B4/'Balance Sheet'!B18,0)</f>
        <v>8.5378093637574715</v>
      </c>
      <c r="C21" s="4">
        <f>IF('Balance Sheet'!C18&gt;0,'Profit &amp; Loss'!C4/'Balance Sheet'!C18,0)</f>
        <v>8.9900219797938927</v>
      </c>
      <c r="D21" s="4">
        <f>IF('Balance Sheet'!D18&gt;0,'Profit &amp; Loss'!D4/'Balance Sheet'!D18,0)</f>
        <v>8.3613381173839922</v>
      </c>
      <c r="E21" s="4">
        <f>IF('Balance Sheet'!E18&gt;0,'Profit &amp; Loss'!E4/'Balance Sheet'!E18,0)</f>
        <v>7.6867643466738649</v>
      </c>
      <c r="F21" s="4">
        <f>IF('Balance Sheet'!F18&gt;0,'Profit &amp; Loss'!F4/'Balance Sheet'!F18,0)</f>
        <v>6.9190051742350009</v>
      </c>
      <c r="G21" s="4">
        <f>IF('Balance Sheet'!G18&gt;0,'Profit &amp; Loss'!G4/'Balance Sheet'!G18,0)</f>
        <v>7.7392856309817084</v>
      </c>
      <c r="H21" s="4">
        <f>IF('Balance Sheet'!H18&gt;0,'Profit &amp; Loss'!H4/'Balance Sheet'!H18,0)</f>
        <v>6.9698269049637886</v>
      </c>
      <c r="I21" s="4">
        <f>IF('Balance Sheet'!I18&gt;0,'Profit &amp; Loss'!I4/'Balance Sheet'!I18,0)</f>
        <v>6.9217098811563442</v>
      </c>
      <c r="J21" s="4">
        <f>IF('Balance Sheet'!J18&gt;0,'Profit &amp; Loss'!J4/'Balance Sheet'!J18,0)</f>
        <v>7.9015588385356104</v>
      </c>
      <c r="K21" s="4">
        <f>IF('Balance Sheet'!K18&gt;0,'Profit &amp; Loss'!K4/'Balance Sheet'!K18,0)</f>
        <v>8.4888641723217457</v>
      </c>
    </row>
    <row r="23" spans="1:11" s="2" customFormat="1">
      <c r="A23" s="2" t="s">
        <v>50</v>
      </c>
      <c r="B23" s="10">
        <f>IF(SUM('Balance Sheet'!B4:B5)&gt;0,'Profit &amp; Loss'!B12/SUM('Balance Sheet'!B4:B5),"")</f>
        <v>0.21326652790363923</v>
      </c>
      <c r="C23" s="10">
        <f>IF(SUM('Balance Sheet'!C4:C5)&gt;0,'Profit &amp; Loss'!C12/SUM('Balance Sheet'!C4:C5),"")</f>
        <v>0.24859247604774243</v>
      </c>
      <c r="D23" s="10">
        <f>IF(SUM('Balance Sheet'!D4:D5)&gt;0,'Profit &amp; Loss'!D12/SUM('Balance Sheet'!D4:D5),"")</f>
        <v>0.14666189417143824</v>
      </c>
      <c r="E23" s="10">
        <f>IF(SUM('Balance Sheet'!E4:E5)&gt;0,'Profit &amp; Loss'!E12/SUM('Balance Sheet'!E4:E5),"")</f>
        <v>0.1283864510783235</v>
      </c>
      <c r="F23" s="10">
        <f>IF(SUM('Balance Sheet'!F4:F5)&gt;0,'Profit &amp; Loss'!F12/SUM('Balance Sheet'!F4:F5),"")</f>
        <v>9.4195817554843228E-2</v>
      </c>
      <c r="G23" s="10">
        <f>IF(SUM('Balance Sheet'!G4:G5)&gt;0,'Profit &amp; Loss'!G12/SUM('Balance Sheet'!G4:G5),"")</f>
        <v>-0.47900366835516911</v>
      </c>
      <c r="H23" s="10">
        <f>IF(SUM('Balance Sheet'!H4:H5)&gt;0,'Profit &amp; Loss'!H12/SUM('Balance Sheet'!H4:H5),"")</f>
        <v>-0.19403070484446247</v>
      </c>
      <c r="I23" s="10">
        <f>IF(SUM('Balance Sheet'!I4:I5)&gt;0,'Profit &amp; Loss'!I12/SUM('Balance Sheet'!I4:I5),"")</f>
        <v>-0.24347852687001145</v>
      </c>
      <c r="J23" s="10">
        <f>IF(SUM('Balance Sheet'!J4:J5)&gt;0,'Profit &amp; Loss'!J12/SUM('Balance Sheet'!J4:J5),"")</f>
        <v>-0.25675833975894746</v>
      </c>
      <c r="K23" s="10">
        <f>IF(SUM('Balance Sheet'!K4:K5)&gt;0,'Profit &amp; Loss'!K12/SUM('Balance Sheet'!K4:K5),"")</f>
        <v>5.326996131441411E-2</v>
      </c>
    </row>
    <row r="24" spans="1:11" s="2" customFormat="1">
      <c r="A24" s="2" t="s">
        <v>51</v>
      </c>
      <c r="B24" s="10"/>
      <c r="C24" s="10">
        <f>IF((B4+B5+B6+C4+C5+C6)&gt;0,('Profit &amp; Loss'!C10+'Profit &amp; Loss'!C9)*2/(B4+B5+B6+C4+C5+C6),"")</f>
        <v>0.20743599318501738</v>
      </c>
      <c r="D24" s="10">
        <f>IF((C4+C5+C6+D4+D5+D6)&gt;0,('Profit &amp; Loss'!D10+'Profit &amp; Loss'!D9)*2/(C4+C5+C6+D4+D5+D6),"")</f>
        <v>0.1367066655144345</v>
      </c>
      <c r="E24" s="10">
        <f>IF((D4+D5+D6+E4+E5+E6)&gt;0,('Profit &amp; Loss'!E10+'Profit &amp; Loss'!E9)*2/(D4+D5+D6+E4+E5+E6),"")</f>
        <v>9.5114630506525702E-2</v>
      </c>
      <c r="F24" s="10">
        <f>IF((E4+E5+E6+F4+F5+F6)&gt;0,('Profit &amp; Loss'!F10+'Profit &amp; Loss'!F9)*2/(E4+E5+E6+F4+F5+F6),"")</f>
        <v>9.8658175625322669E-2</v>
      </c>
      <c r="G24" s="10">
        <f>IF((F4+F5+F6+G4+G5+G6)&gt;0,('Profit &amp; Loss'!G10+'Profit &amp; Loss'!G9)*2/(F4+F5+F6+G4+G5+G6),"")</f>
        <v>-0.14605143828951733</v>
      </c>
      <c r="H24" s="10">
        <f>IF((G4+G5+G6+H4+H5+H6)&gt;0,('Profit &amp; Loss'!H10+'Profit &amp; Loss'!H9)*2/(G4+G5+G6+H4+H5+H6),"")</f>
        <v>-1.888561646624937E-2</v>
      </c>
      <c r="I24" s="10">
        <f>IF((H4+H5+H6+I4+I5+I6)&gt;0,('Profit &amp; Loss'!I10+'Profit &amp; Loss'!I9)*2/(H4+H5+H6+I4+I5+I6),"")</f>
        <v>-1.2368671547513017E-2</v>
      </c>
      <c r="J24" s="10">
        <f>IF((I4+I5+I6+J4+J5+J6)&gt;0,('Profit &amp; Loss'!J10+'Profit &amp; Loss'!J9)*2/(I4+I5+I6+J4+J5+J6),"")</f>
        <v>1.1887352931695343E-2</v>
      </c>
      <c r="K24" s="10">
        <f>IF((J4+J5+J6+K4+K5+K6)&gt;0,('Profit &amp; Loss'!K10+'Profit &amp; Loss'!K9)*2/(J4+J5+J6+K4+K5+K6),"")</f>
        <v>7.1713814852657126E-2</v>
      </c>
    </row>
    <row r="26" spans="1:11">
      <c r="A26" t="s">
        <v>113</v>
      </c>
      <c r="B26" s="36">
        <f>B4+B5</f>
        <v>65603.45</v>
      </c>
      <c r="C26" s="36">
        <f t="shared" ref="C26:E26" si="1">C4+C5</f>
        <v>56261.919999999998</v>
      </c>
      <c r="D26" s="36">
        <f t="shared" si="1"/>
        <v>78952.409999999989</v>
      </c>
      <c r="E26" s="36">
        <f t="shared" si="1"/>
        <v>58061.89</v>
      </c>
      <c r="F26" s="36">
        <f t="shared" ref="F26:K26" si="2">F4+F5</f>
        <v>95427.91</v>
      </c>
      <c r="G26" s="36">
        <f t="shared" si="2"/>
        <v>60179.56</v>
      </c>
      <c r="H26" s="36">
        <f t="shared" si="2"/>
        <v>62211.03</v>
      </c>
      <c r="I26" s="36">
        <f t="shared" si="2"/>
        <v>55246.720000000001</v>
      </c>
      <c r="J26" s="36">
        <f t="shared" si="2"/>
        <v>44561.24</v>
      </c>
      <c r="K26" s="36">
        <f t="shared" si="2"/>
        <v>45321.789999999994</v>
      </c>
    </row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8"/>
  <sheetViews>
    <sheetView zoomScaleNormal="100" zoomScalePageLayoutView="150" workbookViewId="0">
      <pane xSplit="1" ySplit="3" topLeftCell="F4" activePane="bottomRight" state="frozen"/>
      <selection pane="topRight" activeCell="B1" sqref="B1"/>
      <selection pane="bottomLeft" activeCell="A4" sqref="A4"/>
      <selection pane="bottomRight" activeCell="S15" sqref="S15"/>
    </sheetView>
  </sheetViews>
  <sheetFormatPr defaultColWidth="8.85546875" defaultRowHeight="15"/>
  <cols>
    <col min="1" max="1" width="26.85546875" bestFit="1" customWidth="1"/>
    <col min="2" max="6" width="13.42578125" customWidth="1"/>
    <col min="7" max="11" width="13.42578125" bestFit="1" customWidth="1"/>
  </cols>
  <sheetData>
    <row r="1" spans="1:11" s="2" customFormat="1">
      <c r="A1" s="2" t="str">
        <f>'Balance Sheet'!A1</f>
        <v>TATA MOTORS LTD</v>
      </c>
      <c r="E1" t="str">
        <f>UPDATE</f>
        <v/>
      </c>
      <c r="F1"/>
      <c r="J1" s="2" t="s">
        <v>1</v>
      </c>
    </row>
    <row r="3" spans="1:11" s="2" customFormat="1">
      <c r="A3" s="11" t="s">
        <v>2</v>
      </c>
      <c r="B3" s="12">
        <f>'Data Sheet'!B81</f>
        <v>41729</v>
      </c>
      <c r="C3" s="12">
        <f>'Data Sheet'!C81</f>
        <v>42094</v>
      </c>
      <c r="D3" s="12">
        <f>'Data Sheet'!D81</f>
        <v>42460</v>
      </c>
      <c r="E3" s="12">
        <f>'Data Sheet'!E81</f>
        <v>42825</v>
      </c>
      <c r="F3" s="12">
        <f>'Data Sheet'!F81</f>
        <v>43190</v>
      </c>
      <c r="G3" s="12">
        <f>'Data Sheet'!G81</f>
        <v>43555</v>
      </c>
      <c r="H3" s="12">
        <f>'Data Sheet'!H81</f>
        <v>43921</v>
      </c>
      <c r="I3" s="12">
        <f>'Data Sheet'!I81</f>
        <v>44286</v>
      </c>
      <c r="J3" s="12">
        <f>'Data Sheet'!J81</f>
        <v>44651</v>
      </c>
      <c r="K3" s="12">
        <f>'Data Sheet'!K81</f>
        <v>45016</v>
      </c>
    </row>
    <row r="4" spans="1:11" s="2" customFormat="1">
      <c r="A4" s="2" t="s">
        <v>32</v>
      </c>
      <c r="B4" s="1">
        <f>'Data Sheet'!B82</f>
        <v>36151.160000000003</v>
      </c>
      <c r="C4" s="1">
        <f>'Data Sheet'!C82</f>
        <v>35531.26</v>
      </c>
      <c r="D4" s="1">
        <f>'Data Sheet'!D82</f>
        <v>37899.54</v>
      </c>
      <c r="E4" s="1">
        <f>'Data Sheet'!E82</f>
        <v>30199.25</v>
      </c>
      <c r="F4" s="1">
        <f>'Data Sheet'!F82</f>
        <v>23857.42</v>
      </c>
      <c r="G4" s="1">
        <f>'Data Sheet'!G82</f>
        <v>18890.75</v>
      </c>
      <c r="H4" s="1">
        <f>'Data Sheet'!H82</f>
        <v>26632.94</v>
      </c>
      <c r="I4" s="1">
        <f>'Data Sheet'!I82</f>
        <v>29000.51</v>
      </c>
      <c r="J4" s="1">
        <f>'Data Sheet'!J82</f>
        <v>14282.83</v>
      </c>
      <c r="K4" s="1">
        <f>'Data Sheet'!K82</f>
        <v>35388.01</v>
      </c>
    </row>
    <row r="5" spans="1:11">
      <c r="A5" t="s">
        <v>33</v>
      </c>
      <c r="B5" s="6">
        <f>'Data Sheet'!B83</f>
        <v>-27990.91</v>
      </c>
      <c r="C5" s="6">
        <f>'Data Sheet'!C83</f>
        <v>-36232.35</v>
      </c>
      <c r="D5" s="6">
        <f>'Data Sheet'!D83</f>
        <v>-36693.9</v>
      </c>
      <c r="E5" s="6">
        <f>'Data Sheet'!E83</f>
        <v>-39571.4</v>
      </c>
      <c r="F5" s="6">
        <f>'Data Sheet'!F83</f>
        <v>-25139.14</v>
      </c>
      <c r="G5" s="6">
        <f>'Data Sheet'!G83</f>
        <v>-20878.07</v>
      </c>
      <c r="H5" s="6">
        <f>'Data Sheet'!H83</f>
        <v>-33114.550000000003</v>
      </c>
      <c r="I5" s="6">
        <f>'Data Sheet'!I83</f>
        <v>-25672.5</v>
      </c>
      <c r="J5" s="6">
        <f>'Data Sheet'!J83</f>
        <v>-4443.66</v>
      </c>
      <c r="K5" s="6">
        <f>'Data Sheet'!K83</f>
        <v>-15417.17</v>
      </c>
    </row>
    <row r="6" spans="1:11">
      <c r="A6" t="s">
        <v>34</v>
      </c>
      <c r="B6" s="6">
        <f>'Data Sheet'!B84</f>
        <v>-3883.24</v>
      </c>
      <c r="C6" s="6">
        <f>'Data Sheet'!C84</f>
        <v>5201.4399999999996</v>
      </c>
      <c r="D6" s="6">
        <f>'Data Sheet'!D84</f>
        <v>-3795.12</v>
      </c>
      <c r="E6" s="6">
        <f>'Data Sheet'!E84</f>
        <v>6205.3</v>
      </c>
      <c r="F6" s="6">
        <f>'Data Sheet'!F84</f>
        <v>2011.71</v>
      </c>
      <c r="G6" s="6">
        <f>'Data Sheet'!G84</f>
        <v>8830.3700000000008</v>
      </c>
      <c r="H6" s="6">
        <f>'Data Sheet'!H84</f>
        <v>3389.61</v>
      </c>
      <c r="I6" s="6">
        <f>'Data Sheet'!I84</f>
        <v>9904.2000000000007</v>
      </c>
      <c r="J6" s="6">
        <f>'Data Sheet'!J84</f>
        <v>-3380.17</v>
      </c>
      <c r="K6" s="6">
        <f>'Data Sheet'!K84</f>
        <v>-26242.9</v>
      </c>
    </row>
    <row r="7" spans="1:11" s="2" customFormat="1">
      <c r="A7" s="2" t="s">
        <v>35</v>
      </c>
      <c r="B7" s="1">
        <f>'Data Sheet'!B85</f>
        <v>4277.01</v>
      </c>
      <c r="C7" s="1">
        <f>'Data Sheet'!C85</f>
        <v>4500.3500000000004</v>
      </c>
      <c r="D7" s="1">
        <f>'Data Sheet'!D85</f>
        <v>-2589.48</v>
      </c>
      <c r="E7" s="1">
        <f>'Data Sheet'!E85</f>
        <v>-3166.85</v>
      </c>
      <c r="F7" s="1">
        <f>'Data Sheet'!F85</f>
        <v>729.99</v>
      </c>
      <c r="G7" s="1">
        <f>'Data Sheet'!G85</f>
        <v>6843.05</v>
      </c>
      <c r="H7" s="1">
        <f>'Data Sheet'!H85</f>
        <v>-3092</v>
      </c>
      <c r="I7" s="1">
        <f>'Data Sheet'!I85</f>
        <v>13232.21</v>
      </c>
      <c r="J7" s="1">
        <f>'Data Sheet'!J85</f>
        <v>6459</v>
      </c>
      <c r="K7" s="1">
        <f>'Data Sheet'!K85</f>
        <v>-6272.06</v>
      </c>
    </row>
    <row r="8" spans="1:11">
      <c r="B8" s="6"/>
      <c r="C8" s="6"/>
      <c r="D8" s="6"/>
      <c r="E8" s="6"/>
      <c r="F8" s="6"/>
      <c r="G8" s="6"/>
      <c r="H8" s="6"/>
      <c r="I8" s="6"/>
      <c r="J8" s="6"/>
      <c r="K8" s="6"/>
    </row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90283-73F3-4FC4-B254-5CA27EA7A12B}">
  <dimension ref="B3:AB22"/>
  <sheetViews>
    <sheetView topLeftCell="A12" workbookViewId="0">
      <selection activeCell="G14" sqref="G14"/>
    </sheetView>
  </sheetViews>
  <sheetFormatPr defaultRowHeight="15"/>
  <cols>
    <col min="1" max="1" width="2.28515625" customWidth="1"/>
    <col min="2" max="2" width="16" bestFit="1" customWidth="1"/>
    <col min="3" max="3" width="48.85546875" customWidth="1"/>
    <col min="5" max="5" width="14.5703125" customWidth="1"/>
    <col min="6" max="6" width="9.140625" customWidth="1"/>
  </cols>
  <sheetData>
    <row r="3" spans="2:28" ht="137.25" customHeight="1">
      <c r="B3" s="22" t="s">
        <v>84</v>
      </c>
      <c r="C3" s="23" t="s">
        <v>83</v>
      </c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</row>
    <row r="4" spans="2:28">
      <c r="E4">
        <v>100</v>
      </c>
      <c r="F4">
        <v>937.15</v>
      </c>
    </row>
    <row r="5" spans="2:28" ht="15.75" thickBot="1"/>
    <row r="6" spans="2:28" ht="46.5" thickTop="1" thickBot="1">
      <c r="B6" s="51" t="s">
        <v>121</v>
      </c>
      <c r="C6" s="52" t="s">
        <v>134</v>
      </c>
      <c r="D6" s="52" t="s">
        <v>122</v>
      </c>
      <c r="E6" t="s">
        <v>135</v>
      </c>
    </row>
    <row r="7" spans="2:28" ht="43.5" thickBot="1">
      <c r="B7" s="49" t="s">
        <v>123</v>
      </c>
      <c r="C7" s="44">
        <v>145.21138010000001</v>
      </c>
      <c r="D7" s="35">
        <v>0.43700000000000006</v>
      </c>
      <c r="E7" s="53">
        <f>D7*$F$4</f>
        <v>409.53455000000002</v>
      </c>
    </row>
    <row r="8" spans="2:28" ht="43.5" thickBot="1">
      <c r="B8" s="49" t="s">
        <v>124</v>
      </c>
      <c r="C8" s="44">
        <v>10.205742300000001</v>
      </c>
      <c r="D8" s="35">
        <v>3.0699999999999998E-2</v>
      </c>
      <c r="E8" s="53">
        <f t="shared" ref="E8:E16" si="0">D8*$F$4</f>
        <v>28.770504999999996</v>
      </c>
    </row>
    <row r="9" spans="2:28" ht="43.5" thickBot="1">
      <c r="B9" s="49" t="s">
        <v>125</v>
      </c>
      <c r="C9" s="44">
        <v>8.5369285999999995</v>
      </c>
      <c r="D9" s="35">
        <v>2.5699999999999997E-2</v>
      </c>
      <c r="E9" s="53">
        <f t="shared" si="0"/>
        <v>24.084754999999998</v>
      </c>
    </row>
    <row r="10" spans="2:28" ht="43.5" thickBot="1">
      <c r="B10" s="49" t="s">
        <v>126</v>
      </c>
      <c r="C10" s="44">
        <v>7.2203629999999999</v>
      </c>
      <c r="D10" s="35">
        <v>2.1700000000000001E-2</v>
      </c>
      <c r="E10" s="53">
        <f t="shared" si="0"/>
        <v>20.336155000000002</v>
      </c>
    </row>
    <row r="11" spans="2:28" ht="43.5" thickBot="1">
      <c r="B11" s="49" t="s">
        <v>127</v>
      </c>
      <c r="C11" s="44">
        <v>5.3255999999999997</v>
      </c>
      <c r="D11" s="35">
        <v>1.6E-2</v>
      </c>
      <c r="E11" s="53">
        <f t="shared" si="0"/>
        <v>14.994400000000001</v>
      </c>
    </row>
    <row r="12" spans="2:28" ht="86.25" thickBot="1">
      <c r="B12" s="49" t="s">
        <v>128</v>
      </c>
      <c r="C12" s="44">
        <v>4.1782925999999998</v>
      </c>
      <c r="D12" s="35">
        <v>1.26E-2</v>
      </c>
      <c r="E12" s="53">
        <f t="shared" si="0"/>
        <v>11.80809</v>
      </c>
    </row>
    <row r="13" spans="2:28" ht="29.25" thickBot="1">
      <c r="B13" s="49" t="s">
        <v>129</v>
      </c>
      <c r="C13" s="44">
        <v>3.5017925999999999</v>
      </c>
      <c r="D13" s="35">
        <v>1.0500000000000001E-2</v>
      </c>
      <c r="E13" s="53">
        <f t="shared" si="0"/>
        <v>9.8400750000000006</v>
      </c>
    </row>
    <row r="14" spans="2:28" ht="57.75" thickBot="1">
      <c r="B14" s="49" t="s">
        <v>130</v>
      </c>
      <c r="C14" s="44">
        <v>1.1000000000000001</v>
      </c>
      <c r="D14" s="35">
        <v>3.3E-3</v>
      </c>
      <c r="E14" s="53">
        <f t="shared" si="0"/>
        <v>3.0925949999999998</v>
      </c>
    </row>
    <row r="15" spans="2:28" ht="57.75" thickBot="1">
      <c r="B15" s="49" t="s">
        <v>131</v>
      </c>
      <c r="C15" s="44">
        <v>0.97377760000000002</v>
      </c>
      <c r="D15" s="35">
        <v>2.8999999999999998E-3</v>
      </c>
      <c r="E15" s="53">
        <f t="shared" si="0"/>
        <v>2.7177349999999998</v>
      </c>
    </row>
    <row r="16" spans="2:28" ht="43.5" thickBot="1">
      <c r="B16" s="50" t="s">
        <v>132</v>
      </c>
      <c r="C16" s="44">
        <v>0.30845420000000001</v>
      </c>
      <c r="D16" s="35">
        <v>8.9999999999999998E-4</v>
      </c>
      <c r="E16" s="60">
        <f t="shared" si="0"/>
        <v>0.84343499999999993</v>
      </c>
    </row>
    <row r="18" spans="2:3">
      <c r="B18" s="56" t="s">
        <v>139</v>
      </c>
      <c r="C18" s="57">
        <v>0.4637</v>
      </c>
    </row>
    <row r="19" spans="2:3">
      <c r="B19" t="s">
        <v>136</v>
      </c>
      <c r="C19" s="57">
        <v>0.1862</v>
      </c>
    </row>
    <row r="20" spans="2:3">
      <c r="B20" t="s">
        <v>137</v>
      </c>
      <c r="C20" s="57">
        <v>0.17249999999999999</v>
      </c>
    </row>
    <row r="21" spans="2:3">
      <c r="B21" t="s">
        <v>138</v>
      </c>
      <c r="C21" s="57">
        <v>0.17599999999999999</v>
      </c>
    </row>
    <row r="22" spans="2:3">
      <c r="C22" s="57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2514D-76F7-4363-86CA-ECD6D5BA7A66}">
  <dimension ref="A3:C1238"/>
  <sheetViews>
    <sheetView workbookViewId="0">
      <selection activeCell="E10" sqref="E10"/>
    </sheetView>
  </sheetViews>
  <sheetFormatPr defaultRowHeight="15"/>
  <cols>
    <col min="1" max="1" width="10.42578125" bestFit="1" customWidth="1"/>
    <col min="2" max="2" width="11.5703125" style="44" bestFit="1" customWidth="1"/>
  </cols>
  <sheetData>
    <row r="3" spans="1:3">
      <c r="A3" t="s">
        <v>104</v>
      </c>
      <c r="B3" s="44" t="s">
        <v>105</v>
      </c>
      <c r="C3" t="s">
        <v>120</v>
      </c>
    </row>
    <row r="4" spans="1:3">
      <c r="A4" s="43">
        <v>45345</v>
      </c>
      <c r="B4" s="44">
        <v>937.40002400000003</v>
      </c>
      <c r="C4">
        <v>15554532</v>
      </c>
    </row>
    <row r="5" spans="1:3">
      <c r="A5" s="43">
        <v>45344</v>
      </c>
      <c r="B5" s="44">
        <v>932.29998799999998</v>
      </c>
      <c r="C5">
        <v>31859427</v>
      </c>
    </row>
    <row r="6" spans="1:3">
      <c r="A6" s="43">
        <v>45343</v>
      </c>
      <c r="B6" s="44">
        <v>921.04998799999998</v>
      </c>
      <c r="C6">
        <v>19723906</v>
      </c>
    </row>
    <row r="7" spans="1:3">
      <c r="A7" s="43">
        <v>45342</v>
      </c>
      <c r="B7" s="44">
        <v>926.34997599999997</v>
      </c>
      <c r="C7">
        <v>18692372</v>
      </c>
    </row>
    <row r="8" spans="1:3">
      <c r="A8" s="43">
        <v>45341</v>
      </c>
      <c r="B8" s="44">
        <v>932.59997599999997</v>
      </c>
      <c r="C8">
        <v>20539919</v>
      </c>
    </row>
    <row r="9" spans="1:3">
      <c r="A9" s="43">
        <v>45338</v>
      </c>
      <c r="B9" s="44">
        <v>938.59997599999997</v>
      </c>
      <c r="C9">
        <v>58138551</v>
      </c>
    </row>
    <row r="10" spans="1:3">
      <c r="A10" s="43">
        <v>45337</v>
      </c>
      <c r="B10" s="44">
        <v>920.54998799999998</v>
      </c>
      <c r="C10">
        <v>22468702</v>
      </c>
    </row>
    <row r="11" spans="1:3">
      <c r="A11" s="43">
        <v>45336</v>
      </c>
      <c r="B11" s="44">
        <v>918.29998799999998</v>
      </c>
      <c r="C11">
        <v>27051501</v>
      </c>
    </row>
    <row r="12" spans="1:3">
      <c r="A12" s="43">
        <v>45335</v>
      </c>
      <c r="B12" s="44">
        <v>906.90002400000003</v>
      </c>
      <c r="C12">
        <v>28012914</v>
      </c>
    </row>
    <row r="13" spans="1:3">
      <c r="A13" s="43">
        <v>45334</v>
      </c>
      <c r="B13" s="44">
        <v>911.59997599999997</v>
      </c>
      <c r="C13">
        <v>25669662</v>
      </c>
    </row>
    <row r="14" spans="1:3">
      <c r="A14" s="43">
        <v>45331</v>
      </c>
      <c r="B14" s="44">
        <v>915</v>
      </c>
      <c r="C14">
        <v>18657724</v>
      </c>
    </row>
    <row r="15" spans="1:3">
      <c r="A15" s="43">
        <v>45330</v>
      </c>
      <c r="B15" s="44">
        <v>924.29998799999998</v>
      </c>
      <c r="C15">
        <v>9769821</v>
      </c>
    </row>
    <row r="16" spans="1:3">
      <c r="A16" s="43">
        <v>45329</v>
      </c>
      <c r="B16" s="44">
        <v>933.79998799999998</v>
      </c>
      <c r="C16">
        <v>15737080</v>
      </c>
    </row>
    <row r="17" spans="1:3">
      <c r="A17" s="43">
        <v>45328</v>
      </c>
      <c r="B17" s="44">
        <v>939.54998799999998</v>
      </c>
      <c r="C17">
        <v>17490993</v>
      </c>
    </row>
    <row r="18" spans="1:3">
      <c r="A18" s="43">
        <v>45327</v>
      </c>
      <c r="B18" s="44">
        <v>926.79998799999998</v>
      </c>
      <c r="C18">
        <v>14690339</v>
      </c>
    </row>
    <row r="19" spans="1:3">
      <c r="A19" s="43">
        <v>45324</v>
      </c>
      <c r="B19" s="44">
        <v>878.75</v>
      </c>
      <c r="C19">
        <v>10318028</v>
      </c>
    </row>
    <row r="20" spans="1:3">
      <c r="A20" s="43">
        <v>45323</v>
      </c>
      <c r="B20" s="44">
        <v>878.5</v>
      </c>
      <c r="C20">
        <v>7543753</v>
      </c>
    </row>
    <row r="21" spans="1:3">
      <c r="A21" s="43">
        <v>45322</v>
      </c>
      <c r="B21" s="44">
        <v>884.20001200000002</v>
      </c>
      <c r="C21">
        <v>11505994</v>
      </c>
    </row>
    <row r="22" spans="1:3">
      <c r="A22" s="43">
        <v>45321</v>
      </c>
      <c r="B22" s="44">
        <v>858.84997599999997</v>
      </c>
      <c r="C22">
        <v>11864723</v>
      </c>
    </row>
    <row r="23" spans="1:3">
      <c r="A23" s="43">
        <v>45320</v>
      </c>
      <c r="B23" s="44">
        <v>841</v>
      </c>
      <c r="C23">
        <v>7820112</v>
      </c>
    </row>
    <row r="24" spans="1:3">
      <c r="A24" s="43">
        <v>45316</v>
      </c>
      <c r="B24" s="44">
        <v>811.84997599999997</v>
      </c>
      <c r="C24">
        <v>10047628</v>
      </c>
    </row>
    <row r="25" spans="1:3">
      <c r="A25" s="43">
        <v>45315</v>
      </c>
      <c r="B25" s="44">
        <v>810.90002400000003</v>
      </c>
      <c r="C25">
        <v>13203927</v>
      </c>
    </row>
    <row r="26" spans="1:3">
      <c r="A26" s="43">
        <v>45314</v>
      </c>
      <c r="B26" s="44">
        <v>800.45001200000002</v>
      </c>
      <c r="C26">
        <v>46389181</v>
      </c>
    </row>
    <row r="27" spans="1:3">
      <c r="A27" s="43">
        <v>45310</v>
      </c>
      <c r="B27" s="44">
        <v>823.54998799999998</v>
      </c>
      <c r="C27">
        <v>100834335</v>
      </c>
    </row>
    <row r="28" spans="1:3">
      <c r="A28" s="43">
        <v>45309</v>
      </c>
      <c r="B28" s="44">
        <v>819.04998799999998</v>
      </c>
      <c r="C28">
        <v>81779620</v>
      </c>
    </row>
    <row r="29" spans="1:3">
      <c r="A29" s="43">
        <v>45308</v>
      </c>
      <c r="B29" s="44">
        <v>805.54998799999998</v>
      </c>
      <c r="C29">
        <v>41268908</v>
      </c>
    </row>
    <row r="30" spans="1:3">
      <c r="A30" s="43">
        <v>45307</v>
      </c>
      <c r="B30" s="44">
        <v>818.84997599999997</v>
      </c>
      <c r="C30">
        <v>32057373</v>
      </c>
    </row>
    <row r="31" spans="1:3">
      <c r="A31" s="43">
        <v>45306</v>
      </c>
      <c r="B31" s="44">
        <v>812.45001200000002</v>
      </c>
      <c r="C31">
        <v>23877595</v>
      </c>
    </row>
    <row r="32" spans="1:3">
      <c r="A32" s="43">
        <v>45303</v>
      </c>
      <c r="B32" s="44">
        <v>816.45001200000002</v>
      </c>
      <c r="C32">
        <v>29611268</v>
      </c>
    </row>
    <row r="33" spans="1:3">
      <c r="A33" s="43">
        <v>45302</v>
      </c>
      <c r="B33" s="44">
        <v>815.65002400000003</v>
      </c>
      <c r="C33">
        <v>69349488</v>
      </c>
    </row>
    <row r="34" spans="1:3">
      <c r="A34" s="43">
        <v>45301</v>
      </c>
      <c r="B34" s="44">
        <v>808.45001200000002</v>
      </c>
      <c r="C34">
        <v>41859862</v>
      </c>
    </row>
    <row r="35" spans="1:3">
      <c r="A35" s="43">
        <v>45300</v>
      </c>
      <c r="B35" s="44">
        <v>799.79998799999998</v>
      </c>
      <c r="C35">
        <v>21788548</v>
      </c>
    </row>
    <row r="36" spans="1:3">
      <c r="A36" s="43">
        <v>45299</v>
      </c>
      <c r="B36" s="44">
        <v>789.09997599999997</v>
      </c>
      <c r="C36">
        <v>57283251</v>
      </c>
    </row>
    <row r="37" spans="1:3">
      <c r="A37" s="43">
        <v>45296</v>
      </c>
      <c r="B37" s="44">
        <v>790.95001200000002</v>
      </c>
      <c r="C37">
        <v>41653657</v>
      </c>
    </row>
    <row r="38" spans="1:3">
      <c r="A38" s="43">
        <v>45295</v>
      </c>
      <c r="B38" s="44">
        <v>795.75</v>
      </c>
      <c r="C38">
        <v>42451178</v>
      </c>
    </row>
    <row r="39" spans="1:3">
      <c r="A39" s="43">
        <v>45294</v>
      </c>
      <c r="B39" s="44">
        <v>781.45001200000002</v>
      </c>
      <c r="C39">
        <v>30282217</v>
      </c>
    </row>
    <row r="40" spans="1:3">
      <c r="A40" s="43">
        <v>45293</v>
      </c>
      <c r="B40" s="44">
        <v>784.40002400000003</v>
      </c>
      <c r="C40">
        <v>18975358</v>
      </c>
    </row>
    <row r="41" spans="1:3">
      <c r="A41" s="43">
        <v>45292</v>
      </c>
      <c r="B41" s="44">
        <v>790.59997599999997</v>
      </c>
      <c r="C41">
        <v>50317411</v>
      </c>
    </row>
    <row r="42" spans="1:3">
      <c r="A42" s="43">
        <v>45289</v>
      </c>
      <c r="B42" s="44">
        <v>779.95001200000002</v>
      </c>
      <c r="C42">
        <v>27132908</v>
      </c>
    </row>
    <row r="43" spans="1:3">
      <c r="A43" s="43">
        <v>45288</v>
      </c>
      <c r="B43" s="44">
        <v>753.90002400000003</v>
      </c>
      <c r="C43">
        <v>26038093</v>
      </c>
    </row>
    <row r="44" spans="1:3">
      <c r="A44" s="43">
        <v>45287</v>
      </c>
      <c r="B44" s="44">
        <v>740.90002400000003</v>
      </c>
      <c r="C44">
        <v>21289116</v>
      </c>
    </row>
    <row r="45" spans="1:3">
      <c r="A45" s="43">
        <v>45286</v>
      </c>
      <c r="B45" s="44">
        <v>719.54998799999998</v>
      </c>
      <c r="C45">
        <v>21986007</v>
      </c>
    </row>
    <row r="46" spans="1:3">
      <c r="A46" s="43">
        <v>45282</v>
      </c>
      <c r="B46" s="44">
        <v>724.70001200000002</v>
      </c>
      <c r="C46">
        <v>37153857</v>
      </c>
    </row>
    <row r="47" spans="1:3">
      <c r="A47" s="43">
        <v>45281</v>
      </c>
      <c r="B47" s="44">
        <v>708.84997599999997</v>
      </c>
      <c r="C47">
        <v>30117667</v>
      </c>
    </row>
    <row r="48" spans="1:3">
      <c r="A48" s="43">
        <v>45280</v>
      </c>
      <c r="B48" s="44">
        <v>705.25</v>
      </c>
      <c r="C48">
        <v>30516908</v>
      </c>
    </row>
    <row r="49" spans="1:3">
      <c r="A49" s="43">
        <v>45279</v>
      </c>
      <c r="B49" s="44">
        <v>728.95001200000002</v>
      </c>
      <c r="C49">
        <v>28443735</v>
      </c>
    </row>
    <row r="50" spans="1:3">
      <c r="A50" s="43">
        <v>45278</v>
      </c>
      <c r="B50" s="44">
        <v>730.79998799999998</v>
      </c>
      <c r="C50">
        <v>32841616</v>
      </c>
    </row>
    <row r="51" spans="1:3">
      <c r="A51" s="43">
        <v>45275</v>
      </c>
      <c r="B51" s="44">
        <v>732.40002400000003</v>
      </c>
      <c r="C51">
        <v>28910719</v>
      </c>
    </row>
    <row r="52" spans="1:3">
      <c r="A52" s="43">
        <v>45274</v>
      </c>
      <c r="B52" s="44">
        <v>719.75</v>
      </c>
      <c r="C52">
        <v>15373536</v>
      </c>
    </row>
    <row r="53" spans="1:3">
      <c r="A53" s="43">
        <v>45273</v>
      </c>
      <c r="B53" s="44">
        <v>720.29998799999998</v>
      </c>
      <c r="C53">
        <v>21412933</v>
      </c>
    </row>
    <row r="54" spans="1:3">
      <c r="A54" s="43">
        <v>45272</v>
      </c>
      <c r="B54" s="44">
        <v>715.40002400000003</v>
      </c>
      <c r="C54">
        <v>31427815</v>
      </c>
    </row>
    <row r="55" spans="1:3">
      <c r="A55" s="43">
        <v>45271</v>
      </c>
      <c r="B55" s="44">
        <v>720.79998799999998</v>
      </c>
      <c r="C55">
        <v>30308248</v>
      </c>
    </row>
    <row r="56" spans="1:3">
      <c r="A56" s="43">
        <v>45268</v>
      </c>
      <c r="B56" s="44">
        <v>714.54998799999998</v>
      </c>
      <c r="C56">
        <v>21575989</v>
      </c>
    </row>
    <row r="57" spans="1:3">
      <c r="A57" s="43">
        <v>45267</v>
      </c>
      <c r="B57" s="44">
        <v>721.95001200000002</v>
      </c>
      <c r="C57">
        <v>29873588</v>
      </c>
    </row>
    <row r="58" spans="1:3">
      <c r="A58" s="43">
        <v>45266</v>
      </c>
      <c r="B58" s="44">
        <v>722.45001200000002</v>
      </c>
      <c r="C58">
        <v>57822527</v>
      </c>
    </row>
    <row r="59" spans="1:3">
      <c r="A59" s="43">
        <v>45265</v>
      </c>
      <c r="B59" s="44">
        <v>708.95001200000002</v>
      </c>
      <c r="C59">
        <v>25845734</v>
      </c>
    </row>
    <row r="60" spans="1:3">
      <c r="A60" s="43">
        <v>45264</v>
      </c>
      <c r="B60" s="44">
        <v>705.59997599999997</v>
      </c>
      <c r="C60">
        <v>22912106</v>
      </c>
    </row>
    <row r="61" spans="1:3">
      <c r="A61" s="43">
        <v>45261</v>
      </c>
      <c r="B61" s="44">
        <v>705.45001200000002</v>
      </c>
      <c r="C61">
        <v>22494409</v>
      </c>
    </row>
    <row r="62" spans="1:3">
      <c r="A62" s="43">
        <v>45260</v>
      </c>
      <c r="B62" s="44">
        <v>706.40002400000003</v>
      </c>
      <c r="C62">
        <v>14774311</v>
      </c>
    </row>
    <row r="63" spans="1:3">
      <c r="A63" s="43">
        <v>45259</v>
      </c>
      <c r="B63" s="44">
        <v>712.34997599999997</v>
      </c>
      <c r="C63">
        <v>23272915</v>
      </c>
    </row>
    <row r="64" spans="1:3">
      <c r="A64" s="43">
        <v>45258</v>
      </c>
      <c r="B64" s="44">
        <v>697.5</v>
      </c>
      <c r="C64">
        <v>15222008</v>
      </c>
    </row>
    <row r="65" spans="1:3">
      <c r="A65" s="43">
        <v>45254</v>
      </c>
      <c r="B65" s="44">
        <v>673.70001200000002</v>
      </c>
      <c r="C65">
        <v>18078726</v>
      </c>
    </row>
    <row r="66" spans="1:3">
      <c r="A66" s="43">
        <v>45253</v>
      </c>
      <c r="B66" s="44">
        <v>679.95001200000002</v>
      </c>
      <c r="C66">
        <v>21488115</v>
      </c>
    </row>
    <row r="67" spans="1:3">
      <c r="A67" s="43">
        <v>45252</v>
      </c>
      <c r="B67" s="44">
        <v>681.20001200000002</v>
      </c>
      <c r="C67">
        <v>21288078</v>
      </c>
    </row>
    <row r="68" spans="1:3">
      <c r="A68" s="43">
        <v>45251</v>
      </c>
      <c r="B68" s="44">
        <v>681.70001200000002</v>
      </c>
      <c r="C68">
        <v>17428731</v>
      </c>
    </row>
    <row r="69" spans="1:3">
      <c r="A69" s="43">
        <v>45250</v>
      </c>
      <c r="B69" s="44">
        <v>674.29998799999998</v>
      </c>
      <c r="C69">
        <v>16874819</v>
      </c>
    </row>
    <row r="70" spans="1:3">
      <c r="A70" s="43">
        <v>45247</v>
      </c>
      <c r="B70" s="44">
        <v>681.54998799999998</v>
      </c>
      <c r="C70">
        <v>14465703</v>
      </c>
    </row>
    <row r="71" spans="1:3">
      <c r="A71" s="43">
        <v>45246</v>
      </c>
      <c r="B71" s="44">
        <v>680.40002400000003</v>
      </c>
      <c r="C71">
        <v>20209862</v>
      </c>
    </row>
    <row r="72" spans="1:3">
      <c r="A72" s="43">
        <v>45245</v>
      </c>
      <c r="B72" s="44">
        <v>671.54998799999998</v>
      </c>
      <c r="C72">
        <v>20363493</v>
      </c>
    </row>
    <row r="73" spans="1:3">
      <c r="A73" s="43">
        <v>45243</v>
      </c>
      <c r="B73" s="44">
        <v>653.25</v>
      </c>
      <c r="C73">
        <v>12819208</v>
      </c>
    </row>
    <row r="74" spans="1:3">
      <c r="A74" s="43">
        <v>45240</v>
      </c>
      <c r="B74" s="44">
        <v>651.04998799999998</v>
      </c>
      <c r="C74">
        <v>15144315</v>
      </c>
    </row>
    <row r="75" spans="1:3">
      <c r="A75" s="43">
        <v>45239</v>
      </c>
      <c r="B75" s="44">
        <v>649.34997599999997</v>
      </c>
      <c r="C75">
        <v>10920508</v>
      </c>
    </row>
    <row r="76" spans="1:3">
      <c r="A76" s="43">
        <v>45238</v>
      </c>
      <c r="B76" s="44">
        <v>642.54998799999998</v>
      </c>
      <c r="C76">
        <v>14381813</v>
      </c>
    </row>
    <row r="77" spans="1:3">
      <c r="A77" s="43">
        <v>45237</v>
      </c>
      <c r="B77" s="44">
        <v>645</v>
      </c>
      <c r="C77">
        <v>14003043</v>
      </c>
    </row>
    <row r="78" spans="1:3">
      <c r="A78" s="43">
        <v>45236</v>
      </c>
      <c r="B78" s="44">
        <v>646.04998799999998</v>
      </c>
      <c r="C78">
        <v>25257018</v>
      </c>
    </row>
    <row r="79" spans="1:3">
      <c r="A79" s="43">
        <v>45233</v>
      </c>
      <c r="B79" s="44">
        <v>647.5</v>
      </c>
      <c r="C79">
        <v>19247947</v>
      </c>
    </row>
    <row r="80" spans="1:3">
      <c r="A80" s="43">
        <v>45232</v>
      </c>
      <c r="B80" s="44">
        <v>636.45001200000002</v>
      </c>
      <c r="C80">
        <v>23304207</v>
      </c>
    </row>
    <row r="81" spans="1:3">
      <c r="A81" s="43">
        <v>45231</v>
      </c>
      <c r="B81" s="44">
        <v>627.70001200000002</v>
      </c>
      <c r="C81">
        <v>13185118</v>
      </c>
    </row>
    <row r="82" spans="1:3">
      <c r="A82" s="43">
        <v>45230</v>
      </c>
      <c r="B82" s="44">
        <v>628.65002400000003</v>
      </c>
      <c r="C82">
        <v>13368928</v>
      </c>
    </row>
    <row r="83" spans="1:3">
      <c r="A83" s="43">
        <v>45229</v>
      </c>
      <c r="B83" s="44">
        <v>628.5</v>
      </c>
      <c r="C83">
        <v>18481332</v>
      </c>
    </row>
    <row r="84" spans="1:3">
      <c r="A84" s="43">
        <v>45226</v>
      </c>
      <c r="B84" s="44">
        <v>641.04998799999998</v>
      </c>
      <c r="C84">
        <v>26612983</v>
      </c>
    </row>
    <row r="85" spans="1:3">
      <c r="A85" s="43">
        <v>45225</v>
      </c>
      <c r="B85" s="44">
        <v>626.54998799999998</v>
      </c>
      <c r="C85">
        <v>15092229</v>
      </c>
    </row>
    <row r="86" spans="1:3">
      <c r="A86" s="43">
        <v>45224</v>
      </c>
      <c r="B86" s="44">
        <v>637.84997599999997</v>
      </c>
      <c r="C86">
        <v>23990900</v>
      </c>
    </row>
    <row r="87" spans="1:3">
      <c r="A87" s="43">
        <v>45222</v>
      </c>
      <c r="B87" s="44">
        <v>647.34997599999997</v>
      </c>
      <c r="C87">
        <v>16903683</v>
      </c>
    </row>
    <row r="88" spans="1:3">
      <c r="A88" s="43">
        <v>45219</v>
      </c>
      <c r="B88" s="44">
        <v>663.20001200000002</v>
      </c>
      <c r="C88">
        <v>13606179</v>
      </c>
    </row>
    <row r="89" spans="1:3">
      <c r="A89" s="43">
        <v>45218</v>
      </c>
      <c r="B89" s="44">
        <v>668.79998799999998</v>
      </c>
      <c r="C89">
        <v>19512938</v>
      </c>
    </row>
    <row r="90" spans="1:3">
      <c r="A90" s="43">
        <v>45217</v>
      </c>
      <c r="B90" s="44">
        <v>668.5</v>
      </c>
      <c r="C90">
        <v>14374084</v>
      </c>
    </row>
    <row r="91" spans="1:3">
      <c r="A91" s="43">
        <v>45216</v>
      </c>
      <c r="B91" s="44">
        <v>655.70001200000002</v>
      </c>
      <c r="C91">
        <v>15149035</v>
      </c>
    </row>
    <row r="92" spans="1:3">
      <c r="A92" s="43">
        <v>45215</v>
      </c>
      <c r="B92" s="44">
        <v>666.20001200000002</v>
      </c>
      <c r="C92">
        <v>16112345</v>
      </c>
    </row>
    <row r="93" spans="1:3">
      <c r="A93" s="43">
        <v>45212</v>
      </c>
      <c r="B93" s="44">
        <v>667.09997599999997</v>
      </c>
      <c r="C93">
        <v>31737846</v>
      </c>
    </row>
    <row r="94" spans="1:3">
      <c r="A94" s="43">
        <v>45211</v>
      </c>
      <c r="B94" s="44">
        <v>636.95001200000002</v>
      </c>
      <c r="C94">
        <v>24099895</v>
      </c>
    </row>
    <row r="95" spans="1:3">
      <c r="A95" s="43">
        <v>45210</v>
      </c>
      <c r="B95" s="44">
        <v>634</v>
      </c>
      <c r="C95">
        <v>27307153</v>
      </c>
    </row>
    <row r="96" spans="1:3">
      <c r="A96" s="43">
        <v>45209</v>
      </c>
      <c r="B96" s="44">
        <v>630.54998799999998</v>
      </c>
      <c r="C96">
        <v>19924720</v>
      </c>
    </row>
    <row r="97" spans="1:3">
      <c r="A97" s="43">
        <v>45208</v>
      </c>
      <c r="B97" s="44">
        <v>617.34997599999997</v>
      </c>
      <c r="C97">
        <v>39025331</v>
      </c>
    </row>
    <row r="98" spans="1:3">
      <c r="A98" s="43">
        <v>45205</v>
      </c>
      <c r="B98" s="44">
        <v>622.45001200000002</v>
      </c>
      <c r="C98">
        <v>25236730</v>
      </c>
    </row>
    <row r="99" spans="1:3">
      <c r="A99" s="43">
        <v>45204</v>
      </c>
      <c r="B99" s="44">
        <v>619.59997599999997</v>
      </c>
      <c r="C99">
        <v>19055022</v>
      </c>
    </row>
    <row r="100" spans="1:3">
      <c r="A100" s="43">
        <v>45203</v>
      </c>
      <c r="B100" s="44">
        <v>613.59997599999997</v>
      </c>
      <c r="C100">
        <v>18954216</v>
      </c>
    </row>
    <row r="101" spans="1:3">
      <c r="A101" s="43">
        <v>45202</v>
      </c>
      <c r="B101" s="44">
        <v>620.45001200000002</v>
      </c>
      <c r="C101">
        <v>15995349</v>
      </c>
    </row>
    <row r="102" spans="1:3">
      <c r="A102" s="43">
        <v>45198</v>
      </c>
      <c r="B102" s="44">
        <v>630.20001200000002</v>
      </c>
      <c r="C102">
        <v>12942555</v>
      </c>
    </row>
    <row r="103" spans="1:3">
      <c r="A103" s="43">
        <v>45197</v>
      </c>
      <c r="B103" s="44">
        <v>614.09997599999997</v>
      </c>
      <c r="C103">
        <v>16292964</v>
      </c>
    </row>
    <row r="104" spans="1:3">
      <c r="A104" s="43">
        <v>45196</v>
      </c>
      <c r="B104" s="44">
        <v>620.15002400000003</v>
      </c>
      <c r="C104">
        <v>34364032</v>
      </c>
    </row>
    <row r="105" spans="1:3">
      <c r="A105" s="43">
        <v>45195</v>
      </c>
      <c r="B105" s="44">
        <v>619.79998799999998</v>
      </c>
      <c r="C105">
        <v>83905651</v>
      </c>
    </row>
    <row r="106" spans="1:3">
      <c r="A106" s="43">
        <v>45194</v>
      </c>
      <c r="B106" s="44">
        <v>618.70001200000002</v>
      </c>
      <c r="C106">
        <v>38844222</v>
      </c>
    </row>
    <row r="107" spans="1:3">
      <c r="A107" s="43">
        <v>45191</v>
      </c>
      <c r="B107" s="44">
        <v>620.45001200000002</v>
      </c>
      <c r="C107">
        <v>35725524</v>
      </c>
    </row>
    <row r="108" spans="1:3">
      <c r="A108" s="43">
        <v>45190</v>
      </c>
      <c r="B108" s="44">
        <v>627.04998799999998</v>
      </c>
      <c r="C108">
        <v>27024859</v>
      </c>
    </row>
    <row r="109" spans="1:3">
      <c r="A109" s="43">
        <v>45189</v>
      </c>
      <c r="B109" s="44">
        <v>638.5</v>
      </c>
      <c r="C109">
        <v>38991424</v>
      </c>
    </row>
    <row r="110" spans="1:3">
      <c r="A110" s="43">
        <v>45187</v>
      </c>
      <c r="B110" s="44">
        <v>640.65002400000003</v>
      </c>
      <c r="C110">
        <v>44016138</v>
      </c>
    </row>
    <row r="111" spans="1:3">
      <c r="A111" s="43">
        <v>45184</v>
      </c>
      <c r="B111" s="44">
        <v>634.25</v>
      </c>
      <c r="C111">
        <v>35452262</v>
      </c>
    </row>
    <row r="112" spans="1:3">
      <c r="A112" s="43">
        <v>45183</v>
      </c>
      <c r="B112" s="44">
        <v>624.59997599999997</v>
      </c>
      <c r="C112">
        <v>34790369</v>
      </c>
    </row>
    <row r="113" spans="1:3">
      <c r="A113" s="43">
        <v>45182</v>
      </c>
      <c r="B113" s="44">
        <v>625.90002400000003</v>
      </c>
      <c r="C113">
        <v>37287779</v>
      </c>
    </row>
    <row r="114" spans="1:3">
      <c r="A114" s="43">
        <v>45181</v>
      </c>
      <c r="B114" s="44">
        <v>620.79998799999998</v>
      </c>
      <c r="C114">
        <v>35876237</v>
      </c>
    </row>
    <row r="115" spans="1:3">
      <c r="A115" s="43">
        <v>45180</v>
      </c>
      <c r="B115" s="44">
        <v>634.84997599999997</v>
      </c>
      <c r="C115">
        <v>39245417</v>
      </c>
    </row>
    <row r="116" spans="1:3">
      <c r="A116" s="43">
        <v>45177</v>
      </c>
      <c r="B116" s="44">
        <v>627.25</v>
      </c>
      <c r="C116">
        <v>35498118</v>
      </c>
    </row>
    <row r="117" spans="1:3">
      <c r="A117" s="43">
        <v>45176</v>
      </c>
      <c r="B117" s="44">
        <v>614.90002400000003</v>
      </c>
      <c r="C117">
        <v>30136178</v>
      </c>
    </row>
    <row r="118" spans="1:3">
      <c r="A118" s="43">
        <v>45175</v>
      </c>
      <c r="B118" s="44">
        <v>610.25</v>
      </c>
      <c r="C118">
        <v>35264621</v>
      </c>
    </row>
    <row r="119" spans="1:3">
      <c r="A119" s="43">
        <v>45174</v>
      </c>
      <c r="B119" s="44">
        <v>611.15002400000003</v>
      </c>
      <c r="C119">
        <v>23194786</v>
      </c>
    </row>
    <row r="120" spans="1:3">
      <c r="A120" s="43">
        <v>45173</v>
      </c>
      <c r="B120" s="44">
        <v>609</v>
      </c>
      <c r="C120">
        <v>34809225</v>
      </c>
    </row>
    <row r="121" spans="1:3">
      <c r="A121" s="43">
        <v>45170</v>
      </c>
      <c r="B121" s="44">
        <v>611.20001200000002</v>
      </c>
      <c r="C121">
        <v>83509593</v>
      </c>
    </row>
    <row r="122" spans="1:3">
      <c r="A122" s="43">
        <v>45169</v>
      </c>
      <c r="B122" s="44">
        <v>601</v>
      </c>
      <c r="C122">
        <v>58612708</v>
      </c>
    </row>
    <row r="123" spans="1:3">
      <c r="A123" s="43">
        <v>45168</v>
      </c>
      <c r="B123" s="44">
        <v>605.54998799999998</v>
      </c>
      <c r="C123">
        <v>41178606</v>
      </c>
    </row>
    <row r="124" spans="1:3">
      <c r="A124" s="43">
        <v>45167</v>
      </c>
      <c r="B124" s="44">
        <v>607.15002400000003</v>
      </c>
      <c r="C124">
        <v>47757623</v>
      </c>
    </row>
    <row r="125" spans="1:3">
      <c r="A125" s="43">
        <v>45166</v>
      </c>
      <c r="B125" s="44">
        <v>602.40002400000003</v>
      </c>
      <c r="C125">
        <v>70636441</v>
      </c>
    </row>
    <row r="126" spans="1:3">
      <c r="A126" s="43">
        <v>45163</v>
      </c>
      <c r="B126" s="44">
        <v>605.09997599999997</v>
      </c>
      <c r="C126">
        <v>74245952</v>
      </c>
    </row>
    <row r="127" spans="1:3">
      <c r="A127" s="43">
        <v>45162</v>
      </c>
      <c r="B127" s="44">
        <v>610.95001200000002</v>
      </c>
      <c r="C127">
        <v>48098849</v>
      </c>
    </row>
    <row r="128" spans="1:3">
      <c r="A128" s="43">
        <v>45161</v>
      </c>
      <c r="B128" s="44">
        <v>613.90002400000003</v>
      </c>
      <c r="C128">
        <v>42250518</v>
      </c>
    </row>
    <row r="129" spans="1:3">
      <c r="A129" s="43">
        <v>45160</v>
      </c>
      <c r="B129" s="44">
        <v>620.20001200000002</v>
      </c>
      <c r="C129">
        <v>36905736</v>
      </c>
    </row>
    <row r="130" spans="1:3">
      <c r="A130" s="43">
        <v>45159</v>
      </c>
      <c r="B130" s="44">
        <v>620.5</v>
      </c>
      <c r="C130">
        <v>76317447</v>
      </c>
    </row>
    <row r="131" spans="1:3">
      <c r="A131" s="43">
        <v>45156</v>
      </c>
      <c r="B131" s="44">
        <v>615.79998799999998</v>
      </c>
      <c r="C131">
        <v>75789807</v>
      </c>
    </row>
    <row r="132" spans="1:3">
      <c r="A132" s="43">
        <v>45155</v>
      </c>
      <c r="B132" s="44">
        <v>613.75</v>
      </c>
      <c r="C132">
        <v>67761586</v>
      </c>
    </row>
    <row r="133" spans="1:3">
      <c r="A133" s="43">
        <v>45154</v>
      </c>
      <c r="B133" s="44">
        <v>618.75</v>
      </c>
      <c r="C133">
        <v>51297512</v>
      </c>
    </row>
    <row r="134" spans="1:3">
      <c r="A134" s="43">
        <v>45152</v>
      </c>
      <c r="B134" s="44">
        <v>607.34997599999997</v>
      </c>
      <c r="C134">
        <v>96568372</v>
      </c>
    </row>
    <row r="135" spans="1:3">
      <c r="A135" s="43">
        <v>45149</v>
      </c>
      <c r="B135" s="44">
        <v>611.79998799999998</v>
      </c>
      <c r="C135">
        <v>72084195</v>
      </c>
    </row>
    <row r="136" spans="1:3">
      <c r="A136" s="43">
        <v>45148</v>
      </c>
      <c r="B136" s="44">
        <v>618.25</v>
      </c>
      <c r="C136">
        <v>69088728</v>
      </c>
    </row>
    <row r="137" spans="1:3">
      <c r="A137" s="43">
        <v>45147</v>
      </c>
      <c r="B137" s="44">
        <v>622.54998799999998</v>
      </c>
      <c r="C137">
        <v>40951047</v>
      </c>
    </row>
    <row r="138" spans="1:3">
      <c r="A138" s="43">
        <v>45146</v>
      </c>
      <c r="B138" s="44">
        <v>607.29998799999998</v>
      </c>
      <c r="C138">
        <v>47652658</v>
      </c>
    </row>
    <row r="139" spans="1:3">
      <c r="A139" s="43">
        <v>45145</v>
      </c>
      <c r="B139" s="44">
        <v>609.5</v>
      </c>
      <c r="C139">
        <v>53048836</v>
      </c>
    </row>
    <row r="140" spans="1:3">
      <c r="A140" s="43">
        <v>45142</v>
      </c>
      <c r="B140" s="44">
        <v>615</v>
      </c>
      <c r="C140">
        <v>51011848</v>
      </c>
    </row>
    <row r="141" spans="1:3">
      <c r="A141" s="43">
        <v>45141</v>
      </c>
      <c r="B141" s="44">
        <v>618.95001200000002</v>
      </c>
      <c r="C141">
        <v>89223235</v>
      </c>
    </row>
    <row r="142" spans="1:3">
      <c r="A142" s="43">
        <v>45140</v>
      </c>
      <c r="B142" s="44">
        <v>622.65002400000003</v>
      </c>
      <c r="C142">
        <v>51032391</v>
      </c>
    </row>
    <row r="143" spans="1:3">
      <c r="A143" s="43">
        <v>45139</v>
      </c>
      <c r="B143" s="44">
        <v>643.65002400000003</v>
      </c>
      <c r="C143">
        <v>41659100</v>
      </c>
    </row>
    <row r="144" spans="1:3">
      <c r="A144" s="43">
        <v>45138</v>
      </c>
      <c r="B144" s="44">
        <v>644.29998799999998</v>
      </c>
      <c r="C144">
        <v>47567575</v>
      </c>
    </row>
    <row r="145" spans="1:3">
      <c r="A145" s="43">
        <v>45135</v>
      </c>
      <c r="B145" s="44">
        <v>635.29998799999998</v>
      </c>
      <c r="C145">
        <v>45866398</v>
      </c>
    </row>
    <row r="146" spans="1:3">
      <c r="A146" s="43">
        <v>45134</v>
      </c>
      <c r="B146" s="44">
        <v>641.70001200000002</v>
      </c>
      <c r="C146">
        <v>45875793</v>
      </c>
    </row>
    <row r="147" spans="1:3">
      <c r="A147" s="43">
        <v>45133</v>
      </c>
      <c r="B147" s="44">
        <v>639.10809300000005</v>
      </c>
      <c r="C147">
        <v>32158885</v>
      </c>
    </row>
    <row r="148" spans="1:3">
      <c r="A148" s="43">
        <v>45132</v>
      </c>
      <c r="B148" s="44">
        <v>637.463257</v>
      </c>
      <c r="C148">
        <v>40232789</v>
      </c>
    </row>
    <row r="149" spans="1:3">
      <c r="A149" s="43">
        <v>45131</v>
      </c>
      <c r="B149" s="44">
        <v>627.29492200000004</v>
      </c>
      <c r="C149">
        <v>65103359</v>
      </c>
    </row>
    <row r="150" spans="1:3">
      <c r="A150" s="43">
        <v>45128</v>
      </c>
      <c r="B150" s="44">
        <v>623.80578600000001</v>
      </c>
      <c r="C150">
        <v>35712218</v>
      </c>
    </row>
    <row r="151" spans="1:3">
      <c r="A151" s="43">
        <v>45127</v>
      </c>
      <c r="B151" s="44">
        <v>619.71856700000001</v>
      </c>
      <c r="C151">
        <v>35471184</v>
      </c>
    </row>
    <row r="152" spans="1:3">
      <c r="A152" s="43">
        <v>45126</v>
      </c>
      <c r="B152" s="44">
        <v>618.67175299999997</v>
      </c>
      <c r="C152">
        <v>44666296</v>
      </c>
    </row>
    <row r="153" spans="1:3">
      <c r="A153" s="43">
        <v>45125</v>
      </c>
      <c r="B153" s="44">
        <v>610.19818099999998</v>
      </c>
      <c r="C153">
        <v>31229192</v>
      </c>
    </row>
    <row r="154" spans="1:3">
      <c r="A154" s="43">
        <v>45124</v>
      </c>
      <c r="B154" s="44">
        <v>616.57830799999999</v>
      </c>
      <c r="C154">
        <v>41027561</v>
      </c>
    </row>
    <row r="155" spans="1:3">
      <c r="A155" s="43">
        <v>45121</v>
      </c>
      <c r="B155" s="44">
        <v>622.95843500000001</v>
      </c>
      <c r="C155">
        <v>68048611</v>
      </c>
    </row>
    <row r="156" spans="1:3">
      <c r="A156" s="43">
        <v>45120</v>
      </c>
      <c r="B156" s="44">
        <v>618.72167999999999</v>
      </c>
      <c r="C156">
        <v>57548920</v>
      </c>
    </row>
    <row r="157" spans="1:3">
      <c r="A157" s="43">
        <v>45119</v>
      </c>
      <c r="B157" s="44">
        <v>619.51916500000004</v>
      </c>
      <c r="C157">
        <v>31522518</v>
      </c>
    </row>
    <row r="158" spans="1:3">
      <c r="A158" s="43">
        <v>45118</v>
      </c>
      <c r="B158" s="44">
        <v>626.54724099999999</v>
      </c>
      <c r="C158">
        <v>67933615</v>
      </c>
    </row>
    <row r="159" spans="1:3">
      <c r="A159" s="43">
        <v>45117</v>
      </c>
      <c r="B159" s="44">
        <v>616.727844</v>
      </c>
      <c r="C159">
        <v>64884113</v>
      </c>
    </row>
    <row r="160" spans="1:3">
      <c r="A160" s="43">
        <v>45114</v>
      </c>
      <c r="B160" s="44">
        <v>616.27923599999997</v>
      </c>
      <c r="C160">
        <v>53532482</v>
      </c>
    </row>
    <row r="161" spans="1:3">
      <c r="A161" s="43">
        <v>45113</v>
      </c>
      <c r="B161" s="44">
        <v>598.93328899999995</v>
      </c>
      <c r="C161">
        <v>50293574</v>
      </c>
    </row>
    <row r="162" spans="1:3">
      <c r="A162" s="43">
        <v>45112</v>
      </c>
      <c r="B162" s="44">
        <v>586.42230199999995</v>
      </c>
      <c r="C162">
        <v>41951668</v>
      </c>
    </row>
    <row r="163" spans="1:3">
      <c r="A163" s="43">
        <v>45111</v>
      </c>
      <c r="B163" s="44">
        <v>589.61236599999995</v>
      </c>
      <c r="C163">
        <v>42868958</v>
      </c>
    </row>
    <row r="164" spans="1:3">
      <c r="A164" s="43">
        <v>45110</v>
      </c>
      <c r="B164" s="44">
        <v>588.96435499999995</v>
      </c>
      <c r="C164">
        <v>39489993</v>
      </c>
    </row>
    <row r="165" spans="1:3">
      <c r="A165" s="43">
        <v>45107</v>
      </c>
      <c r="B165" s="44">
        <v>593.69958499999996</v>
      </c>
      <c r="C165">
        <v>184435614</v>
      </c>
    </row>
    <row r="166" spans="1:3">
      <c r="A166" s="43">
        <v>45105</v>
      </c>
      <c r="B166" s="44">
        <v>584.827271</v>
      </c>
      <c r="C166">
        <v>90759545</v>
      </c>
    </row>
    <row r="167" spans="1:3">
      <c r="A167" s="43">
        <v>45104</v>
      </c>
      <c r="B167" s="44">
        <v>571.31933600000002</v>
      </c>
      <c r="C167">
        <v>81392641</v>
      </c>
    </row>
    <row r="168" spans="1:3">
      <c r="A168" s="43">
        <v>45103</v>
      </c>
      <c r="B168" s="44">
        <v>566.08563200000003</v>
      </c>
      <c r="C168">
        <v>40613555</v>
      </c>
    </row>
    <row r="169" spans="1:3">
      <c r="A169" s="43">
        <v>45100</v>
      </c>
      <c r="B169" s="44">
        <v>557.91119400000002</v>
      </c>
      <c r="C169">
        <v>40641411</v>
      </c>
    </row>
    <row r="170" spans="1:3">
      <c r="A170" s="43">
        <v>45099</v>
      </c>
      <c r="B170" s="44">
        <v>567.58099400000003</v>
      </c>
      <c r="C170">
        <v>36268596</v>
      </c>
    </row>
    <row r="171" spans="1:3">
      <c r="A171" s="43">
        <v>45098</v>
      </c>
      <c r="B171" s="44">
        <v>579.59362799999997</v>
      </c>
      <c r="C171">
        <v>28923778</v>
      </c>
    </row>
    <row r="172" spans="1:3">
      <c r="A172" s="43">
        <v>45097</v>
      </c>
      <c r="B172" s="44">
        <v>581.43780500000003</v>
      </c>
      <c r="C172">
        <v>38625387</v>
      </c>
    </row>
    <row r="173" spans="1:3">
      <c r="A173" s="43">
        <v>45096</v>
      </c>
      <c r="B173" s="44">
        <v>564.29125999999997</v>
      </c>
      <c r="C173">
        <v>39102947</v>
      </c>
    </row>
    <row r="174" spans="1:3">
      <c r="A174" s="43">
        <v>45093</v>
      </c>
      <c r="B174" s="44">
        <v>568.02960199999995</v>
      </c>
      <c r="C174">
        <v>22192924</v>
      </c>
    </row>
    <row r="175" spans="1:3">
      <c r="A175" s="43">
        <v>45092</v>
      </c>
      <c r="B175" s="44">
        <v>566.68383800000004</v>
      </c>
      <c r="C175">
        <v>33926248</v>
      </c>
    </row>
    <row r="176" spans="1:3">
      <c r="A176" s="43">
        <v>45091</v>
      </c>
      <c r="B176" s="44">
        <v>568.52807600000006</v>
      </c>
      <c r="C176">
        <v>25433481</v>
      </c>
    </row>
    <row r="177" spans="1:3">
      <c r="A177" s="43">
        <v>45090</v>
      </c>
      <c r="B177" s="44">
        <v>560.45324700000003</v>
      </c>
      <c r="C177">
        <v>29614682</v>
      </c>
    </row>
    <row r="178" spans="1:3">
      <c r="A178" s="43">
        <v>45089</v>
      </c>
      <c r="B178" s="44">
        <v>562.39721699999996</v>
      </c>
      <c r="C178">
        <v>19053232</v>
      </c>
    </row>
    <row r="179" spans="1:3">
      <c r="A179" s="43">
        <v>45086</v>
      </c>
      <c r="B179" s="44">
        <v>560.55291699999998</v>
      </c>
      <c r="C179">
        <v>19599195</v>
      </c>
    </row>
    <row r="180" spans="1:3">
      <c r="A180" s="43">
        <v>45085</v>
      </c>
      <c r="B180" s="44">
        <v>557.96099900000002</v>
      </c>
      <c r="C180">
        <v>19504078</v>
      </c>
    </row>
    <row r="181" spans="1:3">
      <c r="A181" s="43">
        <v>45084</v>
      </c>
      <c r="B181" s="44">
        <v>566.18536400000005</v>
      </c>
      <c r="C181">
        <v>21609120</v>
      </c>
    </row>
    <row r="182" spans="1:3">
      <c r="A182" s="43">
        <v>45083</v>
      </c>
      <c r="B182" s="44">
        <v>554.02325399999995</v>
      </c>
      <c r="C182">
        <v>21200979</v>
      </c>
    </row>
    <row r="183" spans="1:3">
      <c r="A183" s="43">
        <v>45082</v>
      </c>
      <c r="B183" s="44">
        <v>544.55279499999995</v>
      </c>
      <c r="C183">
        <v>26131453</v>
      </c>
    </row>
    <row r="184" spans="1:3">
      <c r="A184" s="43">
        <v>45079</v>
      </c>
      <c r="B184" s="44">
        <v>534.23498500000005</v>
      </c>
      <c r="C184">
        <v>25520822</v>
      </c>
    </row>
    <row r="185" spans="1:3">
      <c r="A185" s="43">
        <v>45078</v>
      </c>
      <c r="B185" s="44">
        <v>533.53710899999999</v>
      </c>
      <c r="C185">
        <v>29527702</v>
      </c>
    </row>
    <row r="186" spans="1:3">
      <c r="A186" s="43">
        <v>45077</v>
      </c>
      <c r="B186" s="44">
        <v>524.66479500000003</v>
      </c>
      <c r="C186">
        <v>16609775</v>
      </c>
    </row>
    <row r="187" spans="1:3">
      <c r="A187" s="43">
        <v>45076</v>
      </c>
      <c r="B187" s="44">
        <v>517.18804899999998</v>
      </c>
      <c r="C187">
        <v>20010205</v>
      </c>
    </row>
    <row r="188" spans="1:3">
      <c r="A188" s="43">
        <v>45075</v>
      </c>
      <c r="B188" s="44">
        <v>519.82983400000001</v>
      </c>
      <c r="C188">
        <v>19441998</v>
      </c>
    </row>
    <row r="189" spans="1:3">
      <c r="A189" s="43">
        <v>45072</v>
      </c>
      <c r="B189" s="44">
        <v>516.83917199999996</v>
      </c>
      <c r="C189">
        <v>21156471</v>
      </c>
    </row>
    <row r="190" spans="1:3">
      <c r="A190" s="43">
        <v>45071</v>
      </c>
      <c r="B190" s="44">
        <v>513.25030500000003</v>
      </c>
      <c r="C190">
        <v>72084687</v>
      </c>
    </row>
    <row r="191" spans="1:3">
      <c r="A191" s="43">
        <v>45070</v>
      </c>
      <c r="B191" s="44">
        <v>518.58374000000003</v>
      </c>
      <c r="C191">
        <v>31787128</v>
      </c>
    </row>
    <row r="192" spans="1:3">
      <c r="A192" s="43">
        <v>45069</v>
      </c>
      <c r="B192" s="44">
        <v>526.85797100000002</v>
      </c>
      <c r="C192">
        <v>27727162</v>
      </c>
    </row>
    <row r="193" spans="1:3">
      <c r="A193" s="43">
        <v>45068</v>
      </c>
      <c r="B193" s="44">
        <v>520.87658699999997</v>
      </c>
      <c r="C193">
        <v>30920409</v>
      </c>
    </row>
    <row r="194" spans="1:3">
      <c r="A194" s="43">
        <v>45065</v>
      </c>
      <c r="B194" s="44">
        <v>523.31897000000004</v>
      </c>
      <c r="C194">
        <v>26259395</v>
      </c>
    </row>
    <row r="195" spans="1:3">
      <c r="A195" s="43">
        <v>45064</v>
      </c>
      <c r="B195" s="44">
        <v>506.87023900000003</v>
      </c>
      <c r="C195">
        <v>21154277</v>
      </c>
    </row>
    <row r="196" spans="1:3">
      <c r="A196" s="43">
        <v>45063</v>
      </c>
      <c r="B196" s="44">
        <v>513.89831500000003</v>
      </c>
      <c r="C196">
        <v>66138915</v>
      </c>
    </row>
    <row r="197" spans="1:3">
      <c r="A197" s="43">
        <v>45062</v>
      </c>
      <c r="B197" s="44">
        <v>519.53082300000005</v>
      </c>
      <c r="C197">
        <v>93019636</v>
      </c>
    </row>
    <row r="198" spans="1:3">
      <c r="A198" s="43">
        <v>45061</v>
      </c>
      <c r="B198" s="44">
        <v>529.20062299999995</v>
      </c>
      <c r="C198">
        <v>26249975</v>
      </c>
    </row>
    <row r="199" spans="1:3">
      <c r="A199" s="43">
        <v>45058</v>
      </c>
      <c r="B199" s="44">
        <v>514.34692399999994</v>
      </c>
      <c r="C199">
        <v>38213263</v>
      </c>
    </row>
    <row r="200" spans="1:3">
      <c r="A200" s="43">
        <v>45057</v>
      </c>
      <c r="B200" s="44">
        <v>510.010468</v>
      </c>
      <c r="C200">
        <v>63861334</v>
      </c>
    </row>
    <row r="201" spans="1:3">
      <c r="A201" s="43">
        <v>45056</v>
      </c>
      <c r="B201" s="44">
        <v>507.91699199999999</v>
      </c>
      <c r="C201">
        <v>53466924</v>
      </c>
    </row>
    <row r="202" spans="1:3">
      <c r="A202" s="43">
        <v>45055</v>
      </c>
      <c r="B202" s="44">
        <v>502.08514400000001</v>
      </c>
      <c r="C202">
        <v>48818008</v>
      </c>
    </row>
    <row r="203" spans="1:3">
      <c r="A203" s="43">
        <v>45054</v>
      </c>
      <c r="B203" s="44">
        <v>498.94494600000002</v>
      </c>
      <c r="C203">
        <v>27192195</v>
      </c>
    </row>
    <row r="204" spans="1:3">
      <c r="A204" s="43">
        <v>45051</v>
      </c>
      <c r="B204" s="44">
        <v>475.61764499999998</v>
      </c>
      <c r="C204">
        <v>20560311</v>
      </c>
    </row>
    <row r="205" spans="1:3">
      <c r="A205" s="43">
        <v>45050</v>
      </c>
      <c r="B205" s="44">
        <v>479.30612200000002</v>
      </c>
      <c r="C205">
        <v>18785333</v>
      </c>
    </row>
    <row r="206" spans="1:3">
      <c r="A206" s="43">
        <v>45049</v>
      </c>
      <c r="B206" s="44">
        <v>482.19714399999998</v>
      </c>
      <c r="C206">
        <v>12095797</v>
      </c>
    </row>
    <row r="207" spans="1:3">
      <c r="A207" s="43">
        <v>45048</v>
      </c>
      <c r="B207" s="44">
        <v>478.75784299999998</v>
      </c>
      <c r="C207">
        <v>40948394</v>
      </c>
    </row>
    <row r="208" spans="1:3">
      <c r="A208" s="43">
        <v>45044</v>
      </c>
      <c r="B208" s="44">
        <v>483.44326799999999</v>
      </c>
      <c r="C208">
        <v>52869996</v>
      </c>
    </row>
    <row r="209" spans="1:3">
      <c r="A209" s="43">
        <v>45043</v>
      </c>
      <c r="B209" s="44">
        <v>480.10366800000003</v>
      </c>
      <c r="C209">
        <v>25968357</v>
      </c>
    </row>
    <row r="210" spans="1:3">
      <c r="A210" s="43">
        <v>45042</v>
      </c>
      <c r="B210" s="44">
        <v>476.71423299999998</v>
      </c>
      <c r="C210">
        <v>57289863</v>
      </c>
    </row>
    <row r="211" spans="1:3">
      <c r="A211" s="43">
        <v>45041</v>
      </c>
      <c r="B211" s="44">
        <v>472.07867399999998</v>
      </c>
      <c r="C211">
        <v>47572728</v>
      </c>
    </row>
    <row r="212" spans="1:3">
      <c r="A212" s="43">
        <v>45040</v>
      </c>
      <c r="B212" s="44">
        <v>473.72357199999999</v>
      </c>
      <c r="C212">
        <v>28621212</v>
      </c>
    </row>
    <row r="213" spans="1:3">
      <c r="A213" s="43">
        <v>45037</v>
      </c>
      <c r="B213" s="44">
        <v>469.73599200000001</v>
      </c>
      <c r="C213">
        <v>34995035</v>
      </c>
    </row>
    <row r="214" spans="1:3">
      <c r="A214" s="43">
        <v>45036</v>
      </c>
      <c r="B214" s="44">
        <v>475.31857300000001</v>
      </c>
      <c r="C214">
        <v>21862695</v>
      </c>
    </row>
    <row r="215" spans="1:3">
      <c r="A215" s="43">
        <v>45035</v>
      </c>
      <c r="B215" s="44">
        <v>467.94155899999998</v>
      </c>
      <c r="C215">
        <v>40803142</v>
      </c>
    </row>
    <row r="216" spans="1:3">
      <c r="A216" s="43">
        <v>45034</v>
      </c>
      <c r="B216" s="44">
        <v>471.530396</v>
      </c>
      <c r="C216">
        <v>60252338</v>
      </c>
    </row>
    <row r="217" spans="1:3">
      <c r="A217" s="43">
        <v>45033</v>
      </c>
      <c r="B217" s="44">
        <v>470.68301400000001</v>
      </c>
      <c r="C217">
        <v>40535961</v>
      </c>
    </row>
    <row r="218" spans="1:3">
      <c r="A218" s="43">
        <v>45029</v>
      </c>
      <c r="B218" s="44">
        <v>468.04126000000002</v>
      </c>
      <c r="C218">
        <v>29867542</v>
      </c>
    </row>
    <row r="219" spans="1:3">
      <c r="A219" s="43">
        <v>45028</v>
      </c>
      <c r="B219" s="44">
        <v>464.05367999999999</v>
      </c>
      <c r="C219">
        <v>38485962</v>
      </c>
    </row>
    <row r="220" spans="1:3">
      <c r="A220" s="43">
        <v>45027</v>
      </c>
      <c r="B220" s="44">
        <v>457.27484099999998</v>
      </c>
      <c r="C220">
        <v>28118140</v>
      </c>
    </row>
    <row r="221" spans="1:3">
      <c r="A221" s="43">
        <v>45026</v>
      </c>
      <c r="B221" s="44">
        <v>459.86673000000002</v>
      </c>
      <c r="C221">
        <v>18204088</v>
      </c>
    </row>
    <row r="222" spans="1:3">
      <c r="A222" s="43">
        <v>45022</v>
      </c>
      <c r="B222" s="44">
        <v>436.29022200000003</v>
      </c>
      <c r="C222">
        <v>28976013</v>
      </c>
    </row>
    <row r="223" spans="1:3">
      <c r="A223" s="43">
        <v>45021</v>
      </c>
      <c r="B223" s="44">
        <v>425.22470099999998</v>
      </c>
      <c r="C223">
        <v>20859400</v>
      </c>
    </row>
    <row r="224" spans="1:3">
      <c r="A224" s="43">
        <v>45019</v>
      </c>
      <c r="B224" s="44">
        <v>422.93185399999999</v>
      </c>
      <c r="C224">
        <v>32952072</v>
      </c>
    </row>
    <row r="225" spans="1:3">
      <c r="A225" s="43">
        <v>45016</v>
      </c>
      <c r="B225" s="44">
        <v>419.49255399999998</v>
      </c>
      <c r="C225">
        <v>33032086</v>
      </c>
    </row>
    <row r="226" spans="1:3">
      <c r="A226" s="43">
        <v>45014</v>
      </c>
      <c r="B226" s="44">
        <v>407.92861900000003</v>
      </c>
      <c r="C226">
        <v>21791825</v>
      </c>
    </row>
    <row r="227" spans="1:3">
      <c r="A227" s="43">
        <v>45013</v>
      </c>
      <c r="B227" s="44">
        <v>400.35223400000001</v>
      </c>
      <c r="C227">
        <v>30132428</v>
      </c>
    </row>
    <row r="228" spans="1:3">
      <c r="A228" s="43">
        <v>45012</v>
      </c>
      <c r="B228" s="44">
        <v>410.769745</v>
      </c>
      <c r="C228">
        <v>38283588</v>
      </c>
    </row>
    <row r="229" spans="1:3">
      <c r="A229" s="43">
        <v>45009</v>
      </c>
      <c r="B229" s="44">
        <v>415.20593300000002</v>
      </c>
      <c r="C229">
        <v>61585660</v>
      </c>
    </row>
    <row r="230" spans="1:3">
      <c r="A230" s="43">
        <v>45008</v>
      </c>
      <c r="B230" s="44">
        <v>417.84768700000001</v>
      </c>
      <c r="C230">
        <v>70900581</v>
      </c>
    </row>
    <row r="231" spans="1:3">
      <c r="A231" s="43">
        <v>45007</v>
      </c>
      <c r="B231" s="44">
        <v>414.80718999999999</v>
      </c>
      <c r="C231">
        <v>75621897</v>
      </c>
    </row>
    <row r="232" spans="1:3">
      <c r="A232" s="43">
        <v>45006</v>
      </c>
      <c r="B232" s="44">
        <v>411.26818800000001</v>
      </c>
      <c r="C232">
        <v>66616190</v>
      </c>
    </row>
    <row r="233" spans="1:3">
      <c r="A233" s="43">
        <v>45005</v>
      </c>
      <c r="B233" s="44">
        <v>409.47378500000002</v>
      </c>
      <c r="C233">
        <v>49034642</v>
      </c>
    </row>
    <row r="234" spans="1:3">
      <c r="A234" s="43">
        <v>45002</v>
      </c>
      <c r="B234" s="44">
        <v>417.698151</v>
      </c>
      <c r="C234">
        <v>92982265</v>
      </c>
    </row>
    <row r="235" spans="1:3">
      <c r="A235" s="43">
        <v>45001</v>
      </c>
      <c r="B235" s="44">
        <v>414.40841699999999</v>
      </c>
      <c r="C235">
        <v>61821140</v>
      </c>
    </row>
    <row r="236" spans="1:3">
      <c r="A236" s="43">
        <v>45000</v>
      </c>
      <c r="B236" s="44">
        <v>410.07193000000001</v>
      </c>
      <c r="C236">
        <v>45195760</v>
      </c>
    </row>
    <row r="237" spans="1:3">
      <c r="A237" s="43">
        <v>44999</v>
      </c>
      <c r="B237" s="44">
        <v>415.35546900000003</v>
      </c>
      <c r="C237">
        <v>33279372</v>
      </c>
    </row>
    <row r="238" spans="1:3">
      <c r="A238" s="43">
        <v>44998</v>
      </c>
      <c r="B238" s="44">
        <v>421.08758499999999</v>
      </c>
      <c r="C238">
        <v>42868276</v>
      </c>
    </row>
    <row r="239" spans="1:3">
      <c r="A239" s="43">
        <v>44995</v>
      </c>
      <c r="B239" s="44">
        <v>434.49581899999998</v>
      </c>
      <c r="C239">
        <v>34621395</v>
      </c>
    </row>
    <row r="240" spans="1:3">
      <c r="A240" s="43">
        <v>44994</v>
      </c>
      <c r="B240" s="44">
        <v>430.857147</v>
      </c>
      <c r="C240">
        <v>25049848</v>
      </c>
    </row>
    <row r="241" spans="1:3">
      <c r="A241" s="43">
        <v>44993</v>
      </c>
      <c r="B241" s="44">
        <v>437.935089</v>
      </c>
      <c r="C241">
        <v>56676430</v>
      </c>
    </row>
    <row r="242" spans="1:3">
      <c r="A242" s="43">
        <v>44991</v>
      </c>
      <c r="B242" s="44">
        <v>438.73260499999998</v>
      </c>
      <c r="C242">
        <v>32893274</v>
      </c>
    </row>
    <row r="243" spans="1:3">
      <c r="A243" s="43">
        <v>44988</v>
      </c>
      <c r="B243" s="44">
        <v>426.67019699999997</v>
      </c>
      <c r="C243">
        <v>52744122</v>
      </c>
    </row>
    <row r="244" spans="1:3">
      <c r="A244" s="43">
        <v>44987</v>
      </c>
      <c r="B244" s="44">
        <v>419.14367700000003</v>
      </c>
      <c r="C244">
        <v>78914233</v>
      </c>
    </row>
    <row r="245" spans="1:3">
      <c r="A245" s="43">
        <v>44986</v>
      </c>
      <c r="B245" s="44">
        <v>424.676422</v>
      </c>
      <c r="C245">
        <v>54328194</v>
      </c>
    </row>
    <row r="246" spans="1:3">
      <c r="A246" s="43">
        <v>44985</v>
      </c>
      <c r="B246" s="44">
        <v>419.39288299999998</v>
      </c>
      <c r="C246">
        <v>39706007</v>
      </c>
    </row>
    <row r="247" spans="1:3">
      <c r="A247" s="43">
        <v>44984</v>
      </c>
      <c r="B247" s="44">
        <v>416.65142800000001</v>
      </c>
      <c r="C247">
        <v>52719851</v>
      </c>
    </row>
    <row r="248" spans="1:3">
      <c r="A248" s="43">
        <v>44981</v>
      </c>
      <c r="B248" s="44">
        <v>426.42099000000002</v>
      </c>
      <c r="C248">
        <v>47605927</v>
      </c>
    </row>
    <row r="249" spans="1:3">
      <c r="A249" s="43">
        <v>44980</v>
      </c>
      <c r="B249" s="44">
        <v>431.85406499999999</v>
      </c>
      <c r="C249">
        <v>51328153</v>
      </c>
    </row>
    <row r="250" spans="1:3">
      <c r="A250" s="43">
        <v>44979</v>
      </c>
      <c r="B250" s="44">
        <v>428.11569200000002</v>
      </c>
      <c r="C250">
        <v>94469619</v>
      </c>
    </row>
    <row r="251" spans="1:3">
      <c r="A251" s="43">
        <v>44978</v>
      </c>
      <c r="B251" s="44">
        <v>435.143799</v>
      </c>
      <c r="C251">
        <v>111585697</v>
      </c>
    </row>
    <row r="252" spans="1:3">
      <c r="A252" s="43">
        <v>44977</v>
      </c>
      <c r="B252" s="44">
        <v>441.62359600000002</v>
      </c>
      <c r="C252">
        <v>86765576</v>
      </c>
    </row>
    <row r="253" spans="1:3">
      <c r="A253" s="43">
        <v>44974</v>
      </c>
      <c r="B253" s="44">
        <v>438.53323399999999</v>
      </c>
      <c r="C253">
        <v>97546902</v>
      </c>
    </row>
    <row r="254" spans="1:3">
      <c r="A254" s="43">
        <v>44973</v>
      </c>
      <c r="B254" s="44">
        <v>440.227936</v>
      </c>
      <c r="C254">
        <v>87795649</v>
      </c>
    </row>
    <row r="255" spans="1:3">
      <c r="A255" s="43">
        <v>44972</v>
      </c>
      <c r="B255" s="44">
        <v>442.77001999999999</v>
      </c>
      <c r="C255">
        <v>83971462</v>
      </c>
    </row>
    <row r="256" spans="1:3">
      <c r="A256" s="43">
        <v>44971</v>
      </c>
      <c r="B256" s="44">
        <v>439.18118299999998</v>
      </c>
      <c r="C256">
        <v>81549809</v>
      </c>
    </row>
    <row r="257" spans="1:3">
      <c r="A257" s="43">
        <v>44970</v>
      </c>
      <c r="B257" s="44">
        <v>439.67962599999998</v>
      </c>
      <c r="C257">
        <v>111146790</v>
      </c>
    </row>
    <row r="258" spans="1:3">
      <c r="A258" s="43">
        <v>44967</v>
      </c>
      <c r="B258" s="44">
        <v>444.46475199999998</v>
      </c>
      <c r="C258">
        <v>143550830</v>
      </c>
    </row>
    <row r="259" spans="1:3">
      <c r="A259" s="43">
        <v>44966</v>
      </c>
      <c r="B259" s="44">
        <v>435.39300500000002</v>
      </c>
      <c r="C259">
        <v>106151311</v>
      </c>
    </row>
    <row r="260" spans="1:3">
      <c r="A260" s="43">
        <v>44965</v>
      </c>
      <c r="B260" s="44">
        <v>438.73260499999998</v>
      </c>
      <c r="C260">
        <v>73702778</v>
      </c>
    </row>
    <row r="261" spans="1:3">
      <c r="A261" s="43">
        <v>44964</v>
      </c>
      <c r="B261" s="44">
        <v>434.09707600000002</v>
      </c>
      <c r="C261">
        <v>71842549</v>
      </c>
    </row>
    <row r="262" spans="1:3">
      <c r="A262" s="43">
        <v>44963</v>
      </c>
      <c r="B262" s="44">
        <v>440.62670900000001</v>
      </c>
      <c r="C262">
        <v>70105052</v>
      </c>
    </row>
    <row r="263" spans="1:3">
      <c r="A263" s="43">
        <v>44960</v>
      </c>
      <c r="B263" s="44">
        <v>444.06597900000003</v>
      </c>
      <c r="C263">
        <v>68122549</v>
      </c>
    </row>
    <row r="264" spans="1:3">
      <c r="A264" s="43">
        <v>44959</v>
      </c>
      <c r="B264" s="44">
        <v>443.41799900000001</v>
      </c>
      <c r="C264">
        <v>86043342</v>
      </c>
    </row>
    <row r="265" spans="1:3">
      <c r="A265" s="43">
        <v>44958</v>
      </c>
      <c r="B265" s="44">
        <v>445.26223800000002</v>
      </c>
      <c r="C265">
        <v>34184325</v>
      </c>
    </row>
    <row r="266" spans="1:3">
      <c r="A266" s="43">
        <v>44957</v>
      </c>
      <c r="B266" s="44">
        <v>450.695313</v>
      </c>
      <c r="C266">
        <v>49551990</v>
      </c>
    </row>
    <row r="267" spans="1:3">
      <c r="A267" s="43">
        <v>44956</v>
      </c>
      <c r="B267" s="44">
        <v>442.27157599999998</v>
      </c>
      <c r="C267">
        <v>57713806</v>
      </c>
    </row>
    <row r="268" spans="1:3">
      <c r="A268" s="43">
        <v>44953</v>
      </c>
      <c r="B268" s="44">
        <v>444.21551499999998</v>
      </c>
      <c r="C268">
        <v>63821068</v>
      </c>
    </row>
    <row r="269" spans="1:3">
      <c r="A269" s="43">
        <v>44951</v>
      </c>
      <c r="B269" s="44">
        <v>417.74798600000003</v>
      </c>
      <c r="C269">
        <v>58814757</v>
      </c>
    </row>
    <row r="270" spans="1:3">
      <c r="A270" s="43">
        <v>44950</v>
      </c>
      <c r="B270" s="44">
        <v>420.83837899999997</v>
      </c>
      <c r="C270">
        <v>35278010</v>
      </c>
    </row>
    <row r="271" spans="1:3">
      <c r="A271" s="43">
        <v>44949</v>
      </c>
      <c r="B271" s="44">
        <v>407.13110399999999</v>
      </c>
      <c r="C271">
        <v>46157286</v>
      </c>
    </row>
    <row r="272" spans="1:3">
      <c r="A272" s="43">
        <v>44946</v>
      </c>
      <c r="B272" s="44">
        <v>401.8974</v>
      </c>
      <c r="C272">
        <v>38149007</v>
      </c>
    </row>
    <row r="273" spans="1:3">
      <c r="A273" s="43">
        <v>44945</v>
      </c>
      <c r="B273" s="44">
        <v>399.50485200000003</v>
      </c>
      <c r="C273">
        <v>35346301</v>
      </c>
    </row>
    <row r="274" spans="1:3">
      <c r="A274" s="43">
        <v>44944</v>
      </c>
      <c r="B274" s="44">
        <v>407.13110399999999</v>
      </c>
      <c r="C274">
        <v>42066469</v>
      </c>
    </row>
    <row r="275" spans="1:3">
      <c r="A275" s="43">
        <v>44943</v>
      </c>
      <c r="B275" s="44">
        <v>414.00964399999998</v>
      </c>
      <c r="C275">
        <v>82179303</v>
      </c>
    </row>
    <row r="276" spans="1:3">
      <c r="A276" s="43">
        <v>44942</v>
      </c>
      <c r="B276" s="44">
        <v>411.71679699999999</v>
      </c>
      <c r="C276">
        <v>112677273</v>
      </c>
    </row>
    <row r="277" spans="1:3">
      <c r="A277" s="43">
        <v>44939</v>
      </c>
      <c r="B277" s="44">
        <v>410.22146600000002</v>
      </c>
      <c r="C277">
        <v>70409900</v>
      </c>
    </row>
    <row r="278" spans="1:3">
      <c r="A278" s="43">
        <v>44938</v>
      </c>
      <c r="B278" s="44">
        <v>410.96914700000002</v>
      </c>
      <c r="C278">
        <v>81121081</v>
      </c>
    </row>
    <row r="279" spans="1:3">
      <c r="A279" s="43">
        <v>44937</v>
      </c>
      <c r="B279" s="44">
        <v>416.900665</v>
      </c>
      <c r="C279">
        <v>47910164</v>
      </c>
    </row>
    <row r="280" spans="1:3">
      <c r="A280" s="43">
        <v>44936</v>
      </c>
      <c r="B280" s="44">
        <v>411.617096</v>
      </c>
      <c r="C280">
        <v>58333485</v>
      </c>
    </row>
    <row r="281" spans="1:3">
      <c r="A281" s="43">
        <v>44935</v>
      </c>
      <c r="B281" s="44">
        <v>388.23998999999998</v>
      </c>
      <c r="C281">
        <v>125425355</v>
      </c>
    </row>
    <row r="282" spans="1:3">
      <c r="A282" s="43">
        <v>44932</v>
      </c>
      <c r="B282" s="44">
        <v>380.81310999999999</v>
      </c>
      <c r="C282">
        <v>58248325</v>
      </c>
    </row>
    <row r="283" spans="1:3">
      <c r="A283" s="43">
        <v>44931</v>
      </c>
      <c r="B283" s="44">
        <v>385.69790599999999</v>
      </c>
      <c r="C283">
        <v>56529293</v>
      </c>
    </row>
    <row r="284" spans="1:3">
      <c r="A284" s="43">
        <v>44930</v>
      </c>
      <c r="B284" s="44">
        <v>384.40194700000001</v>
      </c>
      <c r="C284">
        <v>50366856</v>
      </c>
    </row>
    <row r="285" spans="1:3">
      <c r="A285" s="43">
        <v>44929</v>
      </c>
      <c r="B285" s="44">
        <v>392.67614700000001</v>
      </c>
      <c r="C285">
        <v>40047438</v>
      </c>
    </row>
    <row r="286" spans="1:3">
      <c r="A286" s="43">
        <v>44928</v>
      </c>
      <c r="B286" s="44">
        <v>393.57333399999999</v>
      </c>
      <c r="C286">
        <v>27835340</v>
      </c>
    </row>
    <row r="287" spans="1:3">
      <c r="A287" s="43">
        <v>44925</v>
      </c>
      <c r="B287" s="44">
        <v>386.74465900000001</v>
      </c>
      <c r="C287">
        <v>34825405</v>
      </c>
    </row>
    <row r="288" spans="1:3">
      <c r="A288" s="43">
        <v>44924</v>
      </c>
      <c r="B288" s="44">
        <v>384.70098899999999</v>
      </c>
      <c r="C288">
        <v>40784783</v>
      </c>
    </row>
    <row r="289" spans="1:3">
      <c r="A289" s="43">
        <v>44923</v>
      </c>
      <c r="B289" s="44">
        <v>390.08422899999999</v>
      </c>
      <c r="C289">
        <v>170634033</v>
      </c>
    </row>
    <row r="290" spans="1:3">
      <c r="A290" s="43">
        <v>44922</v>
      </c>
      <c r="B290" s="44">
        <v>392.92535400000003</v>
      </c>
      <c r="C290">
        <v>91159477</v>
      </c>
    </row>
    <row r="291" spans="1:3">
      <c r="A291" s="43">
        <v>44921</v>
      </c>
      <c r="B291" s="44">
        <v>383.604401</v>
      </c>
      <c r="C291">
        <v>57122148</v>
      </c>
    </row>
    <row r="292" spans="1:3">
      <c r="A292" s="43">
        <v>44918</v>
      </c>
      <c r="B292" s="44">
        <v>377.17446899999999</v>
      </c>
      <c r="C292">
        <v>53739248</v>
      </c>
    </row>
    <row r="293" spans="1:3">
      <c r="A293" s="43">
        <v>44917</v>
      </c>
      <c r="B293" s="44">
        <v>393.22445699999997</v>
      </c>
      <c r="C293">
        <v>31159970</v>
      </c>
    </row>
    <row r="294" spans="1:3">
      <c r="A294" s="43">
        <v>44916</v>
      </c>
      <c r="B294" s="44">
        <v>401.34912100000003</v>
      </c>
      <c r="C294">
        <v>35362751</v>
      </c>
    </row>
    <row r="295" spans="1:3">
      <c r="A295" s="43">
        <v>44915</v>
      </c>
      <c r="B295" s="44">
        <v>409.22457900000001</v>
      </c>
      <c r="C295">
        <v>152588401</v>
      </c>
    </row>
    <row r="296" spans="1:3">
      <c r="A296" s="43">
        <v>44914</v>
      </c>
      <c r="B296" s="44">
        <v>416.70126299999998</v>
      </c>
      <c r="C296">
        <v>77551590</v>
      </c>
    </row>
    <row r="297" spans="1:3">
      <c r="A297" s="43">
        <v>44911</v>
      </c>
      <c r="B297" s="44">
        <v>420.2901</v>
      </c>
      <c r="C297">
        <v>68086031</v>
      </c>
    </row>
    <row r="298" spans="1:3">
      <c r="A298" s="43">
        <v>44910</v>
      </c>
      <c r="B298" s="44">
        <v>415.40533399999998</v>
      </c>
      <c r="C298">
        <v>46340453</v>
      </c>
    </row>
    <row r="299" spans="1:3">
      <c r="A299" s="43">
        <v>44909</v>
      </c>
      <c r="B299" s="44">
        <v>416.601563</v>
      </c>
      <c r="C299">
        <v>38592209</v>
      </c>
    </row>
    <row r="300" spans="1:3">
      <c r="A300" s="43">
        <v>44908</v>
      </c>
      <c r="B300" s="44">
        <v>417.19970699999999</v>
      </c>
      <c r="C300">
        <v>44221170</v>
      </c>
    </row>
    <row r="301" spans="1:3">
      <c r="A301" s="43">
        <v>44907</v>
      </c>
      <c r="B301" s="44">
        <v>412.86322000000001</v>
      </c>
      <c r="C301">
        <v>65378983</v>
      </c>
    </row>
    <row r="302" spans="1:3">
      <c r="A302" s="43">
        <v>44904</v>
      </c>
      <c r="B302" s="44">
        <v>412.01586900000001</v>
      </c>
      <c r="C302">
        <v>36351053</v>
      </c>
    </row>
    <row r="303" spans="1:3">
      <c r="A303" s="43">
        <v>44903</v>
      </c>
      <c r="B303" s="44">
        <v>415.90377799999999</v>
      </c>
      <c r="C303">
        <v>37290144</v>
      </c>
    </row>
    <row r="304" spans="1:3">
      <c r="A304" s="43">
        <v>44902</v>
      </c>
      <c r="B304" s="44">
        <v>418.79473899999999</v>
      </c>
      <c r="C304">
        <v>29252676</v>
      </c>
    </row>
    <row r="305" spans="1:3">
      <c r="A305" s="43">
        <v>44901</v>
      </c>
      <c r="B305" s="44">
        <v>425.77301</v>
      </c>
      <c r="C305">
        <v>38014864</v>
      </c>
    </row>
    <row r="306" spans="1:3">
      <c r="A306" s="43">
        <v>44900</v>
      </c>
      <c r="B306" s="44">
        <v>427.41787699999998</v>
      </c>
      <c r="C306">
        <v>57947903</v>
      </c>
    </row>
    <row r="307" spans="1:3">
      <c r="A307" s="43">
        <v>44897</v>
      </c>
      <c r="B307" s="44">
        <v>434.047211</v>
      </c>
      <c r="C307">
        <v>96179680</v>
      </c>
    </row>
    <row r="308" spans="1:3">
      <c r="A308" s="43">
        <v>44896</v>
      </c>
      <c r="B308" s="44">
        <v>436.88836700000002</v>
      </c>
      <c r="C308">
        <v>80813537</v>
      </c>
    </row>
    <row r="309" spans="1:3">
      <c r="A309" s="43">
        <v>44895</v>
      </c>
      <c r="B309" s="44">
        <v>438.03476000000001</v>
      </c>
      <c r="C309">
        <v>71070852</v>
      </c>
    </row>
    <row r="310" spans="1:3">
      <c r="A310" s="43">
        <v>44894</v>
      </c>
      <c r="B310" s="44">
        <v>431.80419899999998</v>
      </c>
      <c r="C310">
        <v>125407771</v>
      </c>
    </row>
    <row r="311" spans="1:3">
      <c r="A311" s="43">
        <v>44893</v>
      </c>
      <c r="B311" s="44">
        <v>431.90390000000002</v>
      </c>
      <c r="C311">
        <v>90598067</v>
      </c>
    </row>
    <row r="312" spans="1:3">
      <c r="A312" s="43">
        <v>44890</v>
      </c>
      <c r="B312" s="44">
        <v>431.85406499999999</v>
      </c>
      <c r="C312">
        <v>72078707</v>
      </c>
    </row>
    <row r="313" spans="1:3">
      <c r="A313" s="43">
        <v>44889</v>
      </c>
      <c r="B313" s="44">
        <v>422.084473</v>
      </c>
      <c r="C313">
        <v>187209208</v>
      </c>
    </row>
    <row r="314" spans="1:3">
      <c r="A314" s="43">
        <v>44888</v>
      </c>
      <c r="B314" s="44">
        <v>422.73245200000002</v>
      </c>
      <c r="C314">
        <v>136943010</v>
      </c>
    </row>
    <row r="315" spans="1:3">
      <c r="A315" s="43">
        <v>44887</v>
      </c>
      <c r="B315" s="44">
        <v>423.38046300000002</v>
      </c>
      <c r="C315">
        <v>79473751</v>
      </c>
    </row>
    <row r="316" spans="1:3">
      <c r="A316" s="43">
        <v>44886</v>
      </c>
      <c r="B316" s="44">
        <v>419.79165599999999</v>
      </c>
      <c r="C316">
        <v>84038431</v>
      </c>
    </row>
    <row r="317" spans="1:3">
      <c r="A317" s="43">
        <v>44883</v>
      </c>
      <c r="B317" s="44">
        <v>422.48324600000001</v>
      </c>
      <c r="C317">
        <v>55485897</v>
      </c>
    </row>
    <row r="318" spans="1:3">
      <c r="A318" s="43">
        <v>44882</v>
      </c>
      <c r="B318" s="44">
        <v>421.83526599999999</v>
      </c>
      <c r="C318">
        <v>92989560</v>
      </c>
    </row>
    <row r="319" spans="1:3">
      <c r="A319" s="43">
        <v>44881</v>
      </c>
      <c r="B319" s="44">
        <v>430.20916699999998</v>
      </c>
      <c r="C319">
        <v>69318356</v>
      </c>
    </row>
    <row r="320" spans="1:3">
      <c r="A320" s="43">
        <v>44880</v>
      </c>
      <c r="B320" s="44">
        <v>435.79177900000002</v>
      </c>
      <c r="C320">
        <v>215476711</v>
      </c>
    </row>
    <row r="321" spans="1:3">
      <c r="A321" s="43">
        <v>44879</v>
      </c>
      <c r="B321" s="44">
        <v>432.352509</v>
      </c>
      <c r="C321">
        <v>110830038</v>
      </c>
    </row>
    <row r="322" spans="1:3">
      <c r="A322" s="43">
        <v>44876</v>
      </c>
      <c r="B322" s="44">
        <v>422.18417399999998</v>
      </c>
      <c r="C322">
        <v>58964344</v>
      </c>
    </row>
    <row r="323" spans="1:3">
      <c r="A323" s="43">
        <v>44875</v>
      </c>
      <c r="B323" s="44">
        <v>410.91931199999999</v>
      </c>
      <c r="C323">
        <v>135462757</v>
      </c>
    </row>
    <row r="324" spans="1:3">
      <c r="A324" s="43">
        <v>44874</v>
      </c>
      <c r="B324" s="44">
        <v>431.80419899999998</v>
      </c>
      <c r="C324">
        <v>68545834</v>
      </c>
    </row>
    <row r="325" spans="1:3">
      <c r="A325" s="43">
        <v>44872</v>
      </c>
      <c r="B325" s="44">
        <v>433.648438</v>
      </c>
      <c r="C325">
        <v>68638552</v>
      </c>
    </row>
    <row r="326" spans="1:3">
      <c r="A326" s="43">
        <v>44869</v>
      </c>
      <c r="B326" s="44">
        <v>424.02844199999998</v>
      </c>
      <c r="C326">
        <v>125457492</v>
      </c>
    </row>
    <row r="327" spans="1:3">
      <c r="A327" s="43">
        <v>44868</v>
      </c>
      <c r="B327" s="44">
        <v>414.95669600000002</v>
      </c>
      <c r="C327">
        <v>63198285</v>
      </c>
    </row>
    <row r="328" spans="1:3">
      <c r="A328" s="43">
        <v>44867</v>
      </c>
      <c r="B328" s="44">
        <v>420.83837899999997</v>
      </c>
      <c r="C328">
        <v>56327855</v>
      </c>
    </row>
    <row r="329" spans="1:3">
      <c r="A329" s="43">
        <v>44866</v>
      </c>
      <c r="B329" s="44">
        <v>420.040863</v>
      </c>
      <c r="C329">
        <v>43274006</v>
      </c>
    </row>
    <row r="330" spans="1:3">
      <c r="A330" s="43">
        <v>44865</v>
      </c>
      <c r="B330" s="44">
        <v>411.46758999999997</v>
      </c>
      <c r="C330">
        <v>50764363</v>
      </c>
    </row>
    <row r="331" spans="1:3">
      <c r="A331" s="43">
        <v>44862</v>
      </c>
      <c r="B331" s="44">
        <v>408.62643400000002</v>
      </c>
      <c r="C331">
        <v>50857376</v>
      </c>
    </row>
    <row r="332" spans="1:3">
      <c r="A332" s="43">
        <v>44861</v>
      </c>
      <c r="B332" s="44">
        <v>406.433289</v>
      </c>
      <c r="C332">
        <v>48083736</v>
      </c>
    </row>
    <row r="333" spans="1:3">
      <c r="A333" s="43">
        <v>44859</v>
      </c>
      <c r="B333" s="44">
        <v>403.29306000000003</v>
      </c>
      <c r="C333">
        <v>87310642</v>
      </c>
    </row>
    <row r="334" spans="1:3">
      <c r="A334" s="43">
        <v>44858</v>
      </c>
      <c r="B334" s="44">
        <v>400.35223400000001</v>
      </c>
      <c r="C334">
        <v>91970198</v>
      </c>
    </row>
    <row r="335" spans="1:3">
      <c r="A335" s="43">
        <v>44855</v>
      </c>
      <c r="B335" s="44">
        <v>396.81323200000003</v>
      </c>
      <c r="C335">
        <v>85835716</v>
      </c>
    </row>
    <row r="336" spans="1:3">
      <c r="A336" s="43">
        <v>44854</v>
      </c>
      <c r="B336" s="44">
        <v>396.86309799999998</v>
      </c>
      <c r="C336">
        <v>55887256</v>
      </c>
    </row>
    <row r="337" spans="1:3">
      <c r="A337" s="43">
        <v>44853</v>
      </c>
      <c r="B337" s="44">
        <v>397.81015000000002</v>
      </c>
      <c r="C337">
        <v>54492650</v>
      </c>
    </row>
    <row r="338" spans="1:3">
      <c r="A338" s="43">
        <v>44852</v>
      </c>
      <c r="B338" s="44">
        <v>402.993988</v>
      </c>
      <c r="C338">
        <v>64694173</v>
      </c>
    </row>
    <row r="339" spans="1:3">
      <c r="A339" s="43">
        <v>44851</v>
      </c>
      <c r="B339" s="44">
        <v>394.86932400000001</v>
      </c>
      <c r="C339">
        <v>81893001</v>
      </c>
    </row>
    <row r="340" spans="1:3">
      <c r="A340" s="43">
        <v>44848</v>
      </c>
      <c r="B340" s="44">
        <v>395.01886000000002</v>
      </c>
      <c r="C340">
        <v>46924623</v>
      </c>
    </row>
    <row r="341" spans="1:3">
      <c r="A341" s="43">
        <v>44847</v>
      </c>
      <c r="B341" s="44">
        <v>397.76031499999999</v>
      </c>
      <c r="C341">
        <v>49687046</v>
      </c>
    </row>
    <row r="342" spans="1:3">
      <c r="A342" s="43">
        <v>44846</v>
      </c>
      <c r="B342" s="44">
        <v>395.317902</v>
      </c>
      <c r="C342">
        <v>44333785</v>
      </c>
    </row>
    <row r="343" spans="1:3">
      <c r="A343" s="43">
        <v>44845</v>
      </c>
      <c r="B343" s="44">
        <v>392.12786899999998</v>
      </c>
      <c r="C343">
        <v>42080157</v>
      </c>
    </row>
    <row r="344" spans="1:3">
      <c r="A344" s="43">
        <v>44844</v>
      </c>
      <c r="B344" s="44">
        <v>394.71978799999999</v>
      </c>
      <c r="C344">
        <v>39786731</v>
      </c>
    </row>
    <row r="345" spans="1:3">
      <c r="A345" s="43">
        <v>44841</v>
      </c>
      <c r="B345" s="44">
        <v>410.86944599999998</v>
      </c>
      <c r="C345">
        <v>66008143</v>
      </c>
    </row>
    <row r="346" spans="1:3">
      <c r="A346" s="43">
        <v>44840</v>
      </c>
      <c r="B346" s="44">
        <v>412.81338499999998</v>
      </c>
      <c r="C346">
        <v>50735592</v>
      </c>
    </row>
    <row r="347" spans="1:3">
      <c r="A347" s="43">
        <v>44838</v>
      </c>
      <c r="B347" s="44">
        <v>406.63262900000001</v>
      </c>
      <c r="C347">
        <v>30722413</v>
      </c>
    </row>
    <row r="348" spans="1:3">
      <c r="A348" s="43">
        <v>44837</v>
      </c>
      <c r="B348" s="44">
        <v>396.41449</v>
      </c>
      <c r="C348">
        <v>39363520</v>
      </c>
    </row>
    <row r="349" spans="1:3">
      <c r="A349" s="43">
        <v>44834</v>
      </c>
      <c r="B349" s="44">
        <v>403.342896</v>
      </c>
      <c r="C349">
        <v>29644533</v>
      </c>
    </row>
    <row r="350" spans="1:3">
      <c r="A350" s="43">
        <v>44833</v>
      </c>
      <c r="B350" s="44">
        <v>401.00021400000003</v>
      </c>
      <c r="C350">
        <v>64271161</v>
      </c>
    </row>
    <row r="351" spans="1:3">
      <c r="A351" s="43">
        <v>44832</v>
      </c>
      <c r="B351" s="44">
        <v>397.85998499999999</v>
      </c>
      <c r="C351">
        <v>44561639</v>
      </c>
    </row>
    <row r="352" spans="1:3">
      <c r="A352" s="43">
        <v>44831</v>
      </c>
      <c r="B352" s="44">
        <v>397.56091300000003</v>
      </c>
      <c r="C352">
        <v>33378340</v>
      </c>
    </row>
    <row r="353" spans="1:3">
      <c r="A353" s="43">
        <v>44830</v>
      </c>
      <c r="B353" s="44">
        <v>396.26495399999999</v>
      </c>
      <c r="C353">
        <v>33809018</v>
      </c>
    </row>
    <row r="354" spans="1:3">
      <c r="A354" s="43">
        <v>44827</v>
      </c>
      <c r="B354" s="44">
        <v>421.78543100000002</v>
      </c>
      <c r="C354">
        <v>194765344</v>
      </c>
    </row>
    <row r="355" spans="1:3">
      <c r="A355" s="43">
        <v>44826</v>
      </c>
      <c r="B355" s="44">
        <v>430.857147</v>
      </c>
      <c r="C355">
        <v>95906477</v>
      </c>
    </row>
    <row r="356" spans="1:3">
      <c r="A356" s="43">
        <v>44825</v>
      </c>
      <c r="B356" s="44">
        <v>426.32128899999998</v>
      </c>
      <c r="C356">
        <v>99371050</v>
      </c>
    </row>
    <row r="357" spans="1:3">
      <c r="A357" s="43">
        <v>44824</v>
      </c>
      <c r="B357" s="44">
        <v>432.90078699999998</v>
      </c>
      <c r="C357">
        <v>60092530</v>
      </c>
    </row>
    <row r="358" spans="1:3">
      <c r="A358" s="43">
        <v>44823</v>
      </c>
      <c r="B358" s="44">
        <v>424.12814300000002</v>
      </c>
      <c r="C358">
        <v>56489390</v>
      </c>
    </row>
    <row r="359" spans="1:3">
      <c r="A359" s="43">
        <v>44820</v>
      </c>
      <c r="B359" s="44">
        <v>431.15621900000002</v>
      </c>
      <c r="C359">
        <v>71093810</v>
      </c>
    </row>
    <row r="360" spans="1:3">
      <c r="A360" s="43">
        <v>44819</v>
      </c>
      <c r="B360" s="44">
        <v>445.86038200000002</v>
      </c>
      <c r="C360">
        <v>50224665</v>
      </c>
    </row>
    <row r="361" spans="1:3">
      <c r="A361" s="43">
        <v>44818</v>
      </c>
      <c r="B361" s="44">
        <v>448.80123900000001</v>
      </c>
      <c r="C361">
        <v>50713617</v>
      </c>
    </row>
    <row r="362" spans="1:3">
      <c r="A362" s="43">
        <v>44817</v>
      </c>
      <c r="B362" s="44">
        <v>455.38070699999997</v>
      </c>
      <c r="C362">
        <v>95489249</v>
      </c>
    </row>
    <row r="363" spans="1:3">
      <c r="A363" s="43">
        <v>44816</v>
      </c>
      <c r="B363" s="44">
        <v>449.598724</v>
      </c>
      <c r="C363">
        <v>75032834</v>
      </c>
    </row>
    <row r="364" spans="1:3">
      <c r="A364" s="43">
        <v>44813</v>
      </c>
      <c r="B364" s="44">
        <v>444.51458700000001</v>
      </c>
      <c r="C364">
        <v>61154250</v>
      </c>
    </row>
    <row r="365" spans="1:3">
      <c r="A365" s="43">
        <v>44812</v>
      </c>
      <c r="B365" s="44">
        <v>440.82607999999999</v>
      </c>
      <c r="C365">
        <v>62153763</v>
      </c>
    </row>
    <row r="366" spans="1:3">
      <c r="A366" s="43">
        <v>44811</v>
      </c>
      <c r="B366" s="44">
        <v>444.46475199999998</v>
      </c>
      <c r="C366">
        <v>45128613</v>
      </c>
    </row>
    <row r="367" spans="1:3">
      <c r="A367" s="43">
        <v>44810</v>
      </c>
      <c r="B367" s="44">
        <v>456.32775900000001</v>
      </c>
      <c r="C367">
        <v>43530882</v>
      </c>
    </row>
    <row r="368" spans="1:3">
      <c r="A368" s="43">
        <v>44809</v>
      </c>
      <c r="B368" s="44">
        <v>457.57388300000002</v>
      </c>
      <c r="C368">
        <v>48650204</v>
      </c>
    </row>
    <row r="369" spans="1:3">
      <c r="A369" s="43">
        <v>44806</v>
      </c>
      <c r="B369" s="44">
        <v>460.315338</v>
      </c>
      <c r="C369">
        <v>31294253</v>
      </c>
    </row>
    <row r="370" spans="1:3">
      <c r="A370" s="43">
        <v>44805</v>
      </c>
      <c r="B370" s="44">
        <v>465.449341</v>
      </c>
      <c r="C370">
        <v>90263366</v>
      </c>
    </row>
    <row r="371" spans="1:3">
      <c r="A371" s="43">
        <v>44803</v>
      </c>
      <c r="B371" s="44">
        <v>469.63629200000003</v>
      </c>
      <c r="C371">
        <v>197510376</v>
      </c>
    </row>
    <row r="372" spans="1:3">
      <c r="A372" s="43">
        <v>44802</v>
      </c>
      <c r="B372" s="44">
        <v>451.94143700000001</v>
      </c>
      <c r="C372">
        <v>181380747</v>
      </c>
    </row>
    <row r="373" spans="1:3">
      <c r="A373" s="43">
        <v>44799</v>
      </c>
      <c r="B373" s="44">
        <v>463.60507200000001</v>
      </c>
      <c r="C373">
        <v>95194825</v>
      </c>
    </row>
    <row r="374" spans="1:3">
      <c r="A374" s="43">
        <v>44798</v>
      </c>
      <c r="B374" s="44">
        <v>457.77328499999999</v>
      </c>
      <c r="C374">
        <v>160564488</v>
      </c>
    </row>
    <row r="375" spans="1:3">
      <c r="A375" s="43">
        <v>44797</v>
      </c>
      <c r="B375" s="44">
        <v>461.76083399999999</v>
      </c>
      <c r="C375">
        <v>58811543</v>
      </c>
    </row>
    <row r="376" spans="1:3">
      <c r="A376" s="43">
        <v>44796</v>
      </c>
      <c r="B376" s="44">
        <v>459.01937900000001</v>
      </c>
      <c r="C376">
        <v>74947929</v>
      </c>
    </row>
    <row r="377" spans="1:3">
      <c r="A377" s="43">
        <v>44795</v>
      </c>
      <c r="B377" s="44">
        <v>453.18756100000002</v>
      </c>
      <c r="C377">
        <v>110156350</v>
      </c>
    </row>
    <row r="378" spans="1:3">
      <c r="A378" s="43">
        <v>44792</v>
      </c>
      <c r="B378" s="44">
        <v>469.53659099999999</v>
      </c>
      <c r="C378">
        <v>95560889</v>
      </c>
    </row>
    <row r="379" spans="1:3">
      <c r="A379" s="43">
        <v>44791</v>
      </c>
      <c r="B379" s="44">
        <v>483.293701</v>
      </c>
      <c r="C379">
        <v>82617101</v>
      </c>
    </row>
    <row r="380" spans="1:3">
      <c r="A380" s="43">
        <v>44790</v>
      </c>
      <c r="B380" s="44">
        <v>483.89184599999999</v>
      </c>
      <c r="C380">
        <v>76286731</v>
      </c>
    </row>
    <row r="381" spans="1:3">
      <c r="A381" s="43">
        <v>44789</v>
      </c>
      <c r="B381" s="44">
        <v>488.328033</v>
      </c>
      <c r="C381">
        <v>105355010</v>
      </c>
    </row>
    <row r="382" spans="1:3">
      <c r="A382" s="43">
        <v>44785</v>
      </c>
      <c r="B382" s="44">
        <v>476.06622299999998</v>
      </c>
      <c r="C382">
        <v>79606504</v>
      </c>
    </row>
    <row r="383" spans="1:3">
      <c r="A383" s="43">
        <v>44784</v>
      </c>
      <c r="B383" s="44">
        <v>475.169037</v>
      </c>
      <c r="C383">
        <v>65135339</v>
      </c>
    </row>
    <row r="384" spans="1:3">
      <c r="A384" s="43">
        <v>44783</v>
      </c>
      <c r="B384" s="44">
        <v>474.07244900000001</v>
      </c>
      <c r="C384">
        <v>84505930</v>
      </c>
    </row>
    <row r="385" spans="1:3">
      <c r="A385" s="43">
        <v>44781</v>
      </c>
      <c r="B385" s="44">
        <v>466.79513500000002</v>
      </c>
      <c r="C385">
        <v>42886817</v>
      </c>
    </row>
    <row r="386" spans="1:3">
      <c r="A386" s="43">
        <v>44778</v>
      </c>
      <c r="B386" s="44">
        <v>463.80447400000003</v>
      </c>
      <c r="C386">
        <v>85056501</v>
      </c>
    </row>
    <row r="387" spans="1:3">
      <c r="A387" s="43">
        <v>44777</v>
      </c>
      <c r="B387" s="44">
        <v>467.44311499999998</v>
      </c>
      <c r="C387">
        <v>48119360</v>
      </c>
    </row>
    <row r="388" spans="1:3">
      <c r="A388" s="43">
        <v>44776</v>
      </c>
      <c r="B388" s="44">
        <v>466.34652699999998</v>
      </c>
      <c r="C388">
        <v>46270863</v>
      </c>
    </row>
    <row r="389" spans="1:3">
      <c r="A389" s="43">
        <v>44775</v>
      </c>
      <c r="B389" s="44">
        <v>474.77029399999998</v>
      </c>
      <c r="C389">
        <v>64734493</v>
      </c>
    </row>
    <row r="390" spans="1:3">
      <c r="A390" s="43">
        <v>44774</v>
      </c>
      <c r="B390" s="44">
        <v>477.71112099999999</v>
      </c>
      <c r="C390">
        <v>87298020</v>
      </c>
    </row>
    <row r="391" spans="1:3">
      <c r="A391" s="43">
        <v>44771</v>
      </c>
      <c r="B391" s="44">
        <v>448.20309400000002</v>
      </c>
      <c r="C391">
        <v>74981613</v>
      </c>
    </row>
    <row r="392" spans="1:3">
      <c r="A392" s="43">
        <v>44770</v>
      </c>
      <c r="B392" s="44">
        <v>440.87591600000002</v>
      </c>
      <c r="C392">
        <v>62420957</v>
      </c>
    </row>
    <row r="393" spans="1:3">
      <c r="A393" s="43">
        <v>44769</v>
      </c>
      <c r="B393" s="44">
        <v>442.67031900000001</v>
      </c>
      <c r="C393">
        <v>65040759</v>
      </c>
    </row>
    <row r="394" spans="1:3">
      <c r="A394" s="43">
        <v>44768</v>
      </c>
      <c r="B394" s="44">
        <v>439.77932700000002</v>
      </c>
      <c r="C394">
        <v>61830817</v>
      </c>
    </row>
    <row r="395" spans="1:3">
      <c r="A395" s="43">
        <v>44767</v>
      </c>
      <c r="B395" s="44">
        <v>448.15322900000001</v>
      </c>
      <c r="C395">
        <v>63366932</v>
      </c>
    </row>
    <row r="396" spans="1:3">
      <c r="A396" s="43">
        <v>44764</v>
      </c>
      <c r="B396" s="44">
        <v>453.486603</v>
      </c>
      <c r="C396">
        <v>48859088</v>
      </c>
    </row>
    <row r="397" spans="1:3">
      <c r="A397" s="43">
        <v>44763</v>
      </c>
      <c r="B397" s="44">
        <v>453.43676799999997</v>
      </c>
      <c r="C397">
        <v>40491744</v>
      </c>
    </row>
    <row r="398" spans="1:3">
      <c r="A398" s="43">
        <v>44762</v>
      </c>
      <c r="B398" s="44">
        <v>452.04113799999999</v>
      </c>
      <c r="C398">
        <v>55268322</v>
      </c>
    </row>
    <row r="399" spans="1:3">
      <c r="A399" s="43">
        <v>44761</v>
      </c>
      <c r="B399" s="44">
        <v>447.654785</v>
      </c>
      <c r="C399">
        <v>161987221</v>
      </c>
    </row>
    <row r="400" spans="1:3">
      <c r="A400" s="43">
        <v>44760</v>
      </c>
      <c r="B400" s="44">
        <v>449.499054</v>
      </c>
      <c r="C400">
        <v>68273641</v>
      </c>
    </row>
    <row r="401" spans="1:3">
      <c r="A401" s="43">
        <v>44757</v>
      </c>
      <c r="B401" s="44">
        <v>438.83230600000002</v>
      </c>
      <c r="C401">
        <v>40900948</v>
      </c>
    </row>
    <row r="402" spans="1:3">
      <c r="A402" s="43">
        <v>44756</v>
      </c>
      <c r="B402" s="44">
        <v>426.720032</v>
      </c>
      <c r="C402">
        <v>37097190</v>
      </c>
    </row>
    <row r="403" spans="1:3">
      <c r="A403" s="43">
        <v>44755</v>
      </c>
      <c r="B403" s="44">
        <v>425.77301</v>
      </c>
      <c r="C403">
        <v>39279109</v>
      </c>
    </row>
    <row r="404" spans="1:3">
      <c r="A404" s="43">
        <v>44754</v>
      </c>
      <c r="B404" s="44">
        <v>429.21224999999998</v>
      </c>
      <c r="C404">
        <v>38973506</v>
      </c>
    </row>
    <row r="405" spans="1:3">
      <c r="A405" s="43">
        <v>44753</v>
      </c>
      <c r="B405" s="44">
        <v>435.69207799999998</v>
      </c>
      <c r="C405">
        <v>45791440</v>
      </c>
    </row>
    <row r="406" spans="1:3">
      <c r="A406" s="43">
        <v>44750</v>
      </c>
      <c r="B406" s="44">
        <v>440.17810100000003</v>
      </c>
      <c r="C406">
        <v>64002864</v>
      </c>
    </row>
    <row r="407" spans="1:3">
      <c r="A407" s="43">
        <v>44749</v>
      </c>
      <c r="B407" s="44">
        <v>429.51135299999999</v>
      </c>
      <c r="C407">
        <v>62553775</v>
      </c>
    </row>
    <row r="408" spans="1:3">
      <c r="A408" s="43">
        <v>44748</v>
      </c>
      <c r="B408" s="44">
        <v>415.05639600000001</v>
      </c>
      <c r="C408">
        <v>33157664</v>
      </c>
    </row>
    <row r="409" spans="1:3">
      <c r="A409" s="43">
        <v>44747</v>
      </c>
      <c r="B409" s="44">
        <v>410.71991000000003</v>
      </c>
      <c r="C409">
        <v>27465829</v>
      </c>
    </row>
    <row r="410" spans="1:3">
      <c r="A410" s="43">
        <v>44746</v>
      </c>
      <c r="B410" s="44">
        <v>407.18093900000002</v>
      </c>
      <c r="C410">
        <v>39252663</v>
      </c>
    </row>
    <row r="411" spans="1:3">
      <c r="A411" s="43">
        <v>44743</v>
      </c>
      <c r="B411" s="44">
        <v>411.417755</v>
      </c>
      <c r="C411">
        <v>48808592</v>
      </c>
    </row>
    <row r="412" spans="1:3">
      <c r="A412" s="43">
        <v>44742</v>
      </c>
      <c r="B412" s="44">
        <v>410.52050800000001</v>
      </c>
      <c r="C412">
        <v>68711352</v>
      </c>
    </row>
    <row r="413" spans="1:3">
      <c r="A413" s="43">
        <v>44741</v>
      </c>
      <c r="B413" s="44">
        <v>415.65454099999999</v>
      </c>
      <c r="C413">
        <v>88531579</v>
      </c>
    </row>
    <row r="414" spans="1:3">
      <c r="A414" s="43">
        <v>44740</v>
      </c>
      <c r="B414" s="44">
        <v>415.80407700000001</v>
      </c>
      <c r="C414">
        <v>56856159</v>
      </c>
    </row>
    <row r="415" spans="1:3">
      <c r="A415" s="43">
        <v>44739</v>
      </c>
      <c r="B415" s="44">
        <v>413.21215799999999</v>
      </c>
      <c r="C415">
        <v>152359338</v>
      </c>
    </row>
    <row r="416" spans="1:3">
      <c r="A416" s="43">
        <v>44736</v>
      </c>
      <c r="B416" s="44">
        <v>408.02829000000003</v>
      </c>
      <c r="C416">
        <v>66632704</v>
      </c>
    </row>
    <row r="417" spans="1:3">
      <c r="A417" s="43">
        <v>44735</v>
      </c>
      <c r="B417" s="44">
        <v>405.934845</v>
      </c>
      <c r="C417">
        <v>51128530</v>
      </c>
    </row>
    <row r="418" spans="1:3">
      <c r="A418" s="43">
        <v>44734</v>
      </c>
      <c r="B418" s="44">
        <v>391.87863199999998</v>
      </c>
      <c r="C418">
        <v>40388690</v>
      </c>
    </row>
    <row r="419" spans="1:3">
      <c r="A419" s="43">
        <v>44733</v>
      </c>
      <c r="B419" s="44">
        <v>396.36465500000003</v>
      </c>
      <c r="C419">
        <v>52071476</v>
      </c>
    </row>
    <row r="420" spans="1:3">
      <c r="A420" s="43">
        <v>44732</v>
      </c>
      <c r="B420" s="44">
        <v>381.51095600000002</v>
      </c>
      <c r="C420">
        <v>44675934</v>
      </c>
    </row>
    <row r="421" spans="1:3">
      <c r="A421" s="43">
        <v>44729</v>
      </c>
      <c r="B421" s="44">
        <v>387.74154700000003</v>
      </c>
      <c r="C421">
        <v>38928602</v>
      </c>
    </row>
    <row r="422" spans="1:3">
      <c r="A422" s="43">
        <v>44728</v>
      </c>
      <c r="B422" s="44">
        <v>391.72912600000001</v>
      </c>
      <c r="C422">
        <v>67966815</v>
      </c>
    </row>
    <row r="423" spans="1:3">
      <c r="A423" s="43">
        <v>44727</v>
      </c>
      <c r="B423" s="44">
        <v>412.81338499999998</v>
      </c>
      <c r="C423">
        <v>40277460</v>
      </c>
    </row>
    <row r="424" spans="1:3">
      <c r="A424" s="43">
        <v>44726</v>
      </c>
      <c r="B424" s="44">
        <v>403.89117399999998</v>
      </c>
      <c r="C424">
        <v>68794369</v>
      </c>
    </row>
    <row r="425" spans="1:3">
      <c r="A425" s="43">
        <v>44725</v>
      </c>
      <c r="B425" s="44">
        <v>405.43640099999999</v>
      </c>
      <c r="C425">
        <v>78583629</v>
      </c>
    </row>
    <row r="426" spans="1:3">
      <c r="A426" s="43">
        <v>44722</v>
      </c>
      <c r="B426" s="44">
        <v>426.720032</v>
      </c>
      <c r="C426">
        <v>56145517</v>
      </c>
    </row>
    <row r="427" spans="1:3">
      <c r="A427" s="43">
        <v>44721</v>
      </c>
      <c r="B427" s="44">
        <v>427.16863999999998</v>
      </c>
      <c r="C427">
        <v>32566537</v>
      </c>
    </row>
    <row r="428" spans="1:3">
      <c r="A428" s="43">
        <v>44720</v>
      </c>
      <c r="B428" s="44">
        <v>434.29641700000002</v>
      </c>
      <c r="C428">
        <v>11749453</v>
      </c>
    </row>
    <row r="429" spans="1:3">
      <c r="A429" s="43">
        <v>44719</v>
      </c>
      <c r="B429" s="44">
        <v>434.49581899999998</v>
      </c>
      <c r="C429">
        <v>82644841</v>
      </c>
    </row>
    <row r="430" spans="1:3">
      <c r="A430" s="43">
        <v>44718</v>
      </c>
      <c r="B430" s="44">
        <v>431.00668300000001</v>
      </c>
      <c r="C430">
        <v>171801183</v>
      </c>
    </row>
    <row r="431" spans="1:3">
      <c r="A431" s="43">
        <v>44715</v>
      </c>
      <c r="B431" s="44">
        <v>430.55807499999997</v>
      </c>
      <c r="C431">
        <v>109449407</v>
      </c>
    </row>
    <row r="432" spans="1:3">
      <c r="A432" s="43">
        <v>44714</v>
      </c>
      <c r="B432" s="44">
        <v>437.78555299999999</v>
      </c>
      <c r="C432">
        <v>66935703</v>
      </c>
    </row>
    <row r="433" spans="1:3">
      <c r="A433" s="43">
        <v>44713</v>
      </c>
      <c r="B433" s="44">
        <v>443.21862800000002</v>
      </c>
      <c r="C433">
        <v>54566251</v>
      </c>
    </row>
    <row r="434" spans="1:3">
      <c r="A434" s="43">
        <v>44712</v>
      </c>
      <c r="B434" s="44">
        <v>442.171875</v>
      </c>
      <c r="C434">
        <v>47695247</v>
      </c>
    </row>
    <row r="435" spans="1:3">
      <c r="A435" s="43">
        <v>44711</v>
      </c>
      <c r="B435" s="44">
        <v>441.02545199999997</v>
      </c>
      <c r="C435">
        <v>54366608</v>
      </c>
    </row>
    <row r="436" spans="1:3">
      <c r="A436" s="43">
        <v>44708</v>
      </c>
      <c r="B436" s="44">
        <v>428.26522799999998</v>
      </c>
      <c r="C436">
        <v>39094724</v>
      </c>
    </row>
    <row r="437" spans="1:3">
      <c r="A437" s="43">
        <v>44707</v>
      </c>
      <c r="B437" s="44">
        <v>419.34301799999997</v>
      </c>
      <c r="C437">
        <v>125926062</v>
      </c>
    </row>
    <row r="438" spans="1:3">
      <c r="A438" s="43">
        <v>44706</v>
      </c>
      <c r="B438" s="44">
        <v>415.70437600000002</v>
      </c>
      <c r="C438">
        <v>48881250</v>
      </c>
    </row>
    <row r="439" spans="1:3">
      <c r="A439" s="43">
        <v>44705</v>
      </c>
      <c r="B439" s="44">
        <v>424.42718500000001</v>
      </c>
      <c r="C439">
        <v>88107889</v>
      </c>
    </row>
    <row r="440" spans="1:3">
      <c r="A440" s="43">
        <v>44704</v>
      </c>
      <c r="B440" s="44">
        <v>420.14056399999998</v>
      </c>
      <c r="C440">
        <v>33332481</v>
      </c>
    </row>
    <row r="441" spans="1:3">
      <c r="A441" s="43">
        <v>44701</v>
      </c>
      <c r="B441" s="44">
        <v>416.70126299999998</v>
      </c>
      <c r="C441">
        <v>47995639</v>
      </c>
    </row>
    <row r="442" spans="1:3">
      <c r="A442" s="43">
        <v>44700</v>
      </c>
      <c r="B442" s="44">
        <v>397.41137700000002</v>
      </c>
      <c r="C442">
        <v>29802472</v>
      </c>
    </row>
    <row r="443" spans="1:3">
      <c r="A443" s="43">
        <v>44699</v>
      </c>
      <c r="B443" s="44">
        <v>413.86010700000003</v>
      </c>
      <c r="C443">
        <v>42143391</v>
      </c>
    </row>
    <row r="444" spans="1:3">
      <c r="A444" s="43">
        <v>44698</v>
      </c>
      <c r="B444" s="44">
        <v>422.83215300000001</v>
      </c>
      <c r="C444">
        <v>40300535</v>
      </c>
    </row>
    <row r="445" spans="1:3">
      <c r="A445" s="43">
        <v>44697</v>
      </c>
      <c r="B445" s="44">
        <v>404.090576</v>
      </c>
      <c r="C445">
        <v>38368777</v>
      </c>
    </row>
    <row r="446" spans="1:3">
      <c r="A446" s="43">
        <v>44694</v>
      </c>
      <c r="B446" s="44">
        <v>403.04382299999997</v>
      </c>
      <c r="C446">
        <v>43065542</v>
      </c>
    </row>
    <row r="447" spans="1:3">
      <c r="A447" s="43">
        <v>44693</v>
      </c>
      <c r="B447" s="44">
        <v>371.14325000000002</v>
      </c>
      <c r="C447">
        <v>33186273</v>
      </c>
    </row>
    <row r="448" spans="1:3">
      <c r="A448" s="43">
        <v>44692</v>
      </c>
      <c r="B448" s="44">
        <v>386.94400000000002</v>
      </c>
      <c r="C448">
        <v>41190341</v>
      </c>
    </row>
    <row r="449" spans="1:3">
      <c r="A449" s="43">
        <v>44691</v>
      </c>
      <c r="B449" s="44">
        <v>390.53283699999997</v>
      </c>
      <c r="C449">
        <v>51259394</v>
      </c>
    </row>
    <row r="450" spans="1:3">
      <c r="A450" s="43">
        <v>44690</v>
      </c>
      <c r="B450" s="44">
        <v>402.69494600000002</v>
      </c>
      <c r="C450">
        <v>34101954</v>
      </c>
    </row>
    <row r="451" spans="1:3">
      <c r="A451" s="43">
        <v>44687</v>
      </c>
      <c r="B451" s="44">
        <v>407.28060900000003</v>
      </c>
      <c r="C451">
        <v>46065197</v>
      </c>
    </row>
    <row r="452" spans="1:3">
      <c r="A452" s="43">
        <v>44686</v>
      </c>
      <c r="B452" s="44">
        <v>424.97546399999999</v>
      </c>
      <c r="C452">
        <v>75582907</v>
      </c>
    </row>
    <row r="453" spans="1:3">
      <c r="A453" s="43">
        <v>44685</v>
      </c>
      <c r="B453" s="44">
        <v>422.18417399999998</v>
      </c>
      <c r="C453">
        <v>110009846</v>
      </c>
    </row>
    <row r="454" spans="1:3">
      <c r="A454" s="43">
        <v>44683</v>
      </c>
      <c r="B454" s="44">
        <v>431.50512700000002</v>
      </c>
      <c r="C454">
        <v>56930071</v>
      </c>
    </row>
    <row r="455" spans="1:3">
      <c r="A455" s="43">
        <v>44680</v>
      </c>
      <c r="B455" s="44">
        <v>436.240387</v>
      </c>
      <c r="C455">
        <v>73831319</v>
      </c>
    </row>
    <row r="456" spans="1:3">
      <c r="A456" s="43">
        <v>44679</v>
      </c>
      <c r="B456" s="44">
        <v>434.69519000000003</v>
      </c>
      <c r="C456">
        <v>98012135</v>
      </c>
    </row>
    <row r="457" spans="1:3">
      <c r="A457" s="43">
        <v>44678</v>
      </c>
      <c r="B457" s="44">
        <v>428.913208</v>
      </c>
      <c r="C457">
        <v>71318085</v>
      </c>
    </row>
    <row r="458" spans="1:3">
      <c r="A458" s="43">
        <v>44677</v>
      </c>
      <c r="B458" s="44">
        <v>433.548767</v>
      </c>
      <c r="C458">
        <v>38576159</v>
      </c>
    </row>
    <row r="459" spans="1:3">
      <c r="A459" s="43">
        <v>44676</v>
      </c>
      <c r="B459" s="44">
        <v>423.82904100000002</v>
      </c>
      <c r="C459">
        <v>48978310</v>
      </c>
    </row>
    <row r="460" spans="1:3">
      <c r="A460" s="43">
        <v>44673</v>
      </c>
      <c r="B460" s="44">
        <v>437.48648100000003</v>
      </c>
      <c r="C460">
        <v>27334421</v>
      </c>
    </row>
    <row r="461" spans="1:3">
      <c r="A461" s="43">
        <v>44672</v>
      </c>
      <c r="B461" s="44">
        <v>446.65789799999999</v>
      </c>
      <c r="C461">
        <v>63980597</v>
      </c>
    </row>
    <row r="462" spans="1:3">
      <c r="A462" s="43">
        <v>44671</v>
      </c>
      <c r="B462" s="44">
        <v>439.18118299999998</v>
      </c>
      <c r="C462">
        <v>75752593</v>
      </c>
    </row>
    <row r="463" spans="1:3">
      <c r="A463" s="43">
        <v>44670</v>
      </c>
      <c r="B463" s="44">
        <v>423.62970000000001</v>
      </c>
      <c r="C463">
        <v>75621947</v>
      </c>
    </row>
    <row r="464" spans="1:3">
      <c r="A464" s="43">
        <v>44669</v>
      </c>
      <c r="B464" s="44">
        <v>432.452179</v>
      </c>
      <c r="C464">
        <v>66024848</v>
      </c>
    </row>
    <row r="465" spans="1:3">
      <c r="A465" s="43">
        <v>44664</v>
      </c>
      <c r="B465" s="44">
        <v>429.71072400000003</v>
      </c>
      <c r="C465">
        <v>53991568</v>
      </c>
    </row>
    <row r="466" spans="1:3">
      <c r="A466" s="43">
        <v>44663</v>
      </c>
      <c r="B466" s="44">
        <v>436.93817100000001</v>
      </c>
      <c r="C466">
        <v>182483100</v>
      </c>
    </row>
    <row r="467" spans="1:3">
      <c r="A467" s="43">
        <v>44662</v>
      </c>
      <c r="B467" s="44">
        <v>450.64547700000003</v>
      </c>
      <c r="C467">
        <v>390577839</v>
      </c>
    </row>
    <row r="468" spans="1:3">
      <c r="A468" s="43">
        <v>44659</v>
      </c>
      <c r="B468" s="44">
        <v>450.64547700000003</v>
      </c>
      <c r="C468">
        <v>164649387</v>
      </c>
    </row>
    <row r="469" spans="1:3">
      <c r="A469" s="43">
        <v>44658</v>
      </c>
      <c r="B469" s="44">
        <v>448.10339399999998</v>
      </c>
      <c r="C469">
        <v>86819519</v>
      </c>
    </row>
    <row r="470" spans="1:3">
      <c r="A470" s="43">
        <v>44657</v>
      </c>
      <c r="B470" s="44">
        <v>454.73272700000001</v>
      </c>
      <c r="C470">
        <v>250038029</v>
      </c>
    </row>
    <row r="471" spans="1:3">
      <c r="A471" s="43">
        <v>44656</v>
      </c>
      <c r="B471" s="44">
        <v>456.62683099999998</v>
      </c>
      <c r="C471">
        <v>173383224</v>
      </c>
    </row>
    <row r="472" spans="1:3">
      <c r="A472" s="43">
        <v>44655</v>
      </c>
      <c r="B472" s="44">
        <v>445.36193800000001</v>
      </c>
      <c r="C472">
        <v>136861059</v>
      </c>
    </row>
    <row r="473" spans="1:3">
      <c r="A473" s="43">
        <v>44652</v>
      </c>
      <c r="B473" s="44">
        <v>439.77932700000002</v>
      </c>
      <c r="C473">
        <v>205145151</v>
      </c>
    </row>
    <row r="474" spans="1:3">
      <c r="A474" s="43">
        <v>44651</v>
      </c>
      <c r="B474" s="44">
        <v>432.40234400000003</v>
      </c>
      <c r="C474">
        <v>283614463</v>
      </c>
    </row>
    <row r="475" spans="1:3">
      <c r="A475" s="43">
        <v>44650</v>
      </c>
      <c r="B475" s="44">
        <v>434.29641700000002</v>
      </c>
      <c r="C475">
        <v>316008609</v>
      </c>
    </row>
    <row r="476" spans="1:3">
      <c r="A476" s="43">
        <v>44649</v>
      </c>
      <c r="B476" s="44">
        <v>432.352509</v>
      </c>
      <c r="C476">
        <v>164346913</v>
      </c>
    </row>
    <row r="477" spans="1:3">
      <c r="A477" s="43">
        <v>44648</v>
      </c>
      <c r="B477" s="44">
        <v>431.35562099999999</v>
      </c>
      <c r="C477">
        <v>126586833</v>
      </c>
    </row>
    <row r="478" spans="1:3">
      <c r="A478" s="43">
        <v>44645</v>
      </c>
      <c r="B478" s="44">
        <v>430.75747699999999</v>
      </c>
      <c r="C478">
        <v>129156876</v>
      </c>
    </row>
    <row r="479" spans="1:3">
      <c r="A479" s="43">
        <v>44644</v>
      </c>
      <c r="B479" s="44">
        <v>431.85406499999999</v>
      </c>
      <c r="C479">
        <v>138442348</v>
      </c>
    </row>
    <row r="480" spans="1:3">
      <c r="A480" s="43">
        <v>44643</v>
      </c>
      <c r="B480" s="44">
        <v>434.44595299999997</v>
      </c>
      <c r="C480">
        <v>165655500</v>
      </c>
    </row>
    <row r="481" spans="1:3">
      <c r="A481" s="43">
        <v>44642</v>
      </c>
      <c r="B481" s="44">
        <v>438.98184199999997</v>
      </c>
      <c r="C481">
        <v>251965965</v>
      </c>
    </row>
    <row r="482" spans="1:3">
      <c r="A482" s="43">
        <v>44641</v>
      </c>
      <c r="B482" s="44">
        <v>426.620361</v>
      </c>
      <c r="C482">
        <v>224190114</v>
      </c>
    </row>
    <row r="483" spans="1:3">
      <c r="A483" s="43">
        <v>44637</v>
      </c>
      <c r="B483" s="44">
        <v>432.452179</v>
      </c>
      <c r="C483">
        <v>121033002</v>
      </c>
    </row>
    <row r="484" spans="1:3">
      <c r="A484" s="43">
        <v>44636</v>
      </c>
      <c r="B484" s="44">
        <v>423.57983400000001</v>
      </c>
      <c r="C484">
        <v>103512235</v>
      </c>
    </row>
    <row r="485" spans="1:3">
      <c r="A485" s="43">
        <v>44635</v>
      </c>
      <c r="B485" s="44">
        <v>412.364777</v>
      </c>
      <c r="C485">
        <v>102123614</v>
      </c>
    </row>
    <row r="486" spans="1:3">
      <c r="A486" s="43">
        <v>44634</v>
      </c>
      <c r="B486" s="44">
        <v>410.42086799999998</v>
      </c>
      <c r="C486">
        <v>105981081</v>
      </c>
    </row>
    <row r="487" spans="1:3">
      <c r="A487" s="43">
        <v>44631</v>
      </c>
      <c r="B487" s="44">
        <v>416.85079999999999</v>
      </c>
      <c r="C487">
        <v>93466949</v>
      </c>
    </row>
    <row r="488" spans="1:3">
      <c r="A488" s="43">
        <v>44630</v>
      </c>
      <c r="B488" s="44">
        <v>418.29629499999999</v>
      </c>
      <c r="C488">
        <v>55257166</v>
      </c>
    </row>
    <row r="489" spans="1:3">
      <c r="A489" s="43">
        <v>44629</v>
      </c>
      <c r="B489" s="44">
        <v>404.63885499999998</v>
      </c>
      <c r="C489">
        <v>64093642</v>
      </c>
    </row>
    <row r="490" spans="1:3">
      <c r="A490" s="43">
        <v>44628</v>
      </c>
      <c r="B490" s="44">
        <v>390.53283699999997</v>
      </c>
      <c r="C490">
        <v>78680452</v>
      </c>
    </row>
    <row r="491" spans="1:3">
      <c r="A491" s="43">
        <v>44627</v>
      </c>
      <c r="B491" s="44">
        <v>392.775848</v>
      </c>
      <c r="C491">
        <v>65943843</v>
      </c>
    </row>
    <row r="492" spans="1:3">
      <c r="A492" s="43">
        <v>44624</v>
      </c>
      <c r="B492" s="44">
        <v>415.95361300000002</v>
      </c>
      <c r="C492">
        <v>52150941</v>
      </c>
    </row>
    <row r="493" spans="1:3">
      <c r="A493" s="43">
        <v>44623</v>
      </c>
      <c r="B493" s="44">
        <v>435.74194299999999</v>
      </c>
      <c r="C493">
        <v>49204247</v>
      </c>
    </row>
    <row r="494" spans="1:3">
      <c r="A494" s="43">
        <v>44622</v>
      </c>
      <c r="B494" s="44">
        <v>446.20931999999999</v>
      </c>
      <c r="C494">
        <v>80274683</v>
      </c>
    </row>
    <row r="495" spans="1:3">
      <c r="A495" s="43">
        <v>44620</v>
      </c>
      <c r="B495" s="44">
        <v>452.639252</v>
      </c>
      <c r="C495">
        <v>57723298</v>
      </c>
    </row>
    <row r="496" spans="1:3">
      <c r="A496" s="43">
        <v>44617</v>
      </c>
      <c r="B496" s="44">
        <v>458.32156400000002</v>
      </c>
      <c r="C496">
        <v>133310157</v>
      </c>
    </row>
    <row r="497" spans="1:3">
      <c r="A497" s="43">
        <v>44616</v>
      </c>
      <c r="B497" s="44">
        <v>426.620361</v>
      </c>
      <c r="C497">
        <v>50821757</v>
      </c>
    </row>
    <row r="498" spans="1:3">
      <c r="A498" s="43">
        <v>44615</v>
      </c>
      <c r="B498" s="44">
        <v>475.517944</v>
      </c>
      <c r="C498">
        <v>64514912</v>
      </c>
    </row>
    <row r="499" spans="1:3">
      <c r="A499" s="43">
        <v>44614</v>
      </c>
      <c r="B499" s="44">
        <v>476.76406900000001</v>
      </c>
      <c r="C499">
        <v>91901339</v>
      </c>
    </row>
    <row r="500" spans="1:3">
      <c r="A500" s="43">
        <v>44613</v>
      </c>
      <c r="B500" s="44">
        <v>492.91375699999998</v>
      </c>
      <c r="C500">
        <v>61190868</v>
      </c>
    </row>
    <row r="501" spans="1:3">
      <c r="A501" s="43">
        <v>44610</v>
      </c>
      <c r="B501" s="44">
        <v>491.61776700000001</v>
      </c>
      <c r="C501">
        <v>127708761</v>
      </c>
    </row>
    <row r="502" spans="1:3">
      <c r="A502" s="43">
        <v>44609</v>
      </c>
      <c r="B502" s="44">
        <v>498.39666699999998</v>
      </c>
      <c r="C502">
        <v>92006451</v>
      </c>
    </row>
    <row r="503" spans="1:3">
      <c r="A503" s="43">
        <v>44608</v>
      </c>
      <c r="B503" s="44">
        <v>496.90133700000001</v>
      </c>
      <c r="C503">
        <v>59863169</v>
      </c>
    </row>
    <row r="504" spans="1:3">
      <c r="A504" s="43">
        <v>44607</v>
      </c>
      <c r="B504" s="44">
        <v>502.43405200000001</v>
      </c>
      <c r="C504">
        <v>86738909</v>
      </c>
    </row>
    <row r="505" spans="1:3">
      <c r="A505" s="43">
        <v>44606</v>
      </c>
      <c r="B505" s="44">
        <v>469.98519900000002</v>
      </c>
      <c r="C505">
        <v>81925952</v>
      </c>
    </row>
    <row r="506" spans="1:3">
      <c r="A506" s="43">
        <v>44603</v>
      </c>
      <c r="B506" s="44">
        <v>497.30007899999998</v>
      </c>
      <c r="C506">
        <v>74702208</v>
      </c>
    </row>
    <row r="507" spans="1:3">
      <c r="A507" s="43">
        <v>44602</v>
      </c>
      <c r="B507" s="44">
        <v>505.87335200000001</v>
      </c>
      <c r="C507">
        <v>58643853</v>
      </c>
    </row>
    <row r="508" spans="1:3">
      <c r="A508" s="43">
        <v>44601</v>
      </c>
      <c r="B508" s="44">
        <v>499.69259599999998</v>
      </c>
      <c r="C508">
        <v>48360842</v>
      </c>
    </row>
    <row r="509" spans="1:3">
      <c r="A509" s="43">
        <v>44600</v>
      </c>
      <c r="B509" s="44">
        <v>491.21902499999999</v>
      </c>
      <c r="C509">
        <v>45081385</v>
      </c>
    </row>
    <row r="510" spans="1:3">
      <c r="A510" s="43">
        <v>44599</v>
      </c>
      <c r="B510" s="44">
        <v>493.06329299999999</v>
      </c>
      <c r="C510">
        <v>39267404</v>
      </c>
    </row>
    <row r="511" spans="1:3">
      <c r="A511" s="43">
        <v>44596</v>
      </c>
      <c r="B511" s="44">
        <v>499.044647</v>
      </c>
      <c r="C511">
        <v>47262481</v>
      </c>
    </row>
    <row r="512" spans="1:3">
      <c r="A512" s="43">
        <v>44595</v>
      </c>
      <c r="B512" s="44">
        <v>502.932526</v>
      </c>
      <c r="C512">
        <v>73731921</v>
      </c>
    </row>
    <row r="513" spans="1:3">
      <c r="A513" s="43">
        <v>44594</v>
      </c>
      <c r="B513" s="44">
        <v>504.82659899999999</v>
      </c>
      <c r="C513">
        <v>109932681</v>
      </c>
    </row>
    <row r="514" spans="1:3">
      <c r="A514" s="43">
        <v>44593</v>
      </c>
      <c r="B514" s="44">
        <v>502.73312399999998</v>
      </c>
      <c r="C514">
        <v>56385019</v>
      </c>
    </row>
    <row r="515" spans="1:3">
      <c r="A515" s="43">
        <v>44592</v>
      </c>
      <c r="B515" s="44">
        <v>516.14135699999997</v>
      </c>
      <c r="C515">
        <v>60240483</v>
      </c>
    </row>
    <row r="516" spans="1:3">
      <c r="A516" s="43">
        <v>44589</v>
      </c>
      <c r="B516" s="44">
        <v>495.75488300000001</v>
      </c>
      <c r="C516">
        <v>61523819</v>
      </c>
    </row>
    <row r="517" spans="1:3">
      <c r="A517" s="43">
        <v>44588</v>
      </c>
      <c r="B517" s="44">
        <v>492.86389200000002</v>
      </c>
      <c r="C517">
        <v>84528317</v>
      </c>
    </row>
    <row r="518" spans="1:3">
      <c r="A518" s="43">
        <v>44586</v>
      </c>
      <c r="B518" s="44">
        <v>489.025848</v>
      </c>
      <c r="C518">
        <v>80924011</v>
      </c>
    </row>
    <row r="519" spans="1:3">
      <c r="A519" s="43">
        <v>44585</v>
      </c>
      <c r="B519" s="44">
        <v>476.96346999999997</v>
      </c>
      <c r="C519">
        <v>45257233</v>
      </c>
    </row>
    <row r="520" spans="1:3">
      <c r="A520" s="43">
        <v>44582</v>
      </c>
      <c r="B520" s="44">
        <v>500.29074100000003</v>
      </c>
      <c r="C520">
        <v>58569012</v>
      </c>
    </row>
    <row r="521" spans="1:3">
      <c r="A521" s="43">
        <v>44581</v>
      </c>
      <c r="B521" s="44">
        <v>514.09771699999999</v>
      </c>
      <c r="C521">
        <v>44088352</v>
      </c>
    </row>
    <row r="522" spans="1:3">
      <c r="A522" s="43">
        <v>44580</v>
      </c>
      <c r="B522" s="44">
        <v>519.23168899999996</v>
      </c>
      <c r="C522">
        <v>66178755</v>
      </c>
    </row>
    <row r="523" spans="1:3">
      <c r="A523" s="43">
        <v>44579</v>
      </c>
      <c r="B523" s="44">
        <v>509.21292099999999</v>
      </c>
      <c r="C523">
        <v>63031783</v>
      </c>
    </row>
    <row r="524" spans="1:3">
      <c r="A524" s="43">
        <v>44578</v>
      </c>
      <c r="B524" s="44">
        <v>523.36883499999999</v>
      </c>
      <c r="C524">
        <v>39073986</v>
      </c>
    </row>
    <row r="525" spans="1:3">
      <c r="A525" s="43">
        <v>44575</v>
      </c>
      <c r="B525" s="44">
        <v>508.31573500000002</v>
      </c>
      <c r="C525">
        <v>62459774</v>
      </c>
    </row>
    <row r="526" spans="1:3">
      <c r="A526" s="43">
        <v>44574</v>
      </c>
      <c r="B526" s="44">
        <v>510.359375</v>
      </c>
      <c r="C526">
        <v>75462572</v>
      </c>
    </row>
    <row r="527" spans="1:3">
      <c r="A527" s="43">
        <v>44573</v>
      </c>
      <c r="B527" s="44">
        <v>505.67398100000003</v>
      </c>
      <c r="C527">
        <v>105342538</v>
      </c>
    </row>
    <row r="528" spans="1:3">
      <c r="A528" s="43">
        <v>44572</v>
      </c>
      <c r="B528" s="44">
        <v>499.74243200000001</v>
      </c>
      <c r="C528">
        <v>116874853</v>
      </c>
    </row>
    <row r="529" spans="1:3">
      <c r="A529" s="43">
        <v>44571</v>
      </c>
      <c r="B529" s="44">
        <v>502.13501000000002</v>
      </c>
      <c r="C529">
        <v>75262749</v>
      </c>
    </row>
    <row r="530" spans="1:3">
      <c r="A530" s="43">
        <v>44568</v>
      </c>
      <c r="B530" s="44">
        <v>489.075714</v>
      </c>
      <c r="C530">
        <v>75330709</v>
      </c>
    </row>
    <row r="531" spans="1:3">
      <c r="A531" s="43">
        <v>44567</v>
      </c>
      <c r="B531" s="44">
        <v>487.33114599999999</v>
      </c>
      <c r="C531">
        <v>65791784</v>
      </c>
    </row>
    <row r="532" spans="1:3">
      <c r="A532" s="43">
        <v>44566</v>
      </c>
      <c r="B532" s="44">
        <v>488.22833300000002</v>
      </c>
      <c r="C532">
        <v>56740291</v>
      </c>
    </row>
    <row r="533" spans="1:3">
      <c r="A533" s="43">
        <v>44565</v>
      </c>
      <c r="B533" s="44">
        <v>488.07882699999999</v>
      </c>
      <c r="C533">
        <v>61022978</v>
      </c>
    </row>
    <row r="534" spans="1:3">
      <c r="A534" s="43">
        <v>44564</v>
      </c>
      <c r="B534" s="44">
        <v>496.05395499999997</v>
      </c>
      <c r="C534">
        <v>58158986</v>
      </c>
    </row>
    <row r="535" spans="1:3">
      <c r="A535" s="43">
        <v>44561</v>
      </c>
      <c r="B535" s="44">
        <v>480.901184</v>
      </c>
      <c r="C535">
        <v>30583139</v>
      </c>
    </row>
    <row r="536" spans="1:3">
      <c r="A536" s="43">
        <v>44560</v>
      </c>
      <c r="B536" s="44">
        <v>468.938446</v>
      </c>
      <c r="C536">
        <v>35040532</v>
      </c>
    </row>
    <row r="537" spans="1:3">
      <c r="A537" s="43">
        <v>44559</v>
      </c>
      <c r="B537" s="44">
        <v>474.52105699999998</v>
      </c>
      <c r="C537">
        <v>44668126</v>
      </c>
    </row>
    <row r="538" spans="1:3">
      <c r="A538" s="43">
        <v>44558</v>
      </c>
      <c r="B538" s="44">
        <v>478.70803799999999</v>
      </c>
      <c r="C538">
        <v>36647292</v>
      </c>
    </row>
    <row r="539" spans="1:3">
      <c r="A539" s="43">
        <v>44557</v>
      </c>
      <c r="B539" s="44">
        <v>469.686127</v>
      </c>
      <c r="C539">
        <v>36121668</v>
      </c>
    </row>
    <row r="540" spans="1:3">
      <c r="A540" s="43">
        <v>44554</v>
      </c>
      <c r="B540" s="44">
        <v>466.147156</v>
      </c>
      <c r="C540">
        <v>35376618</v>
      </c>
    </row>
    <row r="541" spans="1:3">
      <c r="A541" s="43">
        <v>44553</v>
      </c>
      <c r="B541" s="44">
        <v>470.88241599999998</v>
      </c>
      <c r="C541">
        <v>38640006</v>
      </c>
    </row>
    <row r="542" spans="1:3">
      <c r="A542" s="43">
        <v>44552</v>
      </c>
      <c r="B542" s="44">
        <v>469.03814699999998</v>
      </c>
      <c r="C542">
        <v>29350536</v>
      </c>
    </row>
    <row r="543" spans="1:3">
      <c r="A543" s="43">
        <v>44551</v>
      </c>
      <c r="B543" s="44">
        <v>452.190674</v>
      </c>
      <c r="C543">
        <v>45032502</v>
      </c>
    </row>
    <row r="544" spans="1:3">
      <c r="A544" s="43">
        <v>44550</v>
      </c>
      <c r="B544" s="44">
        <v>445.66101099999997</v>
      </c>
      <c r="C544">
        <v>41591323</v>
      </c>
    </row>
    <row r="545" spans="1:3">
      <c r="A545" s="43">
        <v>44547</v>
      </c>
      <c r="B545" s="44">
        <v>468.739105</v>
      </c>
      <c r="C545">
        <v>53260388</v>
      </c>
    </row>
    <row r="546" spans="1:3">
      <c r="A546" s="43">
        <v>44546</v>
      </c>
      <c r="B546" s="44">
        <v>490.42150900000001</v>
      </c>
      <c r="C546">
        <v>58472304</v>
      </c>
    </row>
    <row r="547" spans="1:3">
      <c r="A547" s="43">
        <v>44545</v>
      </c>
      <c r="B547" s="44">
        <v>490.12243699999999</v>
      </c>
      <c r="C547">
        <v>111584920</v>
      </c>
    </row>
    <row r="548" spans="1:3">
      <c r="A548" s="43">
        <v>44544</v>
      </c>
      <c r="B548" s="44">
        <v>487.87942500000003</v>
      </c>
      <c r="C548">
        <v>81305325</v>
      </c>
    </row>
    <row r="549" spans="1:3">
      <c r="A549" s="43">
        <v>44543</v>
      </c>
      <c r="B549" s="44">
        <v>493.81094400000001</v>
      </c>
      <c r="C549">
        <v>51162423</v>
      </c>
    </row>
    <row r="550" spans="1:3">
      <c r="A550" s="43">
        <v>44540</v>
      </c>
      <c r="B550" s="44">
        <v>492.91375699999998</v>
      </c>
      <c r="C550">
        <v>86153088</v>
      </c>
    </row>
    <row r="551" spans="1:3">
      <c r="A551" s="43">
        <v>44539</v>
      </c>
      <c r="B551" s="44">
        <v>492.41531400000002</v>
      </c>
      <c r="C551">
        <v>119407026</v>
      </c>
    </row>
    <row r="552" spans="1:3">
      <c r="A552" s="43">
        <v>44538</v>
      </c>
      <c r="B552" s="44">
        <v>492.36544800000001</v>
      </c>
      <c r="C552">
        <v>54043899</v>
      </c>
    </row>
    <row r="553" spans="1:3">
      <c r="A553" s="43">
        <v>44537</v>
      </c>
      <c r="B553" s="44">
        <v>480.30304000000001</v>
      </c>
      <c r="C553">
        <v>40358753</v>
      </c>
    </row>
    <row r="554" spans="1:3">
      <c r="A554" s="43">
        <v>44536</v>
      </c>
      <c r="B554" s="44">
        <v>465.74841300000003</v>
      </c>
      <c r="C554">
        <v>31963997</v>
      </c>
    </row>
    <row r="555" spans="1:3">
      <c r="A555" s="43">
        <v>44533</v>
      </c>
      <c r="B555" s="44">
        <v>478.60833700000001</v>
      </c>
      <c r="C555">
        <v>37382263</v>
      </c>
    </row>
    <row r="556" spans="1:3">
      <c r="A556" s="43">
        <v>44532</v>
      </c>
      <c r="B556" s="44">
        <v>477.61144999999999</v>
      </c>
      <c r="C556">
        <v>28639717</v>
      </c>
    </row>
    <row r="557" spans="1:3">
      <c r="A557" s="43">
        <v>44531</v>
      </c>
      <c r="B557" s="44">
        <v>473.77340700000002</v>
      </c>
      <c r="C557">
        <v>49484106</v>
      </c>
    </row>
    <row r="558" spans="1:3">
      <c r="A558" s="43">
        <v>44530</v>
      </c>
      <c r="B558" s="44">
        <v>457.17514</v>
      </c>
      <c r="C558">
        <v>26618815</v>
      </c>
    </row>
    <row r="559" spans="1:3">
      <c r="A559" s="43">
        <v>44529</v>
      </c>
      <c r="B559" s="44">
        <v>460.01629600000001</v>
      </c>
      <c r="C559">
        <v>30917309</v>
      </c>
    </row>
    <row r="560" spans="1:3">
      <c r="A560" s="43">
        <v>44526</v>
      </c>
      <c r="B560" s="44">
        <v>458.770172</v>
      </c>
      <c r="C560">
        <v>32595728</v>
      </c>
    </row>
    <row r="561" spans="1:3">
      <c r="A561" s="43">
        <v>44525</v>
      </c>
      <c r="B561" s="44">
        <v>491.21902499999999</v>
      </c>
      <c r="C561">
        <v>26323777</v>
      </c>
    </row>
    <row r="562" spans="1:3">
      <c r="A562" s="43">
        <v>44524</v>
      </c>
      <c r="B562" s="44">
        <v>487.13174400000003</v>
      </c>
      <c r="C562">
        <v>21408371</v>
      </c>
    </row>
    <row r="563" spans="1:3">
      <c r="A563" s="43">
        <v>44523</v>
      </c>
      <c r="B563" s="44">
        <v>493.96048000000002</v>
      </c>
      <c r="C563">
        <v>41278749</v>
      </c>
    </row>
    <row r="564" spans="1:3">
      <c r="A564" s="43">
        <v>44522</v>
      </c>
      <c r="B564" s="44">
        <v>484.58969100000002</v>
      </c>
      <c r="C564">
        <v>64986814</v>
      </c>
    </row>
    <row r="565" spans="1:3">
      <c r="A565" s="43">
        <v>44518</v>
      </c>
      <c r="B565" s="44">
        <v>508.11636399999998</v>
      </c>
      <c r="C565">
        <v>44104954</v>
      </c>
    </row>
    <row r="566" spans="1:3">
      <c r="A566" s="43">
        <v>44517</v>
      </c>
      <c r="B566" s="44">
        <v>528.50286900000003</v>
      </c>
      <c r="C566">
        <v>59334814</v>
      </c>
    </row>
    <row r="567" spans="1:3">
      <c r="A567" s="43">
        <v>44516</v>
      </c>
      <c r="B567" s="44">
        <v>517.43731700000001</v>
      </c>
      <c r="C567">
        <v>24351860</v>
      </c>
    </row>
    <row r="568" spans="1:3">
      <c r="A568" s="43">
        <v>44515</v>
      </c>
      <c r="B568" s="44">
        <v>503.87957799999998</v>
      </c>
      <c r="C568">
        <v>36441967</v>
      </c>
    </row>
    <row r="569" spans="1:3">
      <c r="A569" s="43">
        <v>44512</v>
      </c>
      <c r="B569" s="44">
        <v>505.47457900000001</v>
      </c>
      <c r="C569">
        <v>38482142</v>
      </c>
    </row>
    <row r="570" spans="1:3">
      <c r="A570" s="43">
        <v>44511</v>
      </c>
      <c r="B570" s="44">
        <v>501.88577299999997</v>
      </c>
      <c r="C570">
        <v>35526159</v>
      </c>
    </row>
    <row r="571" spans="1:3">
      <c r="A571" s="43">
        <v>44510</v>
      </c>
      <c r="B571" s="44">
        <v>509.16308600000002</v>
      </c>
      <c r="C571">
        <v>27550588</v>
      </c>
    </row>
    <row r="572" spans="1:3">
      <c r="A572" s="43">
        <v>44509</v>
      </c>
      <c r="B572" s="44">
        <v>508.06649800000002</v>
      </c>
      <c r="C572">
        <v>29236974</v>
      </c>
    </row>
    <row r="573" spans="1:3">
      <c r="A573" s="43">
        <v>44508</v>
      </c>
      <c r="B573" s="44">
        <v>499.84213299999999</v>
      </c>
      <c r="C573">
        <v>49440514</v>
      </c>
    </row>
    <row r="574" spans="1:3">
      <c r="A574" s="43">
        <v>44504</v>
      </c>
      <c r="B574" s="44">
        <v>488.17849699999999</v>
      </c>
      <c r="C574">
        <v>29123887</v>
      </c>
    </row>
    <row r="575" spans="1:3">
      <c r="A575" s="43">
        <v>44503</v>
      </c>
      <c r="B575" s="44">
        <v>483.39340199999998</v>
      </c>
      <c r="C575">
        <v>26708459</v>
      </c>
    </row>
    <row r="576" spans="1:3">
      <c r="A576" s="43">
        <v>44502</v>
      </c>
      <c r="B576" s="44">
        <v>486.33425899999997</v>
      </c>
      <c r="C576">
        <v>25741628</v>
      </c>
    </row>
    <row r="577" spans="1:3">
      <c r="A577" s="43">
        <v>44501</v>
      </c>
      <c r="B577" s="44">
        <v>484.19094799999999</v>
      </c>
      <c r="C577">
        <v>15580223</v>
      </c>
    </row>
    <row r="578" spans="1:3">
      <c r="A578" s="43">
        <v>44498</v>
      </c>
      <c r="B578" s="44">
        <v>482.19714399999998</v>
      </c>
      <c r="C578">
        <v>22426352</v>
      </c>
    </row>
    <row r="579" spans="1:3">
      <c r="A579" s="43">
        <v>44497</v>
      </c>
      <c r="B579" s="44">
        <v>479.55535900000001</v>
      </c>
      <c r="C579">
        <v>17843975</v>
      </c>
    </row>
    <row r="580" spans="1:3">
      <c r="A580" s="43">
        <v>44496</v>
      </c>
      <c r="B580" s="44">
        <v>496.353027</v>
      </c>
      <c r="C580">
        <v>22462297</v>
      </c>
    </row>
    <row r="581" spans="1:3">
      <c r="A581" s="43">
        <v>44495</v>
      </c>
      <c r="B581" s="44">
        <v>507.06961100000001</v>
      </c>
      <c r="C581">
        <v>18277841</v>
      </c>
    </row>
    <row r="582" spans="1:3">
      <c r="A582" s="43">
        <v>44494</v>
      </c>
      <c r="B582" s="44">
        <v>478.40893599999998</v>
      </c>
      <c r="C582">
        <v>27944816</v>
      </c>
    </row>
    <row r="583" spans="1:3">
      <c r="A583" s="43">
        <v>44491</v>
      </c>
      <c r="B583" s="44">
        <v>489.37475599999999</v>
      </c>
      <c r="C583">
        <v>18304387</v>
      </c>
    </row>
    <row r="584" spans="1:3">
      <c r="A584" s="43">
        <v>44490</v>
      </c>
      <c r="B584" s="44">
        <v>506.42163099999999</v>
      </c>
      <c r="C584">
        <v>18399524</v>
      </c>
    </row>
    <row r="585" spans="1:3">
      <c r="A585" s="43">
        <v>44489</v>
      </c>
      <c r="B585" s="44">
        <v>485.38717700000001</v>
      </c>
      <c r="C585">
        <v>164083830</v>
      </c>
    </row>
    <row r="586" spans="1:3">
      <c r="A586" s="43">
        <v>44488</v>
      </c>
      <c r="B586" s="44">
        <v>480.40271000000001</v>
      </c>
      <c r="C586">
        <v>112183313</v>
      </c>
    </row>
    <row r="587" spans="1:3">
      <c r="A587" s="43">
        <v>44487</v>
      </c>
      <c r="B587" s="44">
        <v>508.01666299999999</v>
      </c>
      <c r="C587">
        <v>87360324</v>
      </c>
    </row>
    <row r="588" spans="1:3">
      <c r="A588" s="43">
        <v>44483</v>
      </c>
      <c r="B588" s="44">
        <v>496.05395499999997</v>
      </c>
      <c r="C588">
        <v>48807214</v>
      </c>
    </row>
    <row r="589" spans="1:3">
      <c r="A589" s="43">
        <v>44482</v>
      </c>
      <c r="B589" s="44">
        <v>505.32504299999999</v>
      </c>
      <c r="C589">
        <v>32282319</v>
      </c>
    </row>
    <row r="590" spans="1:3">
      <c r="A590" s="43">
        <v>44481</v>
      </c>
      <c r="B590" s="44">
        <v>419.542419</v>
      </c>
      <c r="C590">
        <v>25736308</v>
      </c>
    </row>
    <row r="591" spans="1:3">
      <c r="A591" s="43">
        <v>44480</v>
      </c>
      <c r="B591" s="44">
        <v>414.45825200000002</v>
      </c>
      <c r="C591">
        <v>21863250</v>
      </c>
    </row>
    <row r="592" spans="1:3">
      <c r="A592" s="43">
        <v>44477</v>
      </c>
      <c r="B592" s="44">
        <v>381.76019300000002</v>
      </c>
      <c r="C592">
        <v>23617599</v>
      </c>
    </row>
    <row r="593" spans="1:3">
      <c r="A593" s="43">
        <v>44476</v>
      </c>
      <c r="B593" s="44">
        <v>375.33019999999999</v>
      </c>
      <c r="C593">
        <v>25148606</v>
      </c>
    </row>
    <row r="594" spans="1:3">
      <c r="A594" s="43">
        <v>44475</v>
      </c>
      <c r="B594" s="44">
        <v>335.00589000000002</v>
      </c>
      <c r="C594">
        <v>21346348</v>
      </c>
    </row>
    <row r="595" spans="1:3">
      <c r="A595" s="43">
        <v>44474</v>
      </c>
      <c r="B595" s="44">
        <v>343.87823500000002</v>
      </c>
      <c r="C595">
        <v>27672567</v>
      </c>
    </row>
    <row r="596" spans="1:3">
      <c r="A596" s="43">
        <v>44473</v>
      </c>
      <c r="B596" s="44">
        <v>340.937408</v>
      </c>
      <c r="C596">
        <v>21338361</v>
      </c>
    </row>
    <row r="597" spans="1:3">
      <c r="A597" s="43">
        <v>44470</v>
      </c>
      <c r="B597" s="44">
        <v>332.26443499999999</v>
      </c>
      <c r="C597">
        <v>33435130</v>
      </c>
    </row>
    <row r="598" spans="1:3">
      <c r="A598" s="43">
        <v>44469</v>
      </c>
      <c r="B598" s="44">
        <v>332.31427000000002</v>
      </c>
      <c r="C598">
        <v>27502360</v>
      </c>
    </row>
    <row r="599" spans="1:3">
      <c r="A599" s="43">
        <v>44468</v>
      </c>
      <c r="B599" s="44">
        <v>329.223907</v>
      </c>
      <c r="C599">
        <v>55132877</v>
      </c>
    </row>
    <row r="600" spans="1:3">
      <c r="A600" s="43">
        <v>44467</v>
      </c>
      <c r="B600" s="44">
        <v>328.27685500000001</v>
      </c>
      <c r="C600">
        <v>36139725</v>
      </c>
    </row>
    <row r="601" spans="1:3">
      <c r="A601" s="43">
        <v>44466</v>
      </c>
      <c r="B601" s="44">
        <v>330.61956800000002</v>
      </c>
      <c r="C601">
        <v>57733359</v>
      </c>
    </row>
    <row r="602" spans="1:3">
      <c r="A602" s="43">
        <v>44463</v>
      </c>
      <c r="B602" s="44">
        <v>316.96212800000001</v>
      </c>
      <c r="C602">
        <v>30589609</v>
      </c>
    </row>
    <row r="603" spans="1:3">
      <c r="A603" s="43">
        <v>44462</v>
      </c>
      <c r="B603" s="44">
        <v>320.50109900000001</v>
      </c>
      <c r="C603">
        <v>19273390</v>
      </c>
    </row>
    <row r="604" spans="1:3">
      <c r="A604" s="43">
        <v>44461</v>
      </c>
      <c r="B604" s="44">
        <v>309.13653599999998</v>
      </c>
      <c r="C604">
        <v>31063992</v>
      </c>
    </row>
    <row r="605" spans="1:3">
      <c r="A605" s="43">
        <v>44460</v>
      </c>
      <c r="B605" s="44">
        <v>301.011841</v>
      </c>
      <c r="C605">
        <v>26186248</v>
      </c>
    </row>
    <row r="606" spans="1:3">
      <c r="A606" s="43">
        <v>44459</v>
      </c>
      <c r="B606" s="44">
        <v>298.02117900000002</v>
      </c>
      <c r="C606">
        <v>20704901</v>
      </c>
    </row>
    <row r="607" spans="1:3">
      <c r="A607" s="43">
        <v>44456</v>
      </c>
      <c r="B607" s="44">
        <v>307.64117399999998</v>
      </c>
      <c r="C607">
        <v>16001898</v>
      </c>
    </row>
    <row r="608" spans="1:3">
      <c r="A608" s="43">
        <v>44455</v>
      </c>
      <c r="B608" s="44">
        <v>310.68170199999997</v>
      </c>
      <c r="C608">
        <v>16985859</v>
      </c>
    </row>
    <row r="609" spans="1:3">
      <c r="A609" s="43">
        <v>44454</v>
      </c>
      <c r="B609" s="44">
        <v>310.980774</v>
      </c>
      <c r="C609">
        <v>15173990</v>
      </c>
    </row>
    <row r="610" spans="1:3">
      <c r="A610" s="43">
        <v>44453</v>
      </c>
      <c r="B610" s="44">
        <v>305.148956</v>
      </c>
      <c r="C610">
        <v>20802022</v>
      </c>
    </row>
    <row r="611" spans="1:3">
      <c r="A611" s="43">
        <v>44452</v>
      </c>
      <c r="B611" s="44">
        <v>300.26419099999998</v>
      </c>
      <c r="C611">
        <v>33652880</v>
      </c>
    </row>
    <row r="612" spans="1:3">
      <c r="A612" s="43">
        <v>44448</v>
      </c>
      <c r="B612" s="44">
        <v>298.02117900000002</v>
      </c>
      <c r="C612">
        <v>34922863</v>
      </c>
    </row>
    <row r="613" spans="1:3">
      <c r="A613" s="43">
        <v>44447</v>
      </c>
      <c r="B613" s="44">
        <v>294.33264200000002</v>
      </c>
      <c r="C613">
        <v>14348786</v>
      </c>
    </row>
    <row r="614" spans="1:3">
      <c r="A614" s="43">
        <v>44446</v>
      </c>
      <c r="B614" s="44">
        <v>293.68469199999998</v>
      </c>
      <c r="C614">
        <v>25539214</v>
      </c>
    </row>
    <row r="615" spans="1:3">
      <c r="A615" s="43">
        <v>44445</v>
      </c>
      <c r="B615" s="44">
        <v>296.52581800000002</v>
      </c>
      <c r="C615">
        <v>18004320</v>
      </c>
    </row>
    <row r="616" spans="1:3">
      <c r="A616" s="43">
        <v>44442</v>
      </c>
      <c r="B616" s="44">
        <v>294.63171399999999</v>
      </c>
      <c r="C616">
        <v>32578752</v>
      </c>
    </row>
    <row r="617" spans="1:3">
      <c r="A617" s="43">
        <v>44441</v>
      </c>
      <c r="B617" s="44">
        <v>292.23916600000001</v>
      </c>
      <c r="C617">
        <v>24498294</v>
      </c>
    </row>
    <row r="618" spans="1:3">
      <c r="A618" s="43">
        <v>44440</v>
      </c>
      <c r="B618" s="44">
        <v>294.33264200000002</v>
      </c>
      <c r="C618">
        <v>37589121</v>
      </c>
    </row>
    <row r="619" spans="1:3">
      <c r="A619" s="43">
        <v>44439</v>
      </c>
      <c r="B619" s="44">
        <v>286.40734900000001</v>
      </c>
      <c r="C619">
        <v>31538128</v>
      </c>
    </row>
    <row r="620" spans="1:3">
      <c r="A620" s="43">
        <v>44438</v>
      </c>
      <c r="B620" s="44">
        <v>291.04290800000001</v>
      </c>
      <c r="C620">
        <v>17864053</v>
      </c>
    </row>
    <row r="621" spans="1:3">
      <c r="A621" s="43">
        <v>44435</v>
      </c>
      <c r="B621" s="44">
        <v>284.86218300000002</v>
      </c>
      <c r="C621">
        <v>13477390</v>
      </c>
    </row>
    <row r="622" spans="1:3">
      <c r="A622" s="43">
        <v>44434</v>
      </c>
      <c r="B622" s="44">
        <v>283.41665599999999</v>
      </c>
      <c r="C622">
        <v>17217097</v>
      </c>
    </row>
    <row r="623" spans="1:3">
      <c r="A623" s="43">
        <v>44433</v>
      </c>
      <c r="B623" s="44">
        <v>283.51635700000003</v>
      </c>
      <c r="C623">
        <v>36951003</v>
      </c>
    </row>
    <row r="624" spans="1:3">
      <c r="A624" s="43">
        <v>44432</v>
      </c>
      <c r="B624" s="44">
        <v>278.930634</v>
      </c>
      <c r="C624">
        <v>33103168</v>
      </c>
    </row>
    <row r="625" spans="1:3">
      <c r="A625" s="43">
        <v>44431</v>
      </c>
      <c r="B625" s="44">
        <v>276.089539</v>
      </c>
      <c r="C625">
        <v>14907001</v>
      </c>
    </row>
    <row r="626" spans="1:3">
      <c r="A626" s="43">
        <v>44428</v>
      </c>
      <c r="B626" s="44">
        <v>282.22039799999999</v>
      </c>
      <c r="C626">
        <v>16594135</v>
      </c>
    </row>
    <row r="627" spans="1:3">
      <c r="A627" s="43">
        <v>44426</v>
      </c>
      <c r="B627" s="44">
        <v>292.43856799999998</v>
      </c>
      <c r="C627">
        <v>16622865</v>
      </c>
    </row>
    <row r="628" spans="1:3">
      <c r="A628" s="43">
        <v>44425</v>
      </c>
      <c r="B628" s="44">
        <v>296.77505500000001</v>
      </c>
      <c r="C628">
        <v>14325904</v>
      </c>
    </row>
    <row r="629" spans="1:3">
      <c r="A629" s="43">
        <v>44424</v>
      </c>
      <c r="B629" s="44">
        <v>302.75640900000002</v>
      </c>
      <c r="C629">
        <v>14920479</v>
      </c>
    </row>
    <row r="630" spans="1:3">
      <c r="A630" s="43">
        <v>44421</v>
      </c>
      <c r="B630" s="44">
        <v>306.29538000000002</v>
      </c>
      <c r="C630">
        <v>34020970</v>
      </c>
    </row>
    <row r="631" spans="1:3">
      <c r="A631" s="43">
        <v>44420</v>
      </c>
      <c r="B631" s="44">
        <v>305.04925500000002</v>
      </c>
      <c r="C631">
        <v>16339860</v>
      </c>
    </row>
    <row r="632" spans="1:3">
      <c r="A632" s="43">
        <v>44419</v>
      </c>
      <c r="B632" s="44">
        <v>294.53204299999999</v>
      </c>
      <c r="C632">
        <v>23234649</v>
      </c>
    </row>
    <row r="633" spans="1:3">
      <c r="A633" s="43">
        <v>44418</v>
      </c>
      <c r="B633" s="44">
        <v>293.28591899999998</v>
      </c>
      <c r="C633">
        <v>26808872</v>
      </c>
    </row>
    <row r="634" spans="1:3">
      <c r="A634" s="43">
        <v>44417</v>
      </c>
      <c r="B634" s="44">
        <v>297.17379799999998</v>
      </c>
      <c r="C634">
        <v>26249369</v>
      </c>
    </row>
    <row r="635" spans="1:3">
      <c r="A635" s="43">
        <v>44414</v>
      </c>
      <c r="B635" s="44">
        <v>299.11773699999998</v>
      </c>
      <c r="C635">
        <v>24972069</v>
      </c>
    </row>
    <row r="636" spans="1:3">
      <c r="A636" s="43">
        <v>44413</v>
      </c>
      <c r="B636" s="44">
        <v>298.76882899999998</v>
      </c>
      <c r="C636">
        <v>19632688</v>
      </c>
    </row>
    <row r="637" spans="1:3">
      <c r="A637" s="43">
        <v>44412</v>
      </c>
      <c r="B637" s="44">
        <v>297.22363300000001</v>
      </c>
      <c r="C637">
        <v>19439330</v>
      </c>
    </row>
    <row r="638" spans="1:3">
      <c r="A638" s="43">
        <v>44411</v>
      </c>
      <c r="B638" s="44">
        <v>302.75640900000002</v>
      </c>
      <c r="C638">
        <v>29545253</v>
      </c>
    </row>
    <row r="639" spans="1:3">
      <c r="A639" s="43">
        <v>44410</v>
      </c>
      <c r="B639" s="44">
        <v>295.92770400000001</v>
      </c>
      <c r="C639">
        <v>52701665</v>
      </c>
    </row>
    <row r="640" spans="1:3">
      <c r="A640" s="43">
        <v>44407</v>
      </c>
      <c r="B640" s="44">
        <v>293.03671300000002</v>
      </c>
      <c r="C640">
        <v>28901243</v>
      </c>
    </row>
    <row r="641" spans="1:3">
      <c r="A641" s="43">
        <v>44406</v>
      </c>
      <c r="B641" s="44">
        <v>291.98996</v>
      </c>
      <c r="C641">
        <v>56305136</v>
      </c>
    </row>
    <row r="642" spans="1:3">
      <c r="A642" s="43">
        <v>44405</v>
      </c>
      <c r="B642" s="44">
        <v>283.56622299999998</v>
      </c>
      <c r="C642">
        <v>28497009</v>
      </c>
    </row>
    <row r="643" spans="1:3">
      <c r="A643" s="43">
        <v>44404</v>
      </c>
      <c r="B643" s="44">
        <v>290.494598</v>
      </c>
      <c r="C643">
        <v>19740150</v>
      </c>
    </row>
    <row r="644" spans="1:3">
      <c r="A644" s="43">
        <v>44403</v>
      </c>
      <c r="B644" s="44">
        <v>292.23916600000001</v>
      </c>
      <c r="C644">
        <v>30268517</v>
      </c>
    </row>
    <row r="645" spans="1:3">
      <c r="A645" s="43">
        <v>44400</v>
      </c>
      <c r="B645" s="44">
        <v>294.63171399999999</v>
      </c>
      <c r="C645">
        <v>29877695</v>
      </c>
    </row>
    <row r="646" spans="1:3">
      <c r="A646" s="43">
        <v>44399</v>
      </c>
      <c r="B646" s="44">
        <v>301.60995500000001</v>
      </c>
      <c r="C646">
        <v>29553072</v>
      </c>
    </row>
    <row r="647" spans="1:3">
      <c r="A647" s="43">
        <v>44397</v>
      </c>
      <c r="B647" s="44">
        <v>301.21121199999999</v>
      </c>
      <c r="C647">
        <v>31861985</v>
      </c>
    </row>
    <row r="648" spans="1:3">
      <c r="A648" s="43">
        <v>44396</v>
      </c>
      <c r="B648" s="44">
        <v>307.89041099999997</v>
      </c>
      <c r="C648">
        <v>25272592</v>
      </c>
    </row>
    <row r="649" spans="1:3">
      <c r="A649" s="43">
        <v>44393</v>
      </c>
      <c r="B649" s="44">
        <v>310.28292800000003</v>
      </c>
      <c r="C649">
        <v>163238084</v>
      </c>
    </row>
    <row r="650" spans="1:3">
      <c r="A650" s="43">
        <v>44392</v>
      </c>
      <c r="B650" s="44">
        <v>309.28604100000001</v>
      </c>
      <c r="C650">
        <v>93728117</v>
      </c>
    </row>
    <row r="651" spans="1:3">
      <c r="A651" s="43">
        <v>44391</v>
      </c>
      <c r="B651" s="44">
        <v>308.58822600000002</v>
      </c>
      <c r="C651">
        <v>113404983</v>
      </c>
    </row>
    <row r="652" spans="1:3">
      <c r="A652" s="43">
        <v>44390</v>
      </c>
      <c r="B652" s="44">
        <v>309.98388699999998</v>
      </c>
      <c r="C652">
        <v>97349265</v>
      </c>
    </row>
    <row r="653" spans="1:3">
      <c r="A653" s="43">
        <v>44389</v>
      </c>
      <c r="B653" s="44">
        <v>306.49475100000001</v>
      </c>
      <c r="C653">
        <v>197949387</v>
      </c>
    </row>
    <row r="654" spans="1:3">
      <c r="A654" s="43">
        <v>44386</v>
      </c>
      <c r="B654" s="44">
        <v>305.348297</v>
      </c>
      <c r="C654">
        <v>103630901</v>
      </c>
    </row>
    <row r="655" spans="1:3">
      <c r="A655" s="43">
        <v>44385</v>
      </c>
      <c r="B655" s="44">
        <v>305.39816300000001</v>
      </c>
      <c r="C655">
        <v>72322623</v>
      </c>
    </row>
    <row r="656" spans="1:3">
      <c r="A656" s="43">
        <v>44384</v>
      </c>
      <c r="B656" s="44">
        <v>316.114777</v>
      </c>
      <c r="C656">
        <v>57428637</v>
      </c>
    </row>
    <row r="657" spans="1:3">
      <c r="A657" s="43">
        <v>44383</v>
      </c>
      <c r="B657" s="44">
        <v>315.91537499999998</v>
      </c>
      <c r="C657">
        <v>55444814</v>
      </c>
    </row>
    <row r="658" spans="1:3">
      <c r="A658" s="43">
        <v>44382</v>
      </c>
      <c r="B658" s="44">
        <v>345.02465799999999</v>
      </c>
      <c r="C658">
        <v>52608672</v>
      </c>
    </row>
    <row r="659" spans="1:3">
      <c r="A659" s="43">
        <v>44379</v>
      </c>
      <c r="B659" s="44">
        <v>343.82839999999999</v>
      </c>
      <c r="C659">
        <v>42742785</v>
      </c>
    </row>
    <row r="660" spans="1:3">
      <c r="A660" s="43">
        <v>44378</v>
      </c>
      <c r="B660" s="44">
        <v>343.18042000000003</v>
      </c>
      <c r="C660">
        <v>33107841</v>
      </c>
    </row>
    <row r="661" spans="1:3">
      <c r="A661" s="43">
        <v>44377</v>
      </c>
      <c r="B661" s="44">
        <v>338.54486100000003</v>
      </c>
      <c r="C661">
        <v>58027770</v>
      </c>
    </row>
    <row r="662" spans="1:3">
      <c r="A662" s="43">
        <v>44376</v>
      </c>
      <c r="B662" s="44">
        <v>340.48880000000003</v>
      </c>
      <c r="C662">
        <v>30361263</v>
      </c>
    </row>
    <row r="663" spans="1:3">
      <c r="A663" s="43">
        <v>44375</v>
      </c>
      <c r="B663" s="44">
        <v>341.734894</v>
      </c>
      <c r="C663">
        <v>25182748</v>
      </c>
    </row>
    <row r="664" spans="1:3">
      <c r="A664" s="43">
        <v>44372</v>
      </c>
      <c r="B664" s="44">
        <v>338.594696</v>
      </c>
      <c r="C664">
        <v>31054342</v>
      </c>
    </row>
    <row r="665" spans="1:3">
      <c r="A665" s="43">
        <v>44371</v>
      </c>
      <c r="B665" s="44">
        <v>333.610229</v>
      </c>
      <c r="C665">
        <v>34315690</v>
      </c>
    </row>
    <row r="666" spans="1:3">
      <c r="A666" s="43">
        <v>44370</v>
      </c>
      <c r="B666" s="44">
        <v>334.20837399999999</v>
      </c>
      <c r="C666">
        <v>51580720</v>
      </c>
    </row>
    <row r="667" spans="1:3">
      <c r="A667" s="43">
        <v>44369</v>
      </c>
      <c r="B667" s="44">
        <v>336.85012799999998</v>
      </c>
      <c r="C667">
        <v>22950198</v>
      </c>
    </row>
    <row r="668" spans="1:3">
      <c r="A668" s="43">
        <v>44368</v>
      </c>
      <c r="B668" s="44">
        <v>333.26132200000001</v>
      </c>
      <c r="C668">
        <v>5531940</v>
      </c>
    </row>
    <row r="669" spans="1:3">
      <c r="A669" s="43">
        <v>44365</v>
      </c>
      <c r="B669" s="44">
        <v>336.35168499999997</v>
      </c>
      <c r="C669">
        <v>31736426</v>
      </c>
    </row>
    <row r="670" spans="1:3">
      <c r="A670" s="43">
        <v>44364</v>
      </c>
      <c r="B670" s="44">
        <v>344.57605000000001</v>
      </c>
      <c r="C670">
        <v>50458762</v>
      </c>
    </row>
    <row r="671" spans="1:3">
      <c r="A671" s="43">
        <v>44363</v>
      </c>
      <c r="B671" s="44">
        <v>348.26455700000002</v>
      </c>
      <c r="C671">
        <v>26615777</v>
      </c>
    </row>
    <row r="672" spans="1:3">
      <c r="A672" s="43">
        <v>44362</v>
      </c>
      <c r="B672" s="44">
        <v>351.60415599999999</v>
      </c>
      <c r="C672">
        <v>29256213</v>
      </c>
    </row>
    <row r="673" spans="1:3">
      <c r="A673" s="43">
        <v>44361</v>
      </c>
      <c r="B673" s="44">
        <v>354.844086</v>
      </c>
      <c r="C673">
        <v>20731808</v>
      </c>
    </row>
    <row r="674" spans="1:3">
      <c r="A674" s="43">
        <v>44358</v>
      </c>
      <c r="B674" s="44">
        <v>349.66021699999999</v>
      </c>
      <c r="C674">
        <v>18014977</v>
      </c>
    </row>
    <row r="675" spans="1:3">
      <c r="A675" s="43">
        <v>44357</v>
      </c>
      <c r="B675" s="44">
        <v>343.67886399999998</v>
      </c>
      <c r="C675">
        <v>55897781</v>
      </c>
    </row>
    <row r="676" spans="1:3">
      <c r="A676" s="43">
        <v>44356</v>
      </c>
      <c r="B676" s="44">
        <v>342.28320300000001</v>
      </c>
      <c r="C676">
        <v>48463415</v>
      </c>
    </row>
    <row r="677" spans="1:3">
      <c r="A677" s="43">
        <v>44355</v>
      </c>
      <c r="B677" s="44">
        <v>351.65399200000002</v>
      </c>
      <c r="C677">
        <v>47197742</v>
      </c>
    </row>
    <row r="678" spans="1:3">
      <c r="A678" s="43">
        <v>44354</v>
      </c>
      <c r="B678" s="44">
        <v>344.426514</v>
      </c>
      <c r="C678">
        <v>40044849</v>
      </c>
    </row>
    <row r="679" spans="1:3">
      <c r="A679" s="43">
        <v>44351</v>
      </c>
      <c r="B679" s="44">
        <v>333.90933200000001</v>
      </c>
      <c r="C679">
        <v>27553684</v>
      </c>
    </row>
    <row r="680" spans="1:3">
      <c r="A680" s="43">
        <v>44350</v>
      </c>
      <c r="B680" s="44">
        <v>324.63818400000002</v>
      </c>
      <c r="C680">
        <v>20915837</v>
      </c>
    </row>
    <row r="681" spans="1:3">
      <c r="A681" s="43">
        <v>44349</v>
      </c>
      <c r="B681" s="44">
        <v>321.99642899999998</v>
      </c>
      <c r="C681">
        <v>15336539</v>
      </c>
    </row>
    <row r="682" spans="1:3">
      <c r="A682" s="43">
        <v>44348</v>
      </c>
      <c r="B682" s="44">
        <v>317.11166400000002</v>
      </c>
      <c r="C682">
        <v>51787989</v>
      </c>
    </row>
    <row r="683" spans="1:3">
      <c r="A683" s="43">
        <v>44347</v>
      </c>
      <c r="B683" s="44">
        <v>317.75964399999998</v>
      </c>
      <c r="C683">
        <v>42819150</v>
      </c>
    </row>
    <row r="684" spans="1:3">
      <c r="A684" s="43">
        <v>44344</v>
      </c>
      <c r="B684" s="44">
        <v>317.75964399999998</v>
      </c>
      <c r="C684">
        <v>35471800</v>
      </c>
    </row>
    <row r="685" spans="1:3">
      <c r="A685" s="43">
        <v>44343</v>
      </c>
      <c r="B685" s="44">
        <v>317.61010700000003</v>
      </c>
      <c r="C685">
        <v>28256188</v>
      </c>
    </row>
    <row r="686" spans="1:3">
      <c r="A686" s="43">
        <v>44342</v>
      </c>
      <c r="B686" s="44">
        <v>314.519745</v>
      </c>
      <c r="C686">
        <v>21012008</v>
      </c>
    </row>
    <row r="687" spans="1:3">
      <c r="A687" s="43">
        <v>44341</v>
      </c>
      <c r="B687" s="44">
        <v>314.27050800000001</v>
      </c>
      <c r="C687">
        <v>20948900</v>
      </c>
    </row>
    <row r="688" spans="1:3">
      <c r="A688" s="43">
        <v>44340</v>
      </c>
      <c r="B688" s="44">
        <v>310.88107300000001</v>
      </c>
      <c r="C688">
        <v>17473075</v>
      </c>
    </row>
    <row r="689" spans="1:3">
      <c r="A689" s="43">
        <v>44337</v>
      </c>
      <c r="B689" s="44">
        <v>312.12719700000002</v>
      </c>
      <c r="C689">
        <v>21280797</v>
      </c>
    </row>
    <row r="690" spans="1:3">
      <c r="A690" s="43">
        <v>44336</v>
      </c>
      <c r="B690" s="44">
        <v>306.743988</v>
      </c>
      <c r="C690">
        <v>20581817</v>
      </c>
    </row>
    <row r="691" spans="1:3">
      <c r="A691" s="43">
        <v>44335</v>
      </c>
      <c r="B691" s="44">
        <v>313.47302200000001</v>
      </c>
      <c r="C691">
        <v>16951593</v>
      </c>
    </row>
    <row r="692" spans="1:3">
      <c r="A692" s="43">
        <v>44334</v>
      </c>
      <c r="B692" s="44">
        <v>331.41708399999999</v>
      </c>
      <c r="C692">
        <v>14567815</v>
      </c>
    </row>
    <row r="693" spans="1:3">
      <c r="A693" s="43">
        <v>44333</v>
      </c>
      <c r="B693" s="44">
        <v>320.10235599999999</v>
      </c>
      <c r="C693">
        <v>21921272</v>
      </c>
    </row>
    <row r="694" spans="1:3">
      <c r="A694" s="43">
        <v>44330</v>
      </c>
      <c r="B694" s="44">
        <v>311.27984600000002</v>
      </c>
      <c r="C694">
        <v>17722547</v>
      </c>
    </row>
    <row r="695" spans="1:3">
      <c r="A695" s="43">
        <v>44328</v>
      </c>
      <c r="B695" s="44">
        <v>324.987122</v>
      </c>
      <c r="C695">
        <v>16263723</v>
      </c>
    </row>
    <row r="696" spans="1:3">
      <c r="A696" s="43">
        <v>44327</v>
      </c>
      <c r="B696" s="44">
        <v>314.56957999999997</v>
      </c>
      <c r="C696">
        <v>13581352</v>
      </c>
    </row>
    <row r="697" spans="1:3">
      <c r="A697" s="43">
        <v>44326</v>
      </c>
      <c r="B697" s="44">
        <v>313.87176499999998</v>
      </c>
      <c r="C697">
        <v>27341178</v>
      </c>
    </row>
    <row r="698" spans="1:3">
      <c r="A698" s="43">
        <v>44323</v>
      </c>
      <c r="B698" s="44">
        <v>301.80935699999998</v>
      </c>
      <c r="C698">
        <v>33007516</v>
      </c>
    </row>
    <row r="699" spans="1:3">
      <c r="A699" s="43">
        <v>44322</v>
      </c>
      <c r="B699" s="44">
        <v>300.31402600000001</v>
      </c>
      <c r="C699">
        <v>18838054</v>
      </c>
    </row>
    <row r="700" spans="1:3">
      <c r="A700" s="43">
        <v>44321</v>
      </c>
      <c r="B700" s="44">
        <v>290.59429899999998</v>
      </c>
      <c r="C700">
        <v>22730750</v>
      </c>
    </row>
    <row r="701" spans="1:3">
      <c r="A701" s="43">
        <v>44320</v>
      </c>
      <c r="B701" s="44">
        <v>288.55068999999997</v>
      </c>
      <c r="C701">
        <v>12116814</v>
      </c>
    </row>
    <row r="702" spans="1:3">
      <c r="A702" s="43">
        <v>44319</v>
      </c>
      <c r="B702" s="44">
        <v>292.08966099999998</v>
      </c>
      <c r="C702">
        <v>15487368</v>
      </c>
    </row>
    <row r="703" spans="1:3">
      <c r="A703" s="43">
        <v>44316</v>
      </c>
      <c r="B703" s="44">
        <v>292.93701199999998</v>
      </c>
      <c r="C703">
        <v>12557565</v>
      </c>
    </row>
    <row r="704" spans="1:3">
      <c r="A704" s="43">
        <v>44315</v>
      </c>
      <c r="B704" s="44">
        <v>300.961975</v>
      </c>
      <c r="C704">
        <v>22860916</v>
      </c>
    </row>
    <row r="705" spans="1:3">
      <c r="A705" s="43">
        <v>44314</v>
      </c>
      <c r="B705" s="44">
        <v>304.94955399999998</v>
      </c>
      <c r="C705">
        <v>10263884</v>
      </c>
    </row>
    <row r="706" spans="1:3">
      <c r="A706" s="43">
        <v>44313</v>
      </c>
      <c r="B706" s="44">
        <v>300.56323200000003</v>
      </c>
      <c r="C706">
        <v>11923961</v>
      </c>
    </row>
    <row r="707" spans="1:3">
      <c r="A707" s="43">
        <v>44312</v>
      </c>
      <c r="B707" s="44">
        <v>294.48217799999998</v>
      </c>
      <c r="C707">
        <v>15541446</v>
      </c>
    </row>
    <row r="708" spans="1:3">
      <c r="A708" s="43">
        <v>44309</v>
      </c>
      <c r="B708" s="44">
        <v>293.08654799999999</v>
      </c>
      <c r="C708">
        <v>32748423</v>
      </c>
    </row>
    <row r="709" spans="1:3">
      <c r="A709" s="43">
        <v>44308</v>
      </c>
      <c r="B709" s="44">
        <v>293.63482699999997</v>
      </c>
      <c r="C709">
        <v>24100985</v>
      </c>
    </row>
    <row r="710" spans="1:3">
      <c r="A710" s="43">
        <v>44306</v>
      </c>
      <c r="B710" s="44">
        <v>297.12393200000002</v>
      </c>
      <c r="C710">
        <v>15420105</v>
      </c>
    </row>
    <row r="711" spans="1:3">
      <c r="A711" s="43">
        <v>44305</v>
      </c>
      <c r="B711" s="44">
        <v>300.46353099999999</v>
      </c>
      <c r="C711">
        <v>16563230</v>
      </c>
    </row>
    <row r="712" spans="1:3">
      <c r="A712" s="43">
        <v>44302</v>
      </c>
      <c r="B712" s="44">
        <v>309.036835</v>
      </c>
      <c r="C712">
        <v>15532165</v>
      </c>
    </row>
    <row r="713" spans="1:3">
      <c r="A713" s="43">
        <v>44301</v>
      </c>
      <c r="B713" s="44">
        <v>302.557007</v>
      </c>
      <c r="C713">
        <v>25193771</v>
      </c>
    </row>
    <row r="714" spans="1:3">
      <c r="A714" s="43">
        <v>44299</v>
      </c>
      <c r="B714" s="44">
        <v>301.90905800000002</v>
      </c>
      <c r="C714">
        <v>16269193</v>
      </c>
    </row>
    <row r="715" spans="1:3">
      <c r="A715" s="43">
        <v>44298</v>
      </c>
      <c r="B715" s="44">
        <v>285.65966800000001</v>
      </c>
      <c r="C715">
        <v>16255334</v>
      </c>
    </row>
    <row r="716" spans="1:3">
      <c r="A716" s="43">
        <v>44295</v>
      </c>
      <c r="B716" s="44">
        <v>317.211365</v>
      </c>
      <c r="C716">
        <v>27572553</v>
      </c>
    </row>
    <row r="717" spans="1:3">
      <c r="A717" s="43">
        <v>44294</v>
      </c>
      <c r="B717" s="44">
        <v>312.97457900000001</v>
      </c>
      <c r="C717">
        <v>12655602</v>
      </c>
    </row>
    <row r="718" spans="1:3">
      <c r="A718" s="43">
        <v>44293</v>
      </c>
      <c r="B718" s="44">
        <v>306.843658</v>
      </c>
      <c r="C718">
        <v>27942414</v>
      </c>
    </row>
    <row r="719" spans="1:3">
      <c r="A719" s="43">
        <v>44292</v>
      </c>
      <c r="B719" s="44">
        <v>306.79382299999997</v>
      </c>
      <c r="C719">
        <v>19353195</v>
      </c>
    </row>
    <row r="720" spans="1:3">
      <c r="A720" s="43">
        <v>44291</v>
      </c>
      <c r="B720" s="44">
        <v>304.10220299999997</v>
      </c>
      <c r="C720">
        <v>21799071</v>
      </c>
    </row>
    <row r="721" spans="1:3">
      <c r="A721" s="43">
        <v>44287</v>
      </c>
      <c r="B721" s="44">
        <v>306.79382299999997</v>
      </c>
      <c r="C721">
        <v>18364451</v>
      </c>
    </row>
    <row r="722" spans="1:3">
      <c r="A722" s="43">
        <v>44286</v>
      </c>
      <c r="B722" s="44">
        <v>300.86230499999999</v>
      </c>
      <c r="C722">
        <v>17946821</v>
      </c>
    </row>
    <row r="723" spans="1:3">
      <c r="A723" s="43">
        <v>44285</v>
      </c>
      <c r="B723" s="44">
        <v>296.12704500000001</v>
      </c>
      <c r="C723">
        <v>25228959</v>
      </c>
    </row>
    <row r="724" spans="1:3">
      <c r="A724" s="43">
        <v>44281</v>
      </c>
      <c r="B724" s="44">
        <v>295.47906499999999</v>
      </c>
      <c r="C724">
        <v>22565698</v>
      </c>
    </row>
    <row r="725" spans="1:3">
      <c r="A725" s="43">
        <v>44280</v>
      </c>
      <c r="B725" s="44">
        <v>284.662781</v>
      </c>
      <c r="C725">
        <v>26676094</v>
      </c>
    </row>
    <row r="726" spans="1:3">
      <c r="A726" s="43">
        <v>44279</v>
      </c>
      <c r="B726" s="44">
        <v>293.53515599999997</v>
      </c>
      <c r="C726">
        <v>21784640</v>
      </c>
    </row>
    <row r="727" spans="1:3">
      <c r="A727" s="43">
        <v>44278</v>
      </c>
      <c r="B727" s="44">
        <v>306.444885</v>
      </c>
      <c r="C727">
        <v>27306578</v>
      </c>
    </row>
    <row r="728" spans="1:3">
      <c r="A728" s="43">
        <v>44277</v>
      </c>
      <c r="B728" s="44">
        <v>302.10839800000002</v>
      </c>
      <c r="C728">
        <v>48030231</v>
      </c>
    </row>
    <row r="729" spans="1:3">
      <c r="A729" s="43">
        <v>44274</v>
      </c>
      <c r="B729" s="44">
        <v>307.99011200000001</v>
      </c>
      <c r="C729">
        <v>14311040</v>
      </c>
    </row>
    <row r="730" spans="1:3">
      <c r="A730" s="43">
        <v>44273</v>
      </c>
      <c r="B730" s="44">
        <v>306.04614299999997</v>
      </c>
      <c r="C730">
        <v>15249245</v>
      </c>
    </row>
    <row r="731" spans="1:3">
      <c r="A731" s="43">
        <v>44272</v>
      </c>
      <c r="B731" s="44">
        <v>304.84985399999999</v>
      </c>
      <c r="C731">
        <v>12663199</v>
      </c>
    </row>
    <row r="732" spans="1:3">
      <c r="A732" s="43">
        <v>44271</v>
      </c>
      <c r="B732" s="44">
        <v>318.95593300000002</v>
      </c>
      <c r="C732">
        <v>13392910</v>
      </c>
    </row>
    <row r="733" spans="1:3">
      <c r="A733" s="43">
        <v>44270</v>
      </c>
      <c r="B733" s="44">
        <v>317.56024200000002</v>
      </c>
      <c r="C733">
        <v>23378623</v>
      </c>
    </row>
    <row r="734" spans="1:3">
      <c r="A734" s="43">
        <v>44267</v>
      </c>
      <c r="B734" s="44">
        <v>316.563354</v>
      </c>
      <c r="C734">
        <v>12430730</v>
      </c>
    </row>
    <row r="735" spans="1:3">
      <c r="A735" s="43">
        <v>44265</v>
      </c>
      <c r="B735" s="44">
        <v>320.45126299999998</v>
      </c>
      <c r="C735">
        <v>14537945</v>
      </c>
    </row>
    <row r="736" spans="1:3">
      <c r="A736" s="43">
        <v>44264</v>
      </c>
      <c r="B736" s="44">
        <v>314.22067299999998</v>
      </c>
      <c r="C736">
        <v>13534899</v>
      </c>
    </row>
    <row r="737" spans="1:3">
      <c r="A737" s="43">
        <v>44263</v>
      </c>
      <c r="B737" s="44">
        <v>320.25186200000002</v>
      </c>
      <c r="C737">
        <v>22157389</v>
      </c>
    </row>
    <row r="738" spans="1:3">
      <c r="A738" s="43">
        <v>44260</v>
      </c>
      <c r="B738" s="44">
        <v>324.13974000000002</v>
      </c>
      <c r="C738">
        <v>30623088</v>
      </c>
    </row>
    <row r="739" spans="1:3">
      <c r="A739" s="43">
        <v>44259</v>
      </c>
      <c r="B739" s="44">
        <v>338.146118</v>
      </c>
      <c r="C739">
        <v>20176993</v>
      </c>
    </row>
    <row r="740" spans="1:3">
      <c r="A740" s="43">
        <v>44258</v>
      </c>
      <c r="B740" s="44">
        <v>347.41720600000002</v>
      </c>
      <c r="C740">
        <v>27943077</v>
      </c>
    </row>
    <row r="741" spans="1:3">
      <c r="A741" s="43">
        <v>44257</v>
      </c>
      <c r="B741" s="44">
        <v>344.67575099999999</v>
      </c>
      <c r="C741">
        <v>15476803</v>
      </c>
    </row>
    <row r="742" spans="1:3">
      <c r="A742" s="43">
        <v>44256</v>
      </c>
      <c r="B742" s="44">
        <v>327.279968</v>
      </c>
      <c r="C742">
        <v>22592161</v>
      </c>
    </row>
    <row r="743" spans="1:3">
      <c r="A743" s="43">
        <v>44253</v>
      </c>
      <c r="B743" s="44">
        <v>321.946594</v>
      </c>
      <c r="C743">
        <v>27957544</v>
      </c>
    </row>
    <row r="744" spans="1:3">
      <c r="A744" s="43">
        <v>44252</v>
      </c>
      <c r="B744" s="44">
        <v>332.11489899999998</v>
      </c>
      <c r="C744">
        <v>17703998</v>
      </c>
    </row>
    <row r="745" spans="1:3">
      <c r="A745" s="43">
        <v>44251</v>
      </c>
      <c r="B745" s="44">
        <v>320.65063500000002</v>
      </c>
      <c r="C745">
        <v>57265685</v>
      </c>
    </row>
    <row r="746" spans="1:3">
      <c r="A746" s="43">
        <v>44250</v>
      </c>
      <c r="B746" s="44">
        <v>322.99331699999999</v>
      </c>
      <c r="C746">
        <v>48876182</v>
      </c>
    </row>
    <row r="747" spans="1:3">
      <c r="A747" s="43">
        <v>44249</v>
      </c>
      <c r="B747" s="44">
        <v>303.55392499999999</v>
      </c>
      <c r="C747">
        <v>34475468</v>
      </c>
    </row>
    <row r="748" spans="1:3">
      <c r="A748" s="43">
        <v>44246</v>
      </c>
      <c r="B748" s="44">
        <v>310.88107300000001</v>
      </c>
      <c r="C748">
        <v>25791134</v>
      </c>
    </row>
    <row r="749" spans="1:3">
      <c r="A749" s="43">
        <v>44245</v>
      </c>
      <c r="B749" s="44">
        <v>322.84381100000002</v>
      </c>
      <c r="C749">
        <v>29599672</v>
      </c>
    </row>
    <row r="750" spans="1:3">
      <c r="A750" s="43">
        <v>44244</v>
      </c>
      <c r="B750" s="44">
        <v>329.12420700000001</v>
      </c>
      <c r="C750">
        <v>38765185</v>
      </c>
    </row>
    <row r="751" spans="1:3">
      <c r="A751" s="43">
        <v>44243</v>
      </c>
      <c r="B751" s="44">
        <v>328.17718500000001</v>
      </c>
      <c r="C751">
        <v>44836205</v>
      </c>
    </row>
    <row r="752" spans="1:3">
      <c r="A752" s="43">
        <v>44242</v>
      </c>
      <c r="B752" s="44">
        <v>332.31427000000002</v>
      </c>
      <c r="C752">
        <v>55543383</v>
      </c>
    </row>
    <row r="753" spans="1:3">
      <c r="A753" s="43">
        <v>44239</v>
      </c>
      <c r="B753" s="44">
        <v>324.38897700000001</v>
      </c>
      <c r="C753">
        <v>48376222</v>
      </c>
    </row>
    <row r="754" spans="1:3">
      <c r="A754" s="43">
        <v>44238</v>
      </c>
      <c r="B754" s="44">
        <v>323.99023399999999</v>
      </c>
      <c r="C754">
        <v>59776817</v>
      </c>
    </row>
    <row r="755" spans="1:3">
      <c r="A755" s="43">
        <v>44237</v>
      </c>
      <c r="B755" s="44">
        <v>327.87811299999998</v>
      </c>
      <c r="C755">
        <v>51510243</v>
      </c>
    </row>
    <row r="756" spans="1:3">
      <c r="A756" s="43">
        <v>44236</v>
      </c>
      <c r="B756" s="44">
        <v>324.04003899999998</v>
      </c>
      <c r="C756">
        <v>40721277</v>
      </c>
    </row>
    <row r="757" spans="1:3">
      <c r="A757" s="43">
        <v>44235</v>
      </c>
      <c r="B757" s="44">
        <v>334.90621900000002</v>
      </c>
      <c r="C757">
        <v>47706136</v>
      </c>
    </row>
    <row r="758" spans="1:3">
      <c r="A758" s="43">
        <v>44232</v>
      </c>
      <c r="B758" s="44">
        <v>314.91848800000002</v>
      </c>
      <c r="C758">
        <v>27191170</v>
      </c>
    </row>
    <row r="759" spans="1:3">
      <c r="A759" s="43">
        <v>44231</v>
      </c>
      <c r="B759" s="44">
        <v>325.13662699999998</v>
      </c>
      <c r="C759">
        <v>26704541</v>
      </c>
    </row>
    <row r="760" spans="1:3">
      <c r="A760" s="43">
        <v>44230</v>
      </c>
      <c r="B760" s="44">
        <v>329.971588</v>
      </c>
      <c r="C760">
        <v>18270995</v>
      </c>
    </row>
    <row r="761" spans="1:3">
      <c r="A761" s="43">
        <v>44229</v>
      </c>
      <c r="B761" s="44">
        <v>320.99954200000002</v>
      </c>
      <c r="C761">
        <v>30441493</v>
      </c>
    </row>
    <row r="762" spans="1:3">
      <c r="A762" s="43">
        <v>44228</v>
      </c>
      <c r="B762" s="44">
        <v>278.73129299999999</v>
      </c>
      <c r="C762">
        <v>25466395</v>
      </c>
    </row>
    <row r="763" spans="1:3">
      <c r="A763" s="43">
        <v>44225</v>
      </c>
      <c r="B763" s="44">
        <v>261.88378899999998</v>
      </c>
      <c r="C763">
        <v>17109723</v>
      </c>
    </row>
    <row r="764" spans="1:3">
      <c r="A764" s="43">
        <v>44224</v>
      </c>
      <c r="B764" s="44">
        <v>265.97103900000002</v>
      </c>
      <c r="C764">
        <v>15104414</v>
      </c>
    </row>
    <row r="765" spans="1:3">
      <c r="A765" s="43">
        <v>44223</v>
      </c>
      <c r="B765" s="44">
        <v>266.66888399999999</v>
      </c>
      <c r="C765">
        <v>16757901</v>
      </c>
    </row>
    <row r="766" spans="1:3">
      <c r="A766" s="43">
        <v>44221</v>
      </c>
      <c r="B766" s="44">
        <v>278.28268400000002</v>
      </c>
      <c r="C766">
        <v>18710736</v>
      </c>
    </row>
    <row r="767" spans="1:3">
      <c r="A767" s="43">
        <v>44218</v>
      </c>
      <c r="B767" s="44">
        <v>288.45098899999999</v>
      </c>
      <c r="C767">
        <v>18149488</v>
      </c>
    </row>
    <row r="768" spans="1:3">
      <c r="A768" s="43">
        <v>44217</v>
      </c>
      <c r="B768" s="44">
        <v>289.697113</v>
      </c>
      <c r="C768">
        <v>14248045</v>
      </c>
    </row>
    <row r="769" spans="1:3">
      <c r="A769" s="43">
        <v>44216</v>
      </c>
      <c r="B769" s="44">
        <v>274.04586799999998</v>
      </c>
      <c r="C769">
        <v>19380324</v>
      </c>
    </row>
    <row r="770" spans="1:3">
      <c r="A770" s="43">
        <v>44215</v>
      </c>
      <c r="B770" s="44">
        <v>257.84637500000002</v>
      </c>
      <c r="C770">
        <v>18657201</v>
      </c>
    </row>
    <row r="771" spans="1:3">
      <c r="A771" s="43">
        <v>44214</v>
      </c>
      <c r="B771" s="44">
        <v>245.185822</v>
      </c>
      <c r="C771">
        <v>28530470</v>
      </c>
    </row>
    <row r="772" spans="1:3">
      <c r="A772" s="43">
        <v>44211</v>
      </c>
      <c r="B772" s="44">
        <v>259.491241</v>
      </c>
      <c r="C772">
        <v>24974477</v>
      </c>
    </row>
    <row r="773" spans="1:3">
      <c r="A773" s="43">
        <v>44210</v>
      </c>
      <c r="B773" s="44">
        <v>244.33847</v>
      </c>
      <c r="C773">
        <v>19950241</v>
      </c>
    </row>
    <row r="774" spans="1:3">
      <c r="A774" s="43">
        <v>44209</v>
      </c>
      <c r="B774" s="44">
        <v>241.84625199999999</v>
      </c>
      <c r="C774">
        <v>16315704</v>
      </c>
    </row>
    <row r="775" spans="1:3">
      <c r="A775" s="43">
        <v>44208</v>
      </c>
      <c r="B775" s="44">
        <v>237.06115700000001</v>
      </c>
      <c r="C775">
        <v>14339854</v>
      </c>
    </row>
    <row r="776" spans="1:3">
      <c r="A776" s="43">
        <v>44207</v>
      </c>
      <c r="B776" s="44">
        <v>219.96443199999999</v>
      </c>
      <c r="C776">
        <v>22698696</v>
      </c>
    </row>
    <row r="777" spans="1:3">
      <c r="A777" s="43">
        <v>44204</v>
      </c>
      <c r="B777" s="44">
        <v>197.53433200000001</v>
      </c>
      <c r="C777">
        <v>16817981</v>
      </c>
    </row>
    <row r="778" spans="1:3">
      <c r="A778" s="43">
        <v>44203</v>
      </c>
      <c r="B778" s="44">
        <v>196.13870199999999</v>
      </c>
      <c r="C778">
        <v>15298361</v>
      </c>
    </row>
    <row r="779" spans="1:3">
      <c r="A779" s="43">
        <v>44202</v>
      </c>
      <c r="B779" s="44">
        <v>194.792877</v>
      </c>
      <c r="C779">
        <v>12669041</v>
      </c>
    </row>
    <row r="780" spans="1:3">
      <c r="A780" s="43">
        <v>44201</v>
      </c>
      <c r="B780" s="44">
        <v>192.599716</v>
      </c>
      <c r="C780">
        <v>19639290</v>
      </c>
    </row>
    <row r="781" spans="1:3">
      <c r="A781" s="43">
        <v>44200</v>
      </c>
      <c r="B781" s="44">
        <v>190.70562699999999</v>
      </c>
      <c r="C781">
        <v>14124872</v>
      </c>
    </row>
    <row r="782" spans="1:3">
      <c r="A782" s="43">
        <v>44197</v>
      </c>
      <c r="B782" s="44">
        <v>185.920547</v>
      </c>
      <c r="C782">
        <v>14362036</v>
      </c>
    </row>
    <row r="783" spans="1:3">
      <c r="A783" s="43">
        <v>44196</v>
      </c>
      <c r="B783" s="44">
        <v>183.27877799999999</v>
      </c>
      <c r="C783">
        <v>14729009</v>
      </c>
    </row>
    <row r="784" spans="1:3">
      <c r="A784" s="43">
        <v>44195</v>
      </c>
      <c r="B784" s="44">
        <v>183.57783499999999</v>
      </c>
      <c r="C784">
        <v>13577513</v>
      </c>
    </row>
    <row r="785" spans="1:3">
      <c r="A785" s="43">
        <v>44194</v>
      </c>
      <c r="B785" s="44">
        <v>182.88002</v>
      </c>
      <c r="C785">
        <v>13701069</v>
      </c>
    </row>
    <row r="786" spans="1:3">
      <c r="A786" s="43">
        <v>44193</v>
      </c>
      <c r="B786" s="44">
        <v>185.77101099999999</v>
      </c>
      <c r="C786">
        <v>13875650</v>
      </c>
    </row>
    <row r="787" spans="1:3">
      <c r="A787" s="43">
        <v>44189</v>
      </c>
      <c r="B787" s="44">
        <v>175.40332000000001</v>
      </c>
      <c r="C787">
        <v>21991752</v>
      </c>
    </row>
    <row r="788" spans="1:3">
      <c r="A788" s="43">
        <v>44188</v>
      </c>
      <c r="B788" s="44">
        <v>168.674286</v>
      </c>
      <c r="C788">
        <v>18945234</v>
      </c>
    </row>
    <row r="789" spans="1:3">
      <c r="A789" s="43">
        <v>44187</v>
      </c>
      <c r="B789" s="44">
        <v>164.4375</v>
      </c>
      <c r="C789">
        <v>14934742</v>
      </c>
    </row>
    <row r="790" spans="1:3">
      <c r="A790" s="43">
        <v>44186</v>
      </c>
      <c r="B790" s="44">
        <v>164.03874200000001</v>
      </c>
      <c r="C790">
        <v>12240729</v>
      </c>
    </row>
    <row r="791" spans="1:3">
      <c r="A791" s="43">
        <v>44183</v>
      </c>
      <c r="B791" s="44">
        <v>179.98902899999999</v>
      </c>
      <c r="C791">
        <v>25142225</v>
      </c>
    </row>
    <row r="792" spans="1:3">
      <c r="A792" s="43">
        <v>44182</v>
      </c>
      <c r="B792" s="44">
        <v>181.13545199999999</v>
      </c>
      <c r="C792">
        <v>18076956</v>
      </c>
    </row>
    <row r="793" spans="1:3">
      <c r="A793" s="43">
        <v>44181</v>
      </c>
      <c r="B793" s="44">
        <v>181.98281900000001</v>
      </c>
      <c r="C793">
        <v>16540303</v>
      </c>
    </row>
    <row r="794" spans="1:3">
      <c r="A794" s="43">
        <v>44180</v>
      </c>
      <c r="B794" s="44">
        <v>178.34414699999999</v>
      </c>
      <c r="C794">
        <v>29215175</v>
      </c>
    </row>
    <row r="795" spans="1:3">
      <c r="A795" s="43">
        <v>44179</v>
      </c>
      <c r="B795" s="44">
        <v>177.098038</v>
      </c>
      <c r="C795">
        <v>33511538</v>
      </c>
    </row>
    <row r="796" spans="1:3">
      <c r="A796" s="43">
        <v>44176</v>
      </c>
      <c r="B796" s="44">
        <v>178.29431199999999</v>
      </c>
      <c r="C796">
        <v>71425747</v>
      </c>
    </row>
    <row r="797" spans="1:3">
      <c r="A797" s="43">
        <v>44175</v>
      </c>
      <c r="B797" s="44">
        <v>177.048203</v>
      </c>
      <c r="C797">
        <v>24938704</v>
      </c>
    </row>
    <row r="798" spans="1:3">
      <c r="A798" s="43">
        <v>44174</v>
      </c>
      <c r="B798" s="44">
        <v>182.132339</v>
      </c>
      <c r="C798">
        <v>24651585</v>
      </c>
    </row>
    <row r="799" spans="1:3">
      <c r="A799" s="43">
        <v>44173</v>
      </c>
      <c r="B799" s="44">
        <v>181.235153</v>
      </c>
      <c r="C799">
        <v>20490516</v>
      </c>
    </row>
    <row r="800" spans="1:3">
      <c r="A800" s="43">
        <v>44172</v>
      </c>
      <c r="B800" s="44">
        <v>182.97970599999999</v>
      </c>
      <c r="C800">
        <v>17706724</v>
      </c>
    </row>
    <row r="801" spans="1:3">
      <c r="A801" s="43">
        <v>44169</v>
      </c>
      <c r="B801" s="44">
        <v>183.57783499999999</v>
      </c>
      <c r="C801">
        <v>23504236</v>
      </c>
    </row>
    <row r="802" spans="1:3">
      <c r="A802" s="43">
        <v>44168</v>
      </c>
      <c r="B802" s="44">
        <v>184.27568099999999</v>
      </c>
      <c r="C802">
        <v>16345308</v>
      </c>
    </row>
    <row r="803" spans="1:3">
      <c r="A803" s="43">
        <v>44167</v>
      </c>
      <c r="B803" s="44">
        <v>183.02955600000001</v>
      </c>
      <c r="C803">
        <v>14525617</v>
      </c>
    </row>
    <row r="804" spans="1:3">
      <c r="A804" s="43">
        <v>44166</v>
      </c>
      <c r="B804" s="44">
        <v>179.19151299999999</v>
      </c>
      <c r="C804">
        <v>13540006</v>
      </c>
    </row>
    <row r="805" spans="1:3">
      <c r="A805" s="43">
        <v>44162</v>
      </c>
      <c r="B805" s="44">
        <v>179.789658</v>
      </c>
      <c r="C805">
        <v>17712299</v>
      </c>
    </row>
    <row r="806" spans="1:3">
      <c r="A806" s="43">
        <v>44161</v>
      </c>
      <c r="B806" s="44">
        <v>173.210159</v>
      </c>
      <c r="C806">
        <v>16867431</v>
      </c>
    </row>
    <row r="807" spans="1:3">
      <c r="A807" s="43">
        <v>44160</v>
      </c>
      <c r="B807" s="44">
        <v>170.91729699999999</v>
      </c>
      <c r="C807">
        <v>18500266</v>
      </c>
    </row>
    <row r="808" spans="1:3">
      <c r="A808" s="43">
        <v>44159</v>
      </c>
      <c r="B808" s="44">
        <v>171.51544200000001</v>
      </c>
      <c r="C808">
        <v>22308219</v>
      </c>
    </row>
    <row r="809" spans="1:3">
      <c r="A809" s="43">
        <v>44158</v>
      </c>
      <c r="B809" s="44">
        <v>170.16963200000001</v>
      </c>
      <c r="C809">
        <v>11930669</v>
      </c>
    </row>
    <row r="810" spans="1:3">
      <c r="A810" s="43">
        <v>44155</v>
      </c>
      <c r="B810" s="44">
        <v>168.57461499999999</v>
      </c>
      <c r="C810">
        <v>12742438</v>
      </c>
    </row>
    <row r="811" spans="1:3">
      <c r="A811" s="43">
        <v>44154</v>
      </c>
      <c r="B811" s="44">
        <v>167.42817700000001</v>
      </c>
      <c r="C811">
        <v>12780122</v>
      </c>
    </row>
    <row r="812" spans="1:3">
      <c r="A812" s="43">
        <v>44153</v>
      </c>
      <c r="B812" s="44">
        <v>172.960938</v>
      </c>
      <c r="C812">
        <v>11896105</v>
      </c>
    </row>
    <row r="813" spans="1:3">
      <c r="A813" s="43">
        <v>44152</v>
      </c>
      <c r="B813" s="44">
        <v>157.509094</v>
      </c>
      <c r="C813">
        <v>11153869</v>
      </c>
    </row>
    <row r="814" spans="1:3">
      <c r="A814" s="43">
        <v>44149</v>
      </c>
      <c r="B814" s="44">
        <v>148.38752700000001</v>
      </c>
      <c r="C814">
        <v>12844475</v>
      </c>
    </row>
    <row r="815" spans="1:3">
      <c r="A815" s="43">
        <v>44148</v>
      </c>
      <c r="B815" s="44">
        <v>145.89529400000001</v>
      </c>
      <c r="C815">
        <v>13043367</v>
      </c>
    </row>
    <row r="816" spans="1:3">
      <c r="A816" s="43">
        <v>44147</v>
      </c>
      <c r="B816" s="44">
        <v>150.730209</v>
      </c>
      <c r="C816">
        <v>11914234</v>
      </c>
    </row>
    <row r="817" spans="1:3">
      <c r="A817" s="43">
        <v>44146</v>
      </c>
      <c r="B817" s="44">
        <v>150.480988</v>
      </c>
      <c r="C817">
        <v>17442641</v>
      </c>
    </row>
    <row r="818" spans="1:3">
      <c r="A818" s="43">
        <v>44145</v>
      </c>
      <c r="B818" s="44">
        <v>145.54637099999999</v>
      </c>
      <c r="C818">
        <v>19626627</v>
      </c>
    </row>
    <row r="819" spans="1:3">
      <c r="A819" s="43">
        <v>44144</v>
      </c>
      <c r="B819" s="44">
        <v>140.561905</v>
      </c>
      <c r="C819">
        <v>15192826</v>
      </c>
    </row>
    <row r="820" spans="1:3">
      <c r="A820" s="43">
        <v>44141</v>
      </c>
      <c r="B820" s="44">
        <v>138.56813</v>
      </c>
      <c r="C820">
        <v>22261032</v>
      </c>
    </row>
    <row r="821" spans="1:3">
      <c r="A821" s="43">
        <v>44140</v>
      </c>
      <c r="B821" s="44">
        <v>137.22232099999999</v>
      </c>
      <c r="C821">
        <v>24824899</v>
      </c>
    </row>
    <row r="822" spans="1:3">
      <c r="A822" s="43">
        <v>44139</v>
      </c>
      <c r="B822" s="44">
        <v>135.47775300000001</v>
      </c>
      <c r="C822">
        <v>17049013</v>
      </c>
    </row>
    <row r="823" spans="1:3">
      <c r="A823" s="43">
        <v>44138</v>
      </c>
      <c r="B823" s="44">
        <v>133.68334999999999</v>
      </c>
      <c r="C823">
        <v>14743366</v>
      </c>
    </row>
    <row r="824" spans="1:3">
      <c r="A824" s="43">
        <v>44137</v>
      </c>
      <c r="B824" s="44">
        <v>132.437241</v>
      </c>
      <c r="C824">
        <v>12426604</v>
      </c>
    </row>
    <row r="825" spans="1:3">
      <c r="A825" s="43">
        <v>44134</v>
      </c>
      <c r="B825" s="44">
        <v>132.237854</v>
      </c>
      <c r="C825">
        <v>26514004</v>
      </c>
    </row>
    <row r="826" spans="1:3">
      <c r="A826" s="43">
        <v>44133</v>
      </c>
      <c r="B826" s="44">
        <v>131.490173</v>
      </c>
      <c r="C826">
        <v>14806456</v>
      </c>
    </row>
    <row r="827" spans="1:3">
      <c r="A827" s="43">
        <v>44132</v>
      </c>
      <c r="B827" s="44">
        <v>134.38118</v>
      </c>
      <c r="C827">
        <v>12018949</v>
      </c>
    </row>
    <row r="828" spans="1:3">
      <c r="A828" s="43">
        <v>44131</v>
      </c>
      <c r="B828" s="44">
        <v>135.228531</v>
      </c>
      <c r="C828">
        <v>13238339</v>
      </c>
    </row>
    <row r="829" spans="1:3">
      <c r="A829" s="43">
        <v>44130</v>
      </c>
      <c r="B829" s="44">
        <v>133.284592</v>
      </c>
      <c r="C829">
        <v>13104313</v>
      </c>
    </row>
    <row r="830" spans="1:3">
      <c r="A830" s="43">
        <v>44127</v>
      </c>
      <c r="B830" s="44">
        <v>136.574341</v>
      </c>
      <c r="C830">
        <v>20121916</v>
      </c>
    </row>
    <row r="831" spans="1:3">
      <c r="A831" s="43">
        <v>44126</v>
      </c>
      <c r="B831" s="44">
        <v>133.08521999999999</v>
      </c>
      <c r="C831">
        <v>14725989</v>
      </c>
    </row>
    <row r="832" spans="1:3">
      <c r="A832" s="43">
        <v>44125</v>
      </c>
      <c r="B832" s="44">
        <v>129.84530599999999</v>
      </c>
      <c r="C832">
        <v>11525133</v>
      </c>
    </row>
    <row r="833" spans="1:3">
      <c r="A833" s="43">
        <v>44124</v>
      </c>
      <c r="B833" s="44">
        <v>129.24717699999999</v>
      </c>
      <c r="C833">
        <v>16771012</v>
      </c>
    </row>
    <row r="834" spans="1:3">
      <c r="A834" s="43">
        <v>44123</v>
      </c>
      <c r="B834" s="44">
        <v>127.851524</v>
      </c>
      <c r="C834">
        <v>12196920</v>
      </c>
    </row>
    <row r="835" spans="1:3">
      <c r="A835" s="43">
        <v>44120</v>
      </c>
      <c r="B835" s="44">
        <v>127.353081</v>
      </c>
      <c r="C835">
        <v>17616800</v>
      </c>
    </row>
    <row r="836" spans="1:3">
      <c r="A836" s="43">
        <v>44119</v>
      </c>
      <c r="B836" s="44">
        <v>126.555565</v>
      </c>
      <c r="C836">
        <v>23730027</v>
      </c>
    </row>
    <row r="837" spans="1:3">
      <c r="A837" s="43">
        <v>44118</v>
      </c>
      <c r="B837" s="44">
        <v>130.293915</v>
      </c>
      <c r="C837">
        <v>12619654</v>
      </c>
    </row>
    <row r="838" spans="1:3">
      <c r="A838" s="43">
        <v>44117</v>
      </c>
      <c r="B838" s="44">
        <v>133.68334999999999</v>
      </c>
      <c r="C838">
        <v>9518822</v>
      </c>
    </row>
    <row r="839" spans="1:3">
      <c r="A839" s="43">
        <v>44116</v>
      </c>
      <c r="B839" s="44">
        <v>135.47775300000001</v>
      </c>
      <c r="C839">
        <v>10181698</v>
      </c>
    </row>
    <row r="840" spans="1:3">
      <c r="A840" s="43">
        <v>44113</v>
      </c>
      <c r="B840" s="44">
        <v>138.019836</v>
      </c>
      <c r="C840">
        <v>10744547</v>
      </c>
    </row>
    <row r="841" spans="1:3">
      <c r="A841" s="43">
        <v>44112</v>
      </c>
      <c r="B841" s="44">
        <v>140.51206999999999</v>
      </c>
      <c r="C841">
        <v>15774084</v>
      </c>
    </row>
    <row r="842" spans="1:3">
      <c r="A842" s="43">
        <v>44111</v>
      </c>
      <c r="B842" s="44">
        <v>140.561905</v>
      </c>
      <c r="C842">
        <v>21185764</v>
      </c>
    </row>
    <row r="843" spans="1:3">
      <c r="A843" s="43">
        <v>44110</v>
      </c>
      <c r="B843" s="44">
        <v>144.300262</v>
      </c>
      <c r="C843">
        <v>11553440</v>
      </c>
    </row>
    <row r="844" spans="1:3">
      <c r="A844" s="43">
        <v>44109</v>
      </c>
      <c r="B844" s="44">
        <v>133.48396299999999</v>
      </c>
      <c r="C844">
        <v>17154184</v>
      </c>
    </row>
    <row r="845" spans="1:3">
      <c r="A845" s="43">
        <v>44105</v>
      </c>
      <c r="B845" s="44">
        <v>133.08521999999999</v>
      </c>
      <c r="C845">
        <v>10931800</v>
      </c>
    </row>
    <row r="846" spans="1:3">
      <c r="A846" s="43">
        <v>44104</v>
      </c>
      <c r="B846" s="44">
        <v>132.88583399999999</v>
      </c>
      <c r="C846">
        <v>10340910</v>
      </c>
    </row>
    <row r="847" spans="1:3">
      <c r="A847" s="43">
        <v>44103</v>
      </c>
      <c r="B847" s="44">
        <v>131.29080200000001</v>
      </c>
      <c r="C847">
        <v>12505062</v>
      </c>
    </row>
    <row r="848" spans="1:3">
      <c r="A848" s="43">
        <v>44102</v>
      </c>
      <c r="B848" s="44">
        <v>132.437241</v>
      </c>
      <c r="C848">
        <v>11563528</v>
      </c>
    </row>
    <row r="849" spans="1:3">
      <c r="A849" s="43">
        <v>44099</v>
      </c>
      <c r="B849" s="44">
        <v>126.85463</v>
      </c>
      <c r="C849">
        <v>10081023</v>
      </c>
    </row>
    <row r="850" spans="1:3">
      <c r="A850" s="43">
        <v>44098</v>
      </c>
      <c r="B850" s="44">
        <v>122.418465</v>
      </c>
      <c r="C850">
        <v>36380444</v>
      </c>
    </row>
    <row r="851" spans="1:3">
      <c r="A851" s="43">
        <v>44097</v>
      </c>
      <c r="B851" s="44">
        <v>130.99172999999999</v>
      </c>
      <c r="C851">
        <v>16004096</v>
      </c>
    </row>
    <row r="852" spans="1:3">
      <c r="A852" s="43">
        <v>44096</v>
      </c>
      <c r="B852" s="44">
        <v>132.68646200000001</v>
      </c>
      <c r="C852">
        <v>43084536</v>
      </c>
    </row>
    <row r="853" spans="1:3">
      <c r="A853" s="43">
        <v>44095</v>
      </c>
      <c r="B853" s="44">
        <v>137.02293399999999</v>
      </c>
      <c r="C853">
        <v>19065689</v>
      </c>
    </row>
    <row r="854" spans="1:3">
      <c r="A854" s="43">
        <v>44092</v>
      </c>
      <c r="B854" s="44">
        <v>147.44046</v>
      </c>
      <c r="C854">
        <v>19125906</v>
      </c>
    </row>
    <row r="855" spans="1:3">
      <c r="A855" s="43">
        <v>44091</v>
      </c>
      <c r="B855" s="44">
        <v>147.191238</v>
      </c>
      <c r="C855">
        <v>18540405</v>
      </c>
    </row>
    <row r="856" spans="1:3">
      <c r="A856" s="43">
        <v>44090</v>
      </c>
      <c r="B856" s="44">
        <v>150.979446</v>
      </c>
      <c r="C856">
        <v>11917799</v>
      </c>
    </row>
    <row r="857" spans="1:3">
      <c r="A857" s="43">
        <v>44089</v>
      </c>
      <c r="B857" s="44">
        <v>147.938919</v>
      </c>
      <c r="C857">
        <v>10561754</v>
      </c>
    </row>
    <row r="858" spans="1:3">
      <c r="A858" s="43">
        <v>44088</v>
      </c>
      <c r="B858" s="44">
        <v>148.08845500000001</v>
      </c>
      <c r="C858">
        <v>13360759</v>
      </c>
    </row>
    <row r="859" spans="1:3">
      <c r="A859" s="43">
        <v>44085</v>
      </c>
      <c r="B859" s="44">
        <v>143.851654</v>
      </c>
      <c r="C859">
        <v>12777503</v>
      </c>
    </row>
    <row r="860" spans="1:3">
      <c r="A860" s="43">
        <v>44084</v>
      </c>
      <c r="B860" s="44">
        <v>142.85476700000001</v>
      </c>
      <c r="C860">
        <v>13482890</v>
      </c>
    </row>
    <row r="861" spans="1:3">
      <c r="A861" s="43">
        <v>44083</v>
      </c>
      <c r="B861" s="44">
        <v>139.66471899999999</v>
      </c>
      <c r="C861">
        <v>16796376</v>
      </c>
    </row>
    <row r="862" spans="1:3">
      <c r="A862" s="43">
        <v>44082</v>
      </c>
      <c r="B862" s="44">
        <v>141.85787999999999</v>
      </c>
      <c r="C862">
        <v>15948755</v>
      </c>
    </row>
    <row r="863" spans="1:3">
      <c r="A863" s="43">
        <v>44081</v>
      </c>
      <c r="B863" s="44">
        <v>148.93580600000001</v>
      </c>
      <c r="C863">
        <v>12070974</v>
      </c>
    </row>
    <row r="864" spans="1:3">
      <c r="A864" s="43">
        <v>44078</v>
      </c>
      <c r="B864" s="44">
        <v>147.34079</v>
      </c>
      <c r="C864">
        <v>16636593</v>
      </c>
    </row>
    <row r="865" spans="1:3">
      <c r="A865" s="43">
        <v>44077</v>
      </c>
      <c r="B865" s="44">
        <v>151.37820400000001</v>
      </c>
      <c r="C865">
        <v>15050653</v>
      </c>
    </row>
    <row r="866" spans="1:3">
      <c r="A866" s="43">
        <v>44076</v>
      </c>
      <c r="B866" s="44">
        <v>149.833023</v>
      </c>
      <c r="C866">
        <v>17779238</v>
      </c>
    </row>
    <row r="867" spans="1:3">
      <c r="A867" s="43">
        <v>44075</v>
      </c>
      <c r="B867" s="44">
        <v>143.35320999999999</v>
      </c>
      <c r="C867">
        <v>12214113</v>
      </c>
    </row>
    <row r="868" spans="1:3">
      <c r="A868" s="43">
        <v>44074</v>
      </c>
      <c r="B868" s="44">
        <v>142.755066</v>
      </c>
      <c r="C868">
        <v>11255809</v>
      </c>
    </row>
    <row r="869" spans="1:3">
      <c r="A869" s="43">
        <v>44071</v>
      </c>
      <c r="B869" s="44">
        <v>142.356323</v>
      </c>
      <c r="C869">
        <v>11252560</v>
      </c>
    </row>
    <row r="870" spans="1:3">
      <c r="A870" s="43">
        <v>44070</v>
      </c>
      <c r="B870" s="44">
        <v>143.80181899999999</v>
      </c>
      <c r="C870">
        <v>11647725</v>
      </c>
    </row>
    <row r="871" spans="1:3">
      <c r="A871" s="43">
        <v>44069</v>
      </c>
      <c r="B871" s="44">
        <v>137.471542</v>
      </c>
      <c r="C871">
        <v>14421066</v>
      </c>
    </row>
    <row r="872" spans="1:3">
      <c r="A872" s="43">
        <v>44068</v>
      </c>
      <c r="B872" s="44">
        <v>126.705101</v>
      </c>
      <c r="C872">
        <v>13385159</v>
      </c>
    </row>
    <row r="873" spans="1:3">
      <c r="A873" s="43">
        <v>44067</v>
      </c>
      <c r="B873" s="44">
        <v>120.823425</v>
      </c>
      <c r="C873">
        <v>10806707</v>
      </c>
    </row>
    <row r="874" spans="1:3">
      <c r="A874" s="43">
        <v>44064</v>
      </c>
      <c r="B874" s="44">
        <v>120.524361</v>
      </c>
      <c r="C874">
        <v>9378108</v>
      </c>
    </row>
    <row r="875" spans="1:3">
      <c r="A875" s="43">
        <v>44063</v>
      </c>
      <c r="B875" s="44">
        <v>121.321877</v>
      </c>
      <c r="C875">
        <v>9805875</v>
      </c>
    </row>
    <row r="876" spans="1:3">
      <c r="A876" s="43">
        <v>44062</v>
      </c>
      <c r="B876" s="44">
        <v>124.761162</v>
      </c>
      <c r="C876">
        <v>20764508</v>
      </c>
    </row>
    <row r="877" spans="1:3">
      <c r="A877" s="43">
        <v>44061</v>
      </c>
      <c r="B877" s="44">
        <v>125.209755</v>
      </c>
      <c r="C877">
        <v>19336014</v>
      </c>
    </row>
    <row r="878" spans="1:3">
      <c r="A878" s="43">
        <v>44060</v>
      </c>
      <c r="B878" s="44">
        <v>123.16613</v>
      </c>
      <c r="C878">
        <v>14294289</v>
      </c>
    </row>
    <row r="879" spans="1:3">
      <c r="A879" s="43">
        <v>44057</v>
      </c>
      <c r="B879" s="44">
        <v>124.212868</v>
      </c>
      <c r="C879">
        <v>8962633</v>
      </c>
    </row>
    <row r="880" spans="1:3">
      <c r="A880" s="43">
        <v>44056</v>
      </c>
      <c r="B880" s="44">
        <v>130.74250799999999</v>
      </c>
      <c r="C880">
        <v>10661280</v>
      </c>
    </row>
    <row r="881" spans="1:3">
      <c r="A881" s="43">
        <v>44055</v>
      </c>
      <c r="B881" s="44">
        <v>124.960533</v>
      </c>
      <c r="C881">
        <v>10360461</v>
      </c>
    </row>
    <row r="882" spans="1:3">
      <c r="A882" s="43">
        <v>44054</v>
      </c>
      <c r="B882" s="44">
        <v>121.920013</v>
      </c>
      <c r="C882">
        <v>10356713</v>
      </c>
    </row>
    <row r="883" spans="1:3">
      <c r="A883" s="43">
        <v>44053</v>
      </c>
      <c r="B883" s="44">
        <v>123.46519499999999</v>
      </c>
      <c r="C883">
        <v>20992324</v>
      </c>
    </row>
    <row r="884" spans="1:3">
      <c r="A884" s="43">
        <v>44050</v>
      </c>
      <c r="B884" s="44">
        <v>118.72995</v>
      </c>
      <c r="C884">
        <v>15236142</v>
      </c>
    </row>
    <row r="885" spans="1:3">
      <c r="A885" s="43">
        <v>44049</v>
      </c>
      <c r="B885" s="44">
        <v>116.43710299999999</v>
      </c>
      <c r="C885">
        <v>17557661</v>
      </c>
    </row>
    <row r="886" spans="1:3">
      <c r="A886" s="43">
        <v>44048</v>
      </c>
      <c r="B886" s="44">
        <v>115.041451</v>
      </c>
      <c r="C886">
        <v>10831068</v>
      </c>
    </row>
    <row r="887" spans="1:3">
      <c r="A887" s="43">
        <v>44047</v>
      </c>
      <c r="B887" s="44">
        <v>111.103722</v>
      </c>
      <c r="C887">
        <v>13600786</v>
      </c>
    </row>
    <row r="888" spans="1:3">
      <c r="A888" s="43">
        <v>44046</v>
      </c>
      <c r="B888" s="44">
        <v>112.698753</v>
      </c>
      <c r="C888">
        <v>13441609</v>
      </c>
    </row>
    <row r="889" spans="1:3">
      <c r="A889" s="43">
        <v>44043</v>
      </c>
      <c r="B889" s="44">
        <v>104.32485200000001</v>
      </c>
      <c r="C889">
        <v>33230938</v>
      </c>
    </row>
    <row r="890" spans="1:3">
      <c r="A890" s="43">
        <v>44042</v>
      </c>
      <c r="B890" s="44">
        <v>103.327957</v>
      </c>
      <c r="C890">
        <v>21932747</v>
      </c>
    </row>
    <row r="891" spans="1:3">
      <c r="A891" s="43">
        <v>44041</v>
      </c>
      <c r="B891" s="44">
        <v>105.421432</v>
      </c>
      <c r="C891">
        <v>18114880</v>
      </c>
    </row>
    <row r="892" spans="1:3">
      <c r="A892" s="43">
        <v>44040</v>
      </c>
      <c r="B892" s="44">
        <v>106.119255</v>
      </c>
      <c r="C892">
        <v>20725995</v>
      </c>
    </row>
    <row r="893" spans="1:3">
      <c r="A893" s="43">
        <v>44039</v>
      </c>
      <c r="B893" s="44">
        <v>101.38401</v>
      </c>
      <c r="C893">
        <v>20951277</v>
      </c>
    </row>
    <row r="894" spans="1:3">
      <c r="A894" s="43">
        <v>44036</v>
      </c>
      <c r="B894" s="44">
        <v>103.42765</v>
      </c>
      <c r="C894">
        <v>20332430</v>
      </c>
    </row>
    <row r="895" spans="1:3">
      <c r="A895" s="43">
        <v>44035</v>
      </c>
      <c r="B895" s="44">
        <v>105.720505</v>
      </c>
      <c r="C895">
        <v>12761425</v>
      </c>
    </row>
    <row r="896" spans="1:3">
      <c r="A896" s="43">
        <v>44034</v>
      </c>
      <c r="B896" s="44">
        <v>104.823296</v>
      </c>
      <c r="C896">
        <v>12771199</v>
      </c>
    </row>
    <row r="897" spans="1:3">
      <c r="A897" s="43">
        <v>44033</v>
      </c>
      <c r="B897" s="44">
        <v>108.113045</v>
      </c>
      <c r="C897">
        <v>10670854</v>
      </c>
    </row>
    <row r="898" spans="1:3">
      <c r="A898" s="43">
        <v>44032</v>
      </c>
      <c r="B898" s="44">
        <v>104.72360999999999</v>
      </c>
      <c r="C898">
        <v>32914630</v>
      </c>
    </row>
    <row r="899" spans="1:3">
      <c r="A899" s="43">
        <v>44029</v>
      </c>
      <c r="B899" s="44">
        <v>106.069412</v>
      </c>
      <c r="C899">
        <v>14641301</v>
      </c>
    </row>
    <row r="900" spans="1:3">
      <c r="A900" s="43">
        <v>44028</v>
      </c>
      <c r="B900" s="44">
        <v>102.630127</v>
      </c>
      <c r="C900">
        <v>14287344</v>
      </c>
    </row>
    <row r="901" spans="1:3">
      <c r="A901" s="43">
        <v>44027</v>
      </c>
      <c r="B901" s="44">
        <v>102.879356</v>
      </c>
      <c r="C901">
        <v>12584114</v>
      </c>
    </row>
    <row r="902" spans="1:3">
      <c r="A902" s="43">
        <v>44026</v>
      </c>
      <c r="B902" s="44">
        <v>104.823296</v>
      </c>
      <c r="C902">
        <v>12875470</v>
      </c>
    </row>
    <row r="903" spans="1:3">
      <c r="A903" s="43">
        <v>44025</v>
      </c>
      <c r="B903" s="44">
        <v>107.664444</v>
      </c>
      <c r="C903">
        <v>9543556</v>
      </c>
    </row>
    <row r="904" spans="1:3">
      <c r="A904" s="43">
        <v>44022</v>
      </c>
      <c r="B904" s="44">
        <v>107.265686</v>
      </c>
      <c r="C904">
        <v>14215544</v>
      </c>
    </row>
    <row r="905" spans="1:3">
      <c r="A905" s="43">
        <v>44021</v>
      </c>
      <c r="B905" s="44">
        <v>106.617699</v>
      </c>
      <c r="C905">
        <v>8648435</v>
      </c>
    </row>
    <row r="906" spans="1:3">
      <c r="A906" s="43">
        <v>44020</v>
      </c>
      <c r="B906" s="44">
        <v>105.02267500000001</v>
      </c>
      <c r="C906">
        <v>10747183</v>
      </c>
    </row>
    <row r="907" spans="1:3">
      <c r="A907" s="43">
        <v>44019</v>
      </c>
      <c r="B907" s="44">
        <v>108.71118199999999</v>
      </c>
      <c r="C907">
        <v>10279618</v>
      </c>
    </row>
    <row r="908" spans="1:3">
      <c r="A908" s="43">
        <v>44018</v>
      </c>
      <c r="B908" s="44">
        <v>108.661339</v>
      </c>
      <c r="C908">
        <v>2871205</v>
      </c>
    </row>
    <row r="909" spans="1:3">
      <c r="A909" s="43">
        <v>44015</v>
      </c>
      <c r="B909" s="44">
        <v>103.128578</v>
      </c>
      <c r="C909">
        <v>17979661</v>
      </c>
    </row>
    <row r="910" spans="1:3">
      <c r="A910" s="43">
        <v>44014</v>
      </c>
      <c r="B910" s="44">
        <v>101.234489</v>
      </c>
      <c r="C910">
        <v>14614841</v>
      </c>
    </row>
    <row r="911" spans="1:3">
      <c r="A911" s="43">
        <v>44013</v>
      </c>
      <c r="B911" s="44">
        <v>100.436966</v>
      </c>
      <c r="C911">
        <v>12488938</v>
      </c>
    </row>
    <row r="912" spans="1:3">
      <c r="A912" s="43">
        <v>44012</v>
      </c>
      <c r="B912" s="44">
        <v>97.944732999999999</v>
      </c>
      <c r="C912">
        <v>9928218</v>
      </c>
    </row>
    <row r="913" spans="1:3">
      <c r="A913" s="43">
        <v>44011</v>
      </c>
      <c r="B913" s="44">
        <v>99.141006000000004</v>
      </c>
      <c r="C913">
        <v>17324893</v>
      </c>
    </row>
    <row r="914" spans="1:3">
      <c r="A914" s="43">
        <v>44008</v>
      </c>
      <c r="B914" s="44">
        <v>101.084953</v>
      </c>
      <c r="C914">
        <v>12433578</v>
      </c>
    </row>
    <row r="915" spans="1:3">
      <c r="A915" s="43">
        <v>44007</v>
      </c>
      <c r="B915" s="44">
        <v>103.477493</v>
      </c>
      <c r="C915">
        <v>10987519</v>
      </c>
    </row>
    <row r="916" spans="1:3">
      <c r="A916" s="43">
        <v>44006</v>
      </c>
      <c r="B916" s="44">
        <v>104.474388</v>
      </c>
      <c r="C916">
        <v>12277023</v>
      </c>
    </row>
    <row r="917" spans="1:3">
      <c r="A917" s="43">
        <v>44005</v>
      </c>
      <c r="B917" s="44">
        <v>104.07563</v>
      </c>
      <c r="C917">
        <v>15058076</v>
      </c>
    </row>
    <row r="918" spans="1:3">
      <c r="A918" s="43">
        <v>44004</v>
      </c>
      <c r="B918" s="44">
        <v>102.33107</v>
      </c>
      <c r="C918">
        <v>14471443</v>
      </c>
    </row>
    <row r="919" spans="1:3">
      <c r="A919" s="43">
        <v>44001</v>
      </c>
      <c r="B919" s="44">
        <v>102.181534</v>
      </c>
      <c r="C919">
        <v>26251660</v>
      </c>
    </row>
    <row r="920" spans="1:3">
      <c r="A920" s="43">
        <v>44000</v>
      </c>
      <c r="B920" s="44">
        <v>96.050635999999997</v>
      </c>
      <c r="C920">
        <v>19296401</v>
      </c>
    </row>
    <row r="921" spans="1:3">
      <c r="A921" s="43">
        <v>43999</v>
      </c>
      <c r="B921" s="44">
        <v>95.103592000000006</v>
      </c>
      <c r="C921">
        <v>17996083</v>
      </c>
    </row>
    <row r="922" spans="1:3">
      <c r="A922" s="43">
        <v>43998</v>
      </c>
      <c r="B922" s="44">
        <v>94.455612000000002</v>
      </c>
      <c r="C922">
        <v>10696024</v>
      </c>
    </row>
    <row r="923" spans="1:3">
      <c r="A923" s="43">
        <v>43997</v>
      </c>
      <c r="B923" s="44">
        <v>100.187744</v>
      </c>
      <c r="C923">
        <v>8206169</v>
      </c>
    </row>
    <row r="924" spans="1:3">
      <c r="A924" s="43">
        <v>43994</v>
      </c>
      <c r="B924" s="44">
        <v>104.972832</v>
      </c>
      <c r="C924">
        <v>15621809</v>
      </c>
    </row>
    <row r="925" spans="1:3">
      <c r="A925" s="43">
        <v>43993</v>
      </c>
      <c r="B925" s="44">
        <v>105.82019</v>
      </c>
      <c r="C925">
        <v>9851962</v>
      </c>
    </row>
    <row r="926" spans="1:3">
      <c r="A926" s="43">
        <v>43992</v>
      </c>
      <c r="B926" s="44">
        <v>111.05387899999999</v>
      </c>
      <c r="C926">
        <v>9497812</v>
      </c>
    </row>
    <row r="927" spans="1:3">
      <c r="A927" s="43">
        <v>43991</v>
      </c>
      <c r="B927" s="44">
        <v>111.103722</v>
      </c>
      <c r="C927">
        <v>6407614</v>
      </c>
    </row>
    <row r="928" spans="1:3">
      <c r="A928" s="43">
        <v>43990</v>
      </c>
      <c r="B928" s="44">
        <v>115.09129299999999</v>
      </c>
      <c r="C928">
        <v>6568241</v>
      </c>
    </row>
    <row r="929" spans="1:3">
      <c r="A929" s="43">
        <v>43987</v>
      </c>
      <c r="B929" s="44">
        <v>110.40589900000001</v>
      </c>
      <c r="C929">
        <v>6768613</v>
      </c>
    </row>
    <row r="930" spans="1:3">
      <c r="A930" s="43">
        <v>43986</v>
      </c>
      <c r="B930" s="44">
        <v>98.193961999999999</v>
      </c>
      <c r="C930">
        <v>18764073</v>
      </c>
    </row>
    <row r="931" spans="1:3">
      <c r="A931" s="43">
        <v>43985</v>
      </c>
      <c r="B931" s="44">
        <v>98.443184000000002</v>
      </c>
      <c r="C931">
        <v>10701208</v>
      </c>
    </row>
    <row r="932" spans="1:3">
      <c r="A932" s="43">
        <v>43984</v>
      </c>
      <c r="B932" s="44">
        <v>96.200171999999995</v>
      </c>
      <c r="C932">
        <v>8630105</v>
      </c>
    </row>
    <row r="933" spans="1:3">
      <c r="A933" s="43">
        <v>43983</v>
      </c>
      <c r="B933" s="44">
        <v>89.271766999999997</v>
      </c>
      <c r="C933">
        <v>14727892</v>
      </c>
    </row>
    <row r="934" spans="1:3">
      <c r="A934" s="43">
        <v>43980</v>
      </c>
      <c r="B934" s="44">
        <v>86.729691000000003</v>
      </c>
      <c r="C934">
        <v>8909310</v>
      </c>
    </row>
    <row r="935" spans="1:3">
      <c r="A935" s="43">
        <v>43979</v>
      </c>
      <c r="B935" s="44">
        <v>86.729691000000003</v>
      </c>
      <c r="C935">
        <v>8352658</v>
      </c>
    </row>
    <row r="936" spans="1:3">
      <c r="A936" s="43">
        <v>43978</v>
      </c>
      <c r="B936" s="44">
        <v>84.287307999999996</v>
      </c>
      <c r="C936">
        <v>12857807</v>
      </c>
    </row>
    <row r="937" spans="1:3">
      <c r="A937" s="43">
        <v>43977</v>
      </c>
      <c r="B937" s="44">
        <v>82.841804999999994</v>
      </c>
      <c r="C937">
        <v>8461831</v>
      </c>
    </row>
    <row r="938" spans="1:3">
      <c r="A938" s="43">
        <v>43973</v>
      </c>
      <c r="B938" s="44">
        <v>82.542739999999995</v>
      </c>
      <c r="C938">
        <v>12133315</v>
      </c>
    </row>
    <row r="939" spans="1:3">
      <c r="A939" s="43">
        <v>43972</v>
      </c>
      <c r="B939" s="44">
        <v>83.838699000000005</v>
      </c>
      <c r="C939">
        <v>9539923</v>
      </c>
    </row>
    <row r="940" spans="1:3">
      <c r="A940" s="43">
        <v>43971</v>
      </c>
      <c r="B940" s="44">
        <v>83.190719999999999</v>
      </c>
      <c r="C940">
        <v>9920219</v>
      </c>
    </row>
    <row r="941" spans="1:3">
      <c r="A941" s="43">
        <v>43970</v>
      </c>
      <c r="B941" s="44">
        <v>81.545852999999994</v>
      </c>
      <c r="C941">
        <v>8009229</v>
      </c>
    </row>
    <row r="942" spans="1:3">
      <c r="A942" s="43">
        <v>43969</v>
      </c>
      <c r="B942" s="44">
        <v>80.399422000000001</v>
      </c>
      <c r="C942">
        <v>9717894</v>
      </c>
    </row>
    <row r="943" spans="1:3">
      <c r="A943" s="43">
        <v>43966</v>
      </c>
      <c r="B943" s="44">
        <v>84.087920999999994</v>
      </c>
      <c r="C943">
        <v>6314883</v>
      </c>
    </row>
    <row r="944" spans="1:3">
      <c r="A944" s="43">
        <v>43965</v>
      </c>
      <c r="B944" s="44">
        <v>83.539635000000004</v>
      </c>
      <c r="C944">
        <v>7542601</v>
      </c>
    </row>
    <row r="945" spans="1:3">
      <c r="A945" s="43">
        <v>43964</v>
      </c>
      <c r="B945" s="44">
        <v>86.929062000000002</v>
      </c>
      <c r="C945">
        <v>50949198</v>
      </c>
    </row>
    <row r="946" spans="1:3">
      <c r="A946" s="43">
        <v>43963</v>
      </c>
      <c r="B946" s="44">
        <v>85.932175000000001</v>
      </c>
      <c r="C946">
        <v>9809103</v>
      </c>
    </row>
    <row r="947" spans="1:3">
      <c r="A947" s="43">
        <v>43962</v>
      </c>
      <c r="B947" s="44">
        <v>85.832481000000001</v>
      </c>
      <c r="C947">
        <v>12341042</v>
      </c>
    </row>
    <row r="948" spans="1:3">
      <c r="A948" s="43">
        <v>43959</v>
      </c>
      <c r="B948" s="44">
        <v>80.798180000000002</v>
      </c>
      <c r="C948">
        <v>11606059</v>
      </c>
    </row>
    <row r="949" spans="1:3">
      <c r="A949" s="43">
        <v>43958</v>
      </c>
      <c r="B949" s="44">
        <v>82.243674999999996</v>
      </c>
      <c r="C949">
        <v>14908929</v>
      </c>
    </row>
    <row r="950" spans="1:3">
      <c r="A950" s="43">
        <v>43957</v>
      </c>
      <c r="B950" s="44">
        <v>82.941490000000002</v>
      </c>
      <c r="C950">
        <v>19902886</v>
      </c>
    </row>
    <row r="951" spans="1:3">
      <c r="A951" s="43">
        <v>43956</v>
      </c>
      <c r="B951" s="44">
        <v>80.648643000000007</v>
      </c>
      <c r="C951">
        <v>16979026</v>
      </c>
    </row>
    <row r="952" spans="1:3">
      <c r="A952" s="43">
        <v>43955</v>
      </c>
      <c r="B952" s="44">
        <v>83.639319999999998</v>
      </c>
      <c r="C952">
        <v>14372461</v>
      </c>
    </row>
    <row r="953" spans="1:3">
      <c r="A953" s="43">
        <v>43951</v>
      </c>
      <c r="B953" s="44">
        <v>92.960273999999998</v>
      </c>
      <c r="C953">
        <v>8443917</v>
      </c>
    </row>
    <row r="954" spans="1:3">
      <c r="A954" s="43">
        <v>43950</v>
      </c>
      <c r="B954" s="44">
        <v>77.907188000000005</v>
      </c>
      <c r="C954">
        <v>15627403</v>
      </c>
    </row>
    <row r="955" spans="1:3">
      <c r="A955" s="43">
        <v>43949</v>
      </c>
      <c r="B955" s="44">
        <v>76.710915</v>
      </c>
      <c r="C955">
        <v>9198673</v>
      </c>
    </row>
    <row r="956" spans="1:3">
      <c r="A956" s="43">
        <v>43948</v>
      </c>
      <c r="B956" s="44">
        <v>75.016197000000005</v>
      </c>
      <c r="C956">
        <v>10501357</v>
      </c>
    </row>
    <row r="957" spans="1:3">
      <c r="A957" s="43">
        <v>43945</v>
      </c>
      <c r="B957" s="44">
        <v>73.969459999999998</v>
      </c>
      <c r="C957">
        <v>9431220</v>
      </c>
    </row>
    <row r="958" spans="1:3">
      <c r="A958" s="43">
        <v>43944</v>
      </c>
      <c r="B958" s="44">
        <v>75.414955000000006</v>
      </c>
      <c r="C958">
        <v>16121049</v>
      </c>
    </row>
    <row r="959" spans="1:3">
      <c r="A959" s="43">
        <v>43943</v>
      </c>
      <c r="B959" s="44">
        <v>75.664176999999995</v>
      </c>
      <c r="C959">
        <v>10443908</v>
      </c>
    </row>
    <row r="960" spans="1:3">
      <c r="A960" s="43">
        <v>43942</v>
      </c>
      <c r="B960" s="44">
        <v>74.418059999999997</v>
      </c>
      <c r="C960">
        <v>8715469</v>
      </c>
    </row>
    <row r="961" spans="1:3">
      <c r="A961" s="43">
        <v>43941</v>
      </c>
      <c r="B961" s="44">
        <v>80.200035</v>
      </c>
      <c r="C961">
        <v>14693099</v>
      </c>
    </row>
    <row r="962" spans="1:3">
      <c r="A962" s="43">
        <v>43938</v>
      </c>
      <c r="B962" s="44">
        <v>76.611221</v>
      </c>
      <c r="C962">
        <v>54021379</v>
      </c>
    </row>
    <row r="963" spans="1:3">
      <c r="A963" s="43">
        <v>43937</v>
      </c>
      <c r="B963" s="44">
        <v>74.418059999999997</v>
      </c>
      <c r="C963">
        <v>22224361</v>
      </c>
    </row>
    <row r="964" spans="1:3">
      <c r="A964" s="43">
        <v>43936</v>
      </c>
      <c r="B964" s="44">
        <v>72.673500000000004</v>
      </c>
      <c r="C964">
        <v>12479034</v>
      </c>
    </row>
    <row r="965" spans="1:3">
      <c r="A965" s="43">
        <v>43934</v>
      </c>
      <c r="B965" s="44">
        <v>74.019301999999996</v>
      </c>
      <c r="C965">
        <v>10449630</v>
      </c>
    </row>
    <row r="966" spans="1:3">
      <c r="A966" s="43">
        <v>43930</v>
      </c>
      <c r="B966" s="44">
        <v>74.368217000000001</v>
      </c>
      <c r="C966">
        <v>11462140</v>
      </c>
    </row>
    <row r="967" spans="1:3">
      <c r="A967" s="43">
        <v>43929</v>
      </c>
      <c r="B967" s="44">
        <v>67.389961</v>
      </c>
      <c r="C967">
        <v>12337969</v>
      </c>
    </row>
    <row r="968" spans="1:3">
      <c r="A968" s="43">
        <v>43928</v>
      </c>
      <c r="B968" s="44">
        <v>67.041054000000003</v>
      </c>
      <c r="C968">
        <v>13310316</v>
      </c>
    </row>
    <row r="969" spans="1:3">
      <c r="A969" s="43">
        <v>43924</v>
      </c>
      <c r="B969" s="44">
        <v>65.097115000000002</v>
      </c>
      <c r="C969">
        <v>13126520</v>
      </c>
    </row>
    <row r="970" spans="1:3">
      <c r="A970" s="43">
        <v>43922</v>
      </c>
      <c r="B970" s="44">
        <v>67.738876000000005</v>
      </c>
      <c r="C970">
        <v>23906114</v>
      </c>
    </row>
    <row r="971" spans="1:3">
      <c r="A971" s="43">
        <v>43921</v>
      </c>
      <c r="B971" s="44">
        <v>70.829246999999995</v>
      </c>
      <c r="C971">
        <v>13113183</v>
      </c>
    </row>
    <row r="972" spans="1:3">
      <c r="A972" s="43">
        <v>43920</v>
      </c>
      <c r="B972" s="44">
        <v>67.938254999999998</v>
      </c>
      <c r="C972">
        <v>30197475</v>
      </c>
    </row>
    <row r="973" spans="1:3">
      <c r="A973" s="43">
        <v>43917</v>
      </c>
      <c r="B973" s="44">
        <v>70.480331000000007</v>
      </c>
      <c r="C973">
        <v>22975581</v>
      </c>
    </row>
    <row r="974" spans="1:3">
      <c r="A974" s="43">
        <v>43916</v>
      </c>
      <c r="B974" s="44">
        <v>70.580025000000006</v>
      </c>
      <c r="C974">
        <v>63360467</v>
      </c>
    </row>
    <row r="975" spans="1:3">
      <c r="A975" s="43">
        <v>43915</v>
      </c>
      <c r="B975" s="44">
        <v>70.031730999999994</v>
      </c>
      <c r="C975">
        <v>18316743</v>
      </c>
    </row>
    <row r="976" spans="1:3">
      <c r="A976" s="43">
        <v>43914</v>
      </c>
      <c r="B976" s="44">
        <v>68.337020999999993</v>
      </c>
      <c r="C976">
        <v>25154475</v>
      </c>
    </row>
    <row r="977" spans="1:3">
      <c r="A977" s="43">
        <v>43913</v>
      </c>
      <c r="B977" s="44">
        <v>65.994315999999998</v>
      </c>
      <c r="C977">
        <v>23798589</v>
      </c>
    </row>
    <row r="978" spans="1:3">
      <c r="A978" s="43">
        <v>43910</v>
      </c>
      <c r="B978" s="44">
        <v>77.059830000000005</v>
      </c>
      <c r="C978">
        <v>11344554</v>
      </c>
    </row>
    <row r="979" spans="1:3">
      <c r="A979" s="43">
        <v>43909</v>
      </c>
      <c r="B979" s="44">
        <v>72.723343</v>
      </c>
      <c r="C979">
        <v>13067403</v>
      </c>
    </row>
    <row r="980" spans="1:3">
      <c r="A980" s="43">
        <v>43908</v>
      </c>
      <c r="B980" s="44">
        <v>75.265418999999994</v>
      </c>
      <c r="C980">
        <v>6795084</v>
      </c>
    </row>
    <row r="981" spans="1:3">
      <c r="A981" s="43">
        <v>43907</v>
      </c>
      <c r="B981" s="44">
        <v>77.707802000000001</v>
      </c>
      <c r="C981">
        <v>9023645</v>
      </c>
    </row>
    <row r="982" spans="1:3">
      <c r="A982" s="43">
        <v>43906</v>
      </c>
      <c r="B982" s="44">
        <v>82.692267999999999</v>
      </c>
      <c r="C982">
        <v>8668267</v>
      </c>
    </row>
    <row r="983" spans="1:3">
      <c r="A983" s="43">
        <v>43903</v>
      </c>
      <c r="B983" s="44">
        <v>89.471146000000005</v>
      </c>
      <c r="C983">
        <v>7349418</v>
      </c>
    </row>
    <row r="984" spans="1:3">
      <c r="A984" s="43">
        <v>43902</v>
      </c>
      <c r="B984" s="44">
        <v>87.726585</v>
      </c>
      <c r="C984">
        <v>14798390</v>
      </c>
    </row>
    <row r="985" spans="1:3">
      <c r="A985" s="43">
        <v>43901</v>
      </c>
      <c r="B985" s="44">
        <v>98.59272</v>
      </c>
      <c r="C985">
        <v>8333767</v>
      </c>
    </row>
    <row r="986" spans="1:3">
      <c r="A986" s="43">
        <v>43899</v>
      </c>
      <c r="B986" s="44">
        <v>105.37159</v>
      </c>
      <c r="C986">
        <v>8565559</v>
      </c>
    </row>
    <row r="987" spans="1:3">
      <c r="A987" s="43">
        <v>43896</v>
      </c>
      <c r="B987" s="44">
        <v>113.84517700000001</v>
      </c>
      <c r="C987">
        <v>9857016</v>
      </c>
    </row>
    <row r="988" spans="1:3">
      <c r="A988" s="43">
        <v>43895</v>
      </c>
      <c r="B988" s="44">
        <v>125.359291</v>
      </c>
      <c r="C988">
        <v>7670688</v>
      </c>
    </row>
    <row r="989" spans="1:3">
      <c r="A989" s="43">
        <v>43894</v>
      </c>
      <c r="B989" s="44">
        <v>125.807892</v>
      </c>
      <c r="C989">
        <v>6955445</v>
      </c>
    </row>
    <row r="990" spans="1:3">
      <c r="A990" s="43">
        <v>43893</v>
      </c>
      <c r="B990" s="44">
        <v>129.945007</v>
      </c>
      <c r="C990">
        <v>9717197</v>
      </c>
    </row>
    <row r="991" spans="1:3">
      <c r="A991" s="43">
        <v>43892</v>
      </c>
      <c r="B991" s="44">
        <v>125.010384</v>
      </c>
      <c r="C991">
        <v>8957930</v>
      </c>
    </row>
    <row r="992" spans="1:3">
      <c r="A992" s="43">
        <v>43889</v>
      </c>
      <c r="B992" s="44">
        <v>128.54934700000001</v>
      </c>
      <c r="C992">
        <v>7209130</v>
      </c>
    </row>
    <row r="993" spans="1:3">
      <c r="A993" s="43">
        <v>43888</v>
      </c>
      <c r="B993" s="44">
        <v>144.79870600000001</v>
      </c>
      <c r="C993">
        <v>9278920</v>
      </c>
    </row>
    <row r="994" spans="1:3">
      <c r="A994" s="43">
        <v>43887</v>
      </c>
      <c r="B994" s="44">
        <v>144.10089099999999</v>
      </c>
      <c r="C994">
        <v>7895024</v>
      </c>
    </row>
    <row r="995" spans="1:3">
      <c r="A995" s="43">
        <v>43886</v>
      </c>
      <c r="B995" s="44">
        <v>149.43424999999999</v>
      </c>
      <c r="C995">
        <v>10438928</v>
      </c>
    </row>
    <row r="996" spans="1:3">
      <c r="A996" s="43">
        <v>43885</v>
      </c>
      <c r="B996" s="44">
        <v>150.181915</v>
      </c>
      <c r="C996">
        <v>9652088</v>
      </c>
    </row>
    <row r="997" spans="1:3">
      <c r="A997" s="43">
        <v>43881</v>
      </c>
      <c r="B997" s="44">
        <v>158.00753800000001</v>
      </c>
      <c r="C997">
        <v>7595114</v>
      </c>
    </row>
    <row r="998" spans="1:3">
      <c r="A998" s="43">
        <v>43880</v>
      </c>
      <c r="B998" s="44">
        <v>157.55894499999999</v>
      </c>
      <c r="C998">
        <v>5661103</v>
      </c>
    </row>
    <row r="999" spans="1:3">
      <c r="A999" s="43">
        <v>43879</v>
      </c>
      <c r="B999" s="44">
        <v>161.097916</v>
      </c>
      <c r="C999">
        <v>8027522</v>
      </c>
    </row>
    <row r="1000" spans="1:3">
      <c r="A1000" s="43">
        <v>43878</v>
      </c>
      <c r="B1000" s="44">
        <v>168.57461499999999</v>
      </c>
      <c r="C1000">
        <v>11307064</v>
      </c>
    </row>
    <row r="1001" spans="1:3">
      <c r="A1001" s="43">
        <v>43875</v>
      </c>
      <c r="B1001" s="44">
        <v>168.57461499999999</v>
      </c>
      <c r="C1001">
        <v>7850052</v>
      </c>
    </row>
    <row r="1002" spans="1:3">
      <c r="A1002" s="43">
        <v>43874</v>
      </c>
      <c r="B1002" s="44">
        <v>168.97335799999999</v>
      </c>
      <c r="C1002">
        <v>5696737</v>
      </c>
    </row>
    <row r="1003" spans="1:3">
      <c r="A1003" s="43">
        <v>43873</v>
      </c>
      <c r="B1003" s="44">
        <v>170.41885400000001</v>
      </c>
      <c r="C1003">
        <v>10417015</v>
      </c>
    </row>
    <row r="1004" spans="1:3">
      <c r="A1004" s="43">
        <v>43872</v>
      </c>
      <c r="B1004" s="44">
        <v>169.22257999999999</v>
      </c>
      <c r="C1004">
        <v>8780169</v>
      </c>
    </row>
    <row r="1005" spans="1:3">
      <c r="A1005" s="43">
        <v>43871</v>
      </c>
      <c r="B1005" s="44">
        <v>168.375214</v>
      </c>
      <c r="C1005">
        <v>9189043</v>
      </c>
    </row>
    <row r="1006" spans="1:3">
      <c r="A1006" s="43">
        <v>43868</v>
      </c>
      <c r="B1006" s="44">
        <v>173.06062299999999</v>
      </c>
      <c r="C1006">
        <v>7681009</v>
      </c>
    </row>
    <row r="1007" spans="1:3">
      <c r="A1007" s="43">
        <v>43867</v>
      </c>
      <c r="B1007" s="44">
        <v>178.29431199999999</v>
      </c>
      <c r="C1007">
        <v>11854885</v>
      </c>
    </row>
    <row r="1008" spans="1:3">
      <c r="A1008" s="43">
        <v>43866</v>
      </c>
      <c r="B1008" s="44">
        <v>183.179092</v>
      </c>
      <c r="C1008">
        <v>8658701</v>
      </c>
    </row>
    <row r="1009" spans="1:3">
      <c r="A1009" s="43">
        <v>43865</v>
      </c>
      <c r="B1009" s="44">
        <v>165.18516500000001</v>
      </c>
      <c r="C1009">
        <v>10075022</v>
      </c>
    </row>
    <row r="1010" spans="1:3">
      <c r="A1010" s="43">
        <v>43864</v>
      </c>
      <c r="B1010" s="44">
        <v>163.34092699999999</v>
      </c>
      <c r="C1010">
        <v>7391950</v>
      </c>
    </row>
    <row r="1011" spans="1:3">
      <c r="A1011" s="43">
        <v>43861</v>
      </c>
      <c r="B1011" s="44">
        <v>176.05131499999999</v>
      </c>
      <c r="C1011">
        <v>5728054</v>
      </c>
    </row>
    <row r="1012" spans="1:3">
      <c r="A1012" s="43">
        <v>43860</v>
      </c>
      <c r="B1012" s="44">
        <v>185.621475</v>
      </c>
      <c r="C1012">
        <v>9817460</v>
      </c>
    </row>
    <row r="1013" spans="1:3">
      <c r="A1013" s="43">
        <v>43859</v>
      </c>
      <c r="B1013" s="44">
        <v>187.46572900000001</v>
      </c>
      <c r="C1013">
        <v>6877960</v>
      </c>
    </row>
    <row r="1014" spans="1:3">
      <c r="A1014" s="43">
        <v>43858</v>
      </c>
      <c r="B1014" s="44">
        <v>175.55285599999999</v>
      </c>
      <c r="C1014">
        <v>7433933</v>
      </c>
    </row>
    <row r="1015" spans="1:3">
      <c r="A1015" s="43">
        <v>43857</v>
      </c>
      <c r="B1015" s="44">
        <v>181.63389599999999</v>
      </c>
      <c r="C1015">
        <v>9553659</v>
      </c>
    </row>
    <row r="1016" spans="1:3">
      <c r="A1016" s="43">
        <v>43854</v>
      </c>
      <c r="B1016" s="44">
        <v>185.920547</v>
      </c>
      <c r="C1016">
        <v>10478506</v>
      </c>
    </row>
    <row r="1017" spans="1:3">
      <c r="A1017" s="43">
        <v>43853</v>
      </c>
      <c r="B1017" s="44">
        <v>187.81463600000001</v>
      </c>
      <c r="C1017">
        <v>11037881</v>
      </c>
    </row>
    <row r="1018" spans="1:3">
      <c r="A1018" s="43">
        <v>43852</v>
      </c>
      <c r="B1018" s="44">
        <v>185.023346</v>
      </c>
      <c r="C1018">
        <v>6948329</v>
      </c>
    </row>
    <row r="1019" spans="1:3">
      <c r="A1019" s="43">
        <v>43851</v>
      </c>
      <c r="B1019" s="44">
        <v>190.80531300000001</v>
      </c>
      <c r="C1019">
        <v>8821326</v>
      </c>
    </row>
    <row r="1020" spans="1:3">
      <c r="A1020" s="43">
        <v>43850</v>
      </c>
      <c r="B1020" s="44">
        <v>194.39413500000001</v>
      </c>
      <c r="C1020">
        <v>10907492</v>
      </c>
    </row>
    <row r="1021" spans="1:3">
      <c r="A1021" s="43">
        <v>43847</v>
      </c>
      <c r="B1021" s="44">
        <v>196.68699599999999</v>
      </c>
      <c r="C1021">
        <v>50462653</v>
      </c>
    </row>
    <row r="1022" spans="1:3">
      <c r="A1022" s="43">
        <v>43846</v>
      </c>
      <c r="B1022" s="44">
        <v>196.936218</v>
      </c>
      <c r="C1022">
        <v>14495222</v>
      </c>
    </row>
    <row r="1023" spans="1:3">
      <c r="A1023" s="43">
        <v>43845</v>
      </c>
      <c r="B1023" s="44">
        <v>199.72752399999999</v>
      </c>
      <c r="C1023">
        <v>13552440</v>
      </c>
    </row>
    <row r="1024" spans="1:3">
      <c r="A1024" s="43">
        <v>43844</v>
      </c>
      <c r="B1024" s="44">
        <v>195.241501</v>
      </c>
      <c r="C1024">
        <v>12733670</v>
      </c>
    </row>
    <row r="1025" spans="1:3">
      <c r="A1025" s="43">
        <v>43843</v>
      </c>
      <c r="B1025" s="44">
        <v>195.640244</v>
      </c>
      <c r="C1025">
        <v>10710167</v>
      </c>
    </row>
    <row r="1026" spans="1:3">
      <c r="A1026" s="43">
        <v>43840</v>
      </c>
      <c r="B1026" s="44">
        <v>195.73994400000001</v>
      </c>
      <c r="C1026">
        <v>16140056</v>
      </c>
    </row>
    <row r="1027" spans="1:3">
      <c r="A1027" s="43">
        <v>43839</v>
      </c>
      <c r="B1027" s="44">
        <v>191.403458</v>
      </c>
      <c r="C1027">
        <v>7368610</v>
      </c>
    </row>
    <row r="1028" spans="1:3">
      <c r="A1028" s="43">
        <v>43838</v>
      </c>
      <c r="B1028" s="44">
        <v>181.98281900000001</v>
      </c>
      <c r="C1028">
        <v>14264206</v>
      </c>
    </row>
    <row r="1029" spans="1:3">
      <c r="A1029" s="43">
        <v>43837</v>
      </c>
      <c r="B1029" s="44">
        <v>184.12612899999999</v>
      </c>
      <c r="C1029">
        <v>8478118</v>
      </c>
    </row>
    <row r="1030" spans="1:3">
      <c r="A1030" s="43">
        <v>43836</v>
      </c>
      <c r="B1030" s="44">
        <v>185.07318100000001</v>
      </c>
      <c r="C1030">
        <v>8020593</v>
      </c>
    </row>
    <row r="1031" spans="1:3">
      <c r="A1031" s="43">
        <v>43833</v>
      </c>
      <c r="B1031" s="44">
        <v>190.50625600000001</v>
      </c>
      <c r="C1031">
        <v>6888352</v>
      </c>
    </row>
    <row r="1032" spans="1:3">
      <c r="A1032" s="43">
        <v>43832</v>
      </c>
      <c r="B1032" s="44">
        <v>193.14801</v>
      </c>
      <c r="C1032">
        <v>7791425</v>
      </c>
    </row>
    <row r="1033" spans="1:3">
      <c r="A1033" s="43">
        <v>43831</v>
      </c>
      <c r="B1033" s="44">
        <v>183.87690699999999</v>
      </c>
      <c r="C1033">
        <v>7085793</v>
      </c>
    </row>
    <row r="1034" spans="1:3">
      <c r="A1034" s="43">
        <v>43830</v>
      </c>
      <c r="B1034" s="44">
        <v>184.574738</v>
      </c>
      <c r="C1034">
        <v>9947813</v>
      </c>
    </row>
    <row r="1035" spans="1:3">
      <c r="A1035" s="43">
        <v>43829</v>
      </c>
      <c r="B1035" s="44">
        <v>183.129242</v>
      </c>
      <c r="C1035">
        <v>11542592</v>
      </c>
    </row>
    <row r="1036" spans="1:3">
      <c r="A1036" s="43">
        <v>43826</v>
      </c>
      <c r="B1036" s="44">
        <v>175.60269199999999</v>
      </c>
      <c r="C1036">
        <v>8529233</v>
      </c>
    </row>
    <row r="1037" spans="1:3">
      <c r="A1037" s="43">
        <v>43825</v>
      </c>
      <c r="B1037" s="44">
        <v>174.057526</v>
      </c>
      <c r="C1037">
        <v>5650101</v>
      </c>
    </row>
    <row r="1038" spans="1:3">
      <c r="A1038" s="43">
        <v>43823</v>
      </c>
      <c r="B1038" s="44">
        <v>174.954712</v>
      </c>
      <c r="C1038">
        <v>4830674</v>
      </c>
    </row>
    <row r="1039" spans="1:3">
      <c r="A1039" s="43">
        <v>43822</v>
      </c>
      <c r="B1039" s="44">
        <v>175.50302099999999</v>
      </c>
      <c r="C1039">
        <v>23515333</v>
      </c>
    </row>
    <row r="1040" spans="1:3">
      <c r="A1040" s="43">
        <v>43819</v>
      </c>
      <c r="B1040" s="44">
        <v>175.40332000000001</v>
      </c>
      <c r="C1040">
        <v>19818780</v>
      </c>
    </row>
    <row r="1041" spans="1:3">
      <c r="A1041" s="43">
        <v>43818</v>
      </c>
      <c r="B1041" s="44">
        <v>178.593369</v>
      </c>
      <c r="C1041">
        <v>12481404</v>
      </c>
    </row>
    <row r="1042" spans="1:3">
      <c r="A1042" s="43">
        <v>43817</v>
      </c>
      <c r="B1042" s="44">
        <v>174.25689700000001</v>
      </c>
      <c r="C1042">
        <v>11454020</v>
      </c>
    </row>
    <row r="1043" spans="1:3">
      <c r="A1043" s="43">
        <v>43816</v>
      </c>
      <c r="B1043" s="44">
        <v>179.640106</v>
      </c>
      <c r="C1043">
        <v>19766717</v>
      </c>
    </row>
    <row r="1044" spans="1:3">
      <c r="A1044" s="43">
        <v>43815</v>
      </c>
      <c r="B1044" s="44">
        <v>174.406418</v>
      </c>
      <c r="C1044">
        <v>38270067</v>
      </c>
    </row>
    <row r="1045" spans="1:3">
      <c r="A1045" s="43">
        <v>43812</v>
      </c>
      <c r="B1045" s="44">
        <v>176.15098599999999</v>
      </c>
      <c r="C1045">
        <v>16514882</v>
      </c>
    </row>
    <row r="1046" spans="1:3">
      <c r="A1046" s="43">
        <v>43811</v>
      </c>
      <c r="B1046" s="44">
        <v>172.81140099999999</v>
      </c>
      <c r="C1046">
        <v>13684847</v>
      </c>
    </row>
    <row r="1047" spans="1:3">
      <c r="A1047" s="43">
        <v>43810</v>
      </c>
      <c r="B1047" s="44">
        <v>161.29728700000001</v>
      </c>
      <c r="C1047">
        <v>12293322</v>
      </c>
    </row>
    <row r="1048" spans="1:3">
      <c r="A1048" s="43">
        <v>43809</v>
      </c>
      <c r="B1048" s="44">
        <v>159.203812</v>
      </c>
      <c r="C1048">
        <v>19343560</v>
      </c>
    </row>
    <row r="1049" spans="1:3">
      <c r="A1049" s="43">
        <v>43808</v>
      </c>
      <c r="B1049" s="44">
        <v>160.001328</v>
      </c>
      <c r="C1049">
        <v>9978339</v>
      </c>
    </row>
    <row r="1050" spans="1:3">
      <c r="A1050" s="43">
        <v>43805</v>
      </c>
      <c r="B1050" s="44">
        <v>160.99821499999999</v>
      </c>
      <c r="C1050">
        <v>12256902</v>
      </c>
    </row>
    <row r="1051" spans="1:3">
      <c r="A1051" s="43">
        <v>43804</v>
      </c>
      <c r="B1051" s="44">
        <v>165.58393899999999</v>
      </c>
      <c r="C1051">
        <v>7648284</v>
      </c>
    </row>
    <row r="1052" spans="1:3">
      <c r="A1052" s="43">
        <v>43803</v>
      </c>
      <c r="B1052" s="44">
        <v>168.873672</v>
      </c>
      <c r="C1052">
        <v>11543712</v>
      </c>
    </row>
    <row r="1053" spans="1:3">
      <c r="A1053" s="43">
        <v>43802</v>
      </c>
      <c r="B1053" s="44">
        <v>157.70846599999999</v>
      </c>
      <c r="C1053">
        <v>8360570</v>
      </c>
    </row>
    <row r="1054" spans="1:3">
      <c r="A1054" s="43">
        <v>43801</v>
      </c>
      <c r="B1054" s="44">
        <v>160.549622</v>
      </c>
      <c r="C1054">
        <v>6596504</v>
      </c>
    </row>
    <row r="1055" spans="1:3">
      <c r="A1055" s="43">
        <v>43798</v>
      </c>
      <c r="B1055" s="44">
        <v>160.99821499999999</v>
      </c>
      <c r="C1055">
        <v>5134688</v>
      </c>
    </row>
    <row r="1056" spans="1:3">
      <c r="A1056" s="43">
        <v>43797</v>
      </c>
      <c r="B1056" s="44">
        <v>164.28796399999999</v>
      </c>
      <c r="C1056">
        <v>12327284</v>
      </c>
    </row>
    <row r="1057" spans="1:3">
      <c r="A1057" s="43">
        <v>43796</v>
      </c>
      <c r="B1057" s="44">
        <v>165.38453699999999</v>
      </c>
      <c r="C1057">
        <v>12511265</v>
      </c>
    </row>
    <row r="1058" spans="1:3">
      <c r="A1058" s="43">
        <v>43795</v>
      </c>
      <c r="B1058" s="44">
        <v>162.892303</v>
      </c>
      <c r="C1058">
        <v>12294728</v>
      </c>
    </row>
    <row r="1059" spans="1:3">
      <c r="A1059" s="43">
        <v>43794</v>
      </c>
      <c r="B1059" s="44">
        <v>165.58393899999999</v>
      </c>
      <c r="C1059">
        <v>15008325</v>
      </c>
    </row>
    <row r="1060" spans="1:3">
      <c r="A1060" s="43">
        <v>43791</v>
      </c>
      <c r="B1060" s="44">
        <v>161.84558100000001</v>
      </c>
      <c r="C1060">
        <v>15395092</v>
      </c>
    </row>
    <row r="1061" spans="1:3">
      <c r="A1061" s="43">
        <v>43790</v>
      </c>
      <c r="B1061" s="44">
        <v>163.639984</v>
      </c>
      <c r="C1061">
        <v>20855239</v>
      </c>
    </row>
    <row r="1062" spans="1:3">
      <c r="A1062" s="43">
        <v>43789</v>
      </c>
      <c r="B1062" s="44">
        <v>166.87988300000001</v>
      </c>
      <c r="C1062">
        <v>21527339</v>
      </c>
    </row>
    <row r="1063" spans="1:3">
      <c r="A1063" s="43">
        <v>43788</v>
      </c>
      <c r="B1063" s="44">
        <v>167.22880599999999</v>
      </c>
      <c r="C1063">
        <v>9361533</v>
      </c>
    </row>
    <row r="1064" spans="1:3">
      <c r="A1064" s="43">
        <v>43787</v>
      </c>
      <c r="B1064" s="44">
        <v>169.57150300000001</v>
      </c>
      <c r="C1064">
        <v>7599572</v>
      </c>
    </row>
    <row r="1065" spans="1:3">
      <c r="A1065" s="43">
        <v>43784</v>
      </c>
      <c r="B1065" s="44">
        <v>168.026321</v>
      </c>
      <c r="C1065">
        <v>12845897</v>
      </c>
    </row>
    <row r="1066" spans="1:3">
      <c r="A1066" s="43">
        <v>43783</v>
      </c>
      <c r="B1066" s="44">
        <v>166.53097500000001</v>
      </c>
      <c r="C1066">
        <v>12713256</v>
      </c>
    </row>
    <row r="1067" spans="1:3">
      <c r="A1067" s="43">
        <v>43782</v>
      </c>
      <c r="B1067" s="44">
        <v>170.06994599999999</v>
      </c>
      <c r="C1067">
        <v>12475759</v>
      </c>
    </row>
    <row r="1068" spans="1:3">
      <c r="A1068" s="43">
        <v>43780</v>
      </c>
      <c r="B1068" s="44">
        <v>171.46559099999999</v>
      </c>
      <c r="C1068">
        <v>8736313</v>
      </c>
    </row>
    <row r="1069" spans="1:3">
      <c r="A1069" s="43">
        <v>43777</v>
      </c>
      <c r="B1069" s="44">
        <v>168.524765</v>
      </c>
      <c r="C1069">
        <v>6280388</v>
      </c>
    </row>
    <row r="1070" spans="1:3">
      <c r="A1070" s="43">
        <v>43776</v>
      </c>
      <c r="B1070" s="44">
        <v>170.96714800000001</v>
      </c>
      <c r="C1070">
        <v>18074902</v>
      </c>
    </row>
    <row r="1071" spans="1:3">
      <c r="A1071" s="43">
        <v>43775</v>
      </c>
      <c r="B1071" s="44">
        <v>173.95782500000001</v>
      </c>
      <c r="C1071">
        <v>9146332</v>
      </c>
    </row>
    <row r="1072" spans="1:3">
      <c r="A1072" s="43">
        <v>43774</v>
      </c>
      <c r="B1072" s="44">
        <v>171.46559099999999</v>
      </c>
      <c r="C1072">
        <v>11229179</v>
      </c>
    </row>
    <row r="1073" spans="1:3">
      <c r="A1073" s="43">
        <v>43773</v>
      </c>
      <c r="B1073" s="44">
        <v>171.664963</v>
      </c>
      <c r="C1073">
        <v>9362695</v>
      </c>
    </row>
    <row r="1074" spans="1:3">
      <c r="A1074" s="43">
        <v>43770</v>
      </c>
      <c r="B1074" s="44">
        <v>174.50611900000001</v>
      </c>
      <c r="C1074">
        <v>6986621</v>
      </c>
    </row>
    <row r="1075" spans="1:3">
      <c r="A1075" s="43">
        <v>43769</v>
      </c>
      <c r="B1075" s="44">
        <v>177.14788799999999</v>
      </c>
      <c r="C1075">
        <v>9404450</v>
      </c>
    </row>
    <row r="1076" spans="1:3">
      <c r="A1076" s="43">
        <v>43768</v>
      </c>
      <c r="B1076" s="44">
        <v>171.365906</v>
      </c>
      <c r="C1076">
        <v>16720940</v>
      </c>
    </row>
    <row r="1077" spans="1:3">
      <c r="A1077" s="43">
        <v>43767</v>
      </c>
      <c r="B1077" s="44">
        <v>171.91419999999999</v>
      </c>
      <c r="C1077">
        <v>12488047</v>
      </c>
    </row>
    <row r="1078" spans="1:3">
      <c r="A1078" s="43">
        <v>43765</v>
      </c>
      <c r="B1078" s="44">
        <v>147.24108899999999</v>
      </c>
      <c r="C1078">
        <v>11131048</v>
      </c>
    </row>
    <row r="1079" spans="1:3">
      <c r="A1079" s="43">
        <v>43763</v>
      </c>
      <c r="B1079" s="44">
        <v>126.455872</v>
      </c>
      <c r="C1079">
        <v>6917886</v>
      </c>
    </row>
    <row r="1080" spans="1:3">
      <c r="A1080" s="43">
        <v>43762</v>
      </c>
      <c r="B1080" s="44">
        <v>133.08521999999999</v>
      </c>
      <c r="C1080">
        <v>8715919</v>
      </c>
    </row>
    <row r="1081" spans="1:3">
      <c r="A1081" s="43">
        <v>43761</v>
      </c>
      <c r="B1081" s="44">
        <v>132.237854</v>
      </c>
      <c r="C1081">
        <v>14356681</v>
      </c>
    </row>
    <row r="1082" spans="1:3">
      <c r="A1082" s="43">
        <v>43760</v>
      </c>
      <c r="B1082" s="44">
        <v>131.34065200000001</v>
      </c>
      <c r="C1082">
        <v>21066726</v>
      </c>
    </row>
    <row r="1083" spans="1:3">
      <c r="A1083" s="43">
        <v>43756</v>
      </c>
      <c r="B1083" s="44">
        <v>136.42480499999999</v>
      </c>
      <c r="C1083">
        <v>23802524</v>
      </c>
    </row>
    <row r="1084" spans="1:3">
      <c r="A1084" s="43">
        <v>43755</v>
      </c>
      <c r="B1084" s="44">
        <v>139.066574</v>
      </c>
      <c r="C1084">
        <v>12051173</v>
      </c>
    </row>
    <row r="1085" spans="1:3">
      <c r="A1085" s="43">
        <v>43754</v>
      </c>
      <c r="B1085" s="44">
        <v>125.458984</v>
      </c>
      <c r="C1085">
        <v>10785502</v>
      </c>
    </row>
    <row r="1086" spans="1:3">
      <c r="A1086" s="43">
        <v>43753</v>
      </c>
      <c r="B1086" s="44">
        <v>126.555565</v>
      </c>
      <c r="C1086">
        <v>9689708</v>
      </c>
    </row>
    <row r="1087" spans="1:3">
      <c r="A1087" s="43">
        <v>43752</v>
      </c>
      <c r="B1087" s="44">
        <v>127.452766</v>
      </c>
      <c r="C1087">
        <v>7010179</v>
      </c>
    </row>
    <row r="1088" spans="1:3">
      <c r="A1088" s="43">
        <v>43749</v>
      </c>
      <c r="B1088" s="44">
        <v>120.923126</v>
      </c>
      <c r="C1088">
        <v>7580645</v>
      </c>
    </row>
    <row r="1089" spans="1:3">
      <c r="A1089" s="43">
        <v>43748</v>
      </c>
      <c r="B1089" s="44">
        <v>116.43710299999999</v>
      </c>
      <c r="C1089">
        <v>10359400</v>
      </c>
    </row>
    <row r="1090" spans="1:3">
      <c r="A1090" s="43">
        <v>43747</v>
      </c>
      <c r="B1090" s="44">
        <v>120.524361</v>
      </c>
      <c r="C1090">
        <v>11128348</v>
      </c>
    </row>
    <row r="1091" spans="1:3">
      <c r="A1091" s="43">
        <v>43745</v>
      </c>
      <c r="B1091" s="44">
        <v>117.13492599999999</v>
      </c>
      <c r="C1091">
        <v>7834891</v>
      </c>
    </row>
    <row r="1092" spans="1:3">
      <c r="A1092" s="43">
        <v>43742</v>
      </c>
      <c r="B1092" s="44">
        <v>119.278244</v>
      </c>
      <c r="C1092">
        <v>12914610</v>
      </c>
    </row>
    <row r="1093" spans="1:3">
      <c r="A1093" s="43">
        <v>43741</v>
      </c>
      <c r="B1093" s="44">
        <v>122.019707</v>
      </c>
      <c r="C1093">
        <v>12247844</v>
      </c>
    </row>
    <row r="1094" spans="1:3">
      <c r="A1094" s="43">
        <v>43739</v>
      </c>
      <c r="B1094" s="44">
        <v>114.941765</v>
      </c>
      <c r="C1094">
        <v>13988137</v>
      </c>
    </row>
    <row r="1095" spans="1:3">
      <c r="A1095" s="43">
        <v>43738</v>
      </c>
      <c r="B1095" s="44">
        <v>117.085075</v>
      </c>
      <c r="C1095">
        <v>31673714</v>
      </c>
    </row>
    <row r="1096" spans="1:3">
      <c r="A1096" s="43">
        <v>43735</v>
      </c>
      <c r="B1096" s="44">
        <v>119.527473</v>
      </c>
      <c r="C1096">
        <v>11696851</v>
      </c>
    </row>
    <row r="1097" spans="1:3">
      <c r="A1097" s="43">
        <v>43734</v>
      </c>
      <c r="B1097" s="44">
        <v>124.113174</v>
      </c>
      <c r="C1097">
        <v>9299530</v>
      </c>
    </row>
    <row r="1098" spans="1:3">
      <c r="A1098" s="43">
        <v>43733</v>
      </c>
      <c r="B1098" s="44">
        <v>122.667686</v>
      </c>
      <c r="C1098">
        <v>7502361</v>
      </c>
    </row>
    <row r="1099" spans="1:3">
      <c r="A1099" s="43">
        <v>43732</v>
      </c>
      <c r="B1099" s="44">
        <v>130.49328600000001</v>
      </c>
      <c r="C1099">
        <v>8924219</v>
      </c>
    </row>
    <row r="1100" spans="1:3">
      <c r="A1100" s="43">
        <v>43731</v>
      </c>
      <c r="B1100" s="44">
        <v>127.502617</v>
      </c>
      <c r="C1100">
        <v>15762687</v>
      </c>
    </row>
    <row r="1101" spans="1:3">
      <c r="A1101" s="43">
        <v>43728</v>
      </c>
      <c r="B1101" s="44">
        <v>132.835983</v>
      </c>
      <c r="C1101">
        <v>11458920</v>
      </c>
    </row>
    <row r="1102" spans="1:3">
      <c r="A1102" s="43">
        <v>43727</v>
      </c>
      <c r="B1102" s="44">
        <v>123.81411</v>
      </c>
      <c r="C1102">
        <v>11806739</v>
      </c>
    </row>
    <row r="1103" spans="1:3">
      <c r="A1103" s="43">
        <v>43726</v>
      </c>
      <c r="B1103" s="44">
        <v>121.371719</v>
      </c>
      <c r="C1103">
        <v>9893466</v>
      </c>
    </row>
    <row r="1104" spans="1:3">
      <c r="A1104" s="43">
        <v>43725</v>
      </c>
      <c r="B1104" s="44">
        <v>121.620941</v>
      </c>
      <c r="C1104">
        <v>8863640</v>
      </c>
    </row>
    <row r="1105" spans="1:3">
      <c r="A1105" s="43">
        <v>43724</v>
      </c>
      <c r="B1105" s="44">
        <v>128.20043899999999</v>
      </c>
      <c r="C1105">
        <v>13362350</v>
      </c>
    </row>
    <row r="1106" spans="1:3">
      <c r="A1106" s="43">
        <v>43721</v>
      </c>
      <c r="B1106" s="44">
        <v>129.147491</v>
      </c>
      <c r="C1106">
        <v>53116980</v>
      </c>
    </row>
    <row r="1107" spans="1:3">
      <c r="A1107" s="43">
        <v>43720</v>
      </c>
      <c r="B1107" s="44">
        <v>127.552452</v>
      </c>
      <c r="C1107">
        <v>9347707</v>
      </c>
    </row>
    <row r="1108" spans="1:3">
      <c r="A1108" s="43">
        <v>43719</v>
      </c>
      <c r="B1108" s="44">
        <v>133.93258700000001</v>
      </c>
      <c r="C1108">
        <v>14492164</v>
      </c>
    </row>
    <row r="1109" spans="1:3">
      <c r="A1109" s="43">
        <v>43717</v>
      </c>
      <c r="B1109" s="44">
        <v>121.521255</v>
      </c>
      <c r="C1109">
        <v>14562074</v>
      </c>
    </row>
    <row r="1110" spans="1:3">
      <c r="A1110" s="43">
        <v>43714</v>
      </c>
      <c r="B1110" s="44">
        <v>120.873276</v>
      </c>
      <c r="C1110">
        <v>12119293</v>
      </c>
    </row>
    <row r="1111" spans="1:3">
      <c r="A1111" s="43">
        <v>43713</v>
      </c>
      <c r="B1111" s="44">
        <v>117.68322000000001</v>
      </c>
      <c r="C1111">
        <v>11190760</v>
      </c>
    </row>
    <row r="1112" spans="1:3">
      <c r="A1112" s="43">
        <v>43712</v>
      </c>
      <c r="B1112" s="44">
        <v>109.15978200000001</v>
      </c>
      <c r="C1112">
        <v>9580365</v>
      </c>
    </row>
    <row r="1113" spans="1:3">
      <c r="A1113" s="43">
        <v>43711</v>
      </c>
      <c r="B1113" s="44">
        <v>112.299995</v>
      </c>
      <c r="C1113">
        <v>8534395</v>
      </c>
    </row>
    <row r="1114" spans="1:3">
      <c r="A1114" s="43">
        <v>43707</v>
      </c>
      <c r="B1114" s="44">
        <v>116.33741000000001</v>
      </c>
      <c r="C1114">
        <v>8248333</v>
      </c>
    </row>
    <row r="1115" spans="1:3">
      <c r="A1115" s="43">
        <v>43706</v>
      </c>
      <c r="B1115" s="44">
        <v>113.94486999999999</v>
      </c>
      <c r="C1115">
        <v>7096025</v>
      </c>
    </row>
    <row r="1116" spans="1:3">
      <c r="A1116" s="43">
        <v>43705</v>
      </c>
      <c r="B1116" s="44">
        <v>115.988495</v>
      </c>
      <c r="C1116">
        <v>16075509</v>
      </c>
    </row>
    <row r="1117" spans="1:3">
      <c r="A1117" s="43">
        <v>43704</v>
      </c>
      <c r="B1117" s="44">
        <v>119.976067</v>
      </c>
      <c r="C1117">
        <v>7479254</v>
      </c>
    </row>
    <row r="1118" spans="1:3">
      <c r="A1118" s="43">
        <v>43703</v>
      </c>
      <c r="B1118" s="44">
        <v>110.20652</v>
      </c>
      <c r="C1118">
        <v>6956667</v>
      </c>
    </row>
    <row r="1119" spans="1:3">
      <c r="A1119" s="43">
        <v>43700</v>
      </c>
      <c r="B1119" s="44">
        <v>110.704971</v>
      </c>
      <c r="C1119">
        <v>5676055</v>
      </c>
    </row>
    <row r="1120" spans="1:3">
      <c r="A1120" s="43">
        <v>43699</v>
      </c>
      <c r="B1120" s="44">
        <v>107.36537199999999</v>
      </c>
      <c r="C1120">
        <v>10544271</v>
      </c>
    </row>
    <row r="1121" spans="1:3">
      <c r="A1121" s="43">
        <v>43698</v>
      </c>
      <c r="B1121" s="44">
        <v>112.050774</v>
      </c>
      <c r="C1121">
        <v>10297492</v>
      </c>
    </row>
    <row r="1122" spans="1:3">
      <c r="A1122" s="43">
        <v>43697</v>
      </c>
      <c r="B1122" s="44">
        <v>123.46519499999999</v>
      </c>
      <c r="C1122">
        <v>8392665</v>
      </c>
    </row>
    <row r="1123" spans="1:3">
      <c r="A1123" s="43">
        <v>43696</v>
      </c>
      <c r="B1123" s="44">
        <v>120.42467499999999</v>
      </c>
      <c r="C1123">
        <v>8560651</v>
      </c>
    </row>
    <row r="1124" spans="1:3">
      <c r="A1124" s="43">
        <v>43693</v>
      </c>
      <c r="B1124" s="44">
        <v>120.972961</v>
      </c>
      <c r="C1124">
        <v>6520064</v>
      </c>
    </row>
    <row r="1125" spans="1:3">
      <c r="A1125" s="43">
        <v>43691</v>
      </c>
      <c r="B1125" s="44">
        <v>120.524361</v>
      </c>
      <c r="C1125">
        <v>6520293</v>
      </c>
    </row>
    <row r="1126" spans="1:3">
      <c r="A1126" s="43">
        <v>43690</v>
      </c>
      <c r="B1126" s="44">
        <v>121.57109800000001</v>
      </c>
      <c r="C1126">
        <v>16190749</v>
      </c>
    </row>
    <row r="1127" spans="1:3">
      <c r="A1127" s="43">
        <v>43686</v>
      </c>
      <c r="B1127" s="44">
        <v>121.67079200000001</v>
      </c>
      <c r="C1127">
        <v>8780510</v>
      </c>
    </row>
    <row r="1128" spans="1:3">
      <c r="A1128" s="43">
        <v>43685</v>
      </c>
      <c r="B1128" s="44">
        <v>123.664581</v>
      </c>
      <c r="C1128">
        <v>12541377</v>
      </c>
    </row>
    <row r="1129" spans="1:3">
      <c r="A1129" s="43">
        <v>43684</v>
      </c>
      <c r="B1129" s="44">
        <v>117.03524</v>
      </c>
      <c r="C1129">
        <v>6988358</v>
      </c>
    </row>
    <row r="1130" spans="1:3">
      <c r="A1130" s="43">
        <v>43683</v>
      </c>
      <c r="B1130" s="44">
        <v>122.119392</v>
      </c>
      <c r="C1130">
        <v>5722295</v>
      </c>
    </row>
    <row r="1131" spans="1:3">
      <c r="A1131" s="43">
        <v>43682</v>
      </c>
      <c r="B1131" s="44">
        <v>123.365509</v>
      </c>
      <c r="C1131">
        <v>18917805</v>
      </c>
    </row>
    <row r="1132" spans="1:3">
      <c r="A1132" s="43">
        <v>43679</v>
      </c>
      <c r="B1132" s="44">
        <v>130.293915</v>
      </c>
      <c r="C1132">
        <v>11108349</v>
      </c>
    </row>
    <row r="1133" spans="1:3">
      <c r="A1133" s="43">
        <v>43678</v>
      </c>
      <c r="B1133" s="44">
        <v>129.147491</v>
      </c>
      <c r="C1133">
        <v>11777925</v>
      </c>
    </row>
    <row r="1134" spans="1:3">
      <c r="A1134" s="43">
        <v>43677</v>
      </c>
      <c r="B1134" s="44">
        <v>135.178696</v>
      </c>
      <c r="C1134">
        <v>9266854</v>
      </c>
    </row>
    <row r="1135" spans="1:3">
      <c r="A1135" s="43">
        <v>43676</v>
      </c>
      <c r="B1135" s="44">
        <v>133.03537</v>
      </c>
      <c r="C1135">
        <v>6551917</v>
      </c>
    </row>
    <row r="1136" spans="1:3">
      <c r="A1136" s="43">
        <v>43675</v>
      </c>
      <c r="B1136" s="44">
        <v>137.122635</v>
      </c>
      <c r="C1136">
        <v>6390681</v>
      </c>
    </row>
    <row r="1137" spans="1:3">
      <c r="A1137" s="43">
        <v>43672</v>
      </c>
      <c r="B1137" s="44">
        <v>146.69279499999999</v>
      </c>
      <c r="C1137">
        <v>6271108</v>
      </c>
    </row>
    <row r="1138" spans="1:3">
      <c r="A1138" s="43">
        <v>43671</v>
      </c>
      <c r="B1138" s="44">
        <v>143.851654</v>
      </c>
      <c r="C1138">
        <v>5960490</v>
      </c>
    </row>
    <row r="1139" spans="1:3">
      <c r="A1139" s="43">
        <v>43670</v>
      </c>
      <c r="B1139" s="44">
        <v>150.78005999999999</v>
      </c>
      <c r="C1139">
        <v>6768196</v>
      </c>
    </row>
    <row r="1140" spans="1:3">
      <c r="A1140" s="43">
        <v>43669</v>
      </c>
      <c r="B1140" s="44">
        <v>155.714676</v>
      </c>
      <c r="C1140">
        <v>8969405</v>
      </c>
    </row>
    <row r="1141" spans="1:3">
      <c r="A1141" s="43">
        <v>43668</v>
      </c>
      <c r="B1141" s="44">
        <v>156.26297</v>
      </c>
      <c r="C1141">
        <v>6894577</v>
      </c>
    </row>
    <row r="1142" spans="1:3">
      <c r="A1142" s="43">
        <v>43665</v>
      </c>
      <c r="B1142" s="44">
        <v>154.36888099999999</v>
      </c>
      <c r="C1142">
        <v>7612709</v>
      </c>
    </row>
    <row r="1143" spans="1:3">
      <c r="A1143" s="43">
        <v>43664</v>
      </c>
      <c r="B1143" s="44">
        <v>160.25054900000001</v>
      </c>
      <c r="C1143">
        <v>7893892</v>
      </c>
    </row>
    <row r="1144" spans="1:3">
      <c r="A1144" s="43">
        <v>43663</v>
      </c>
      <c r="B1144" s="44">
        <v>167.37832599999999</v>
      </c>
      <c r="C1144">
        <v>7922379</v>
      </c>
    </row>
    <row r="1145" spans="1:3">
      <c r="A1145" s="43">
        <v>43662</v>
      </c>
      <c r="B1145" s="44">
        <v>169.471802</v>
      </c>
      <c r="C1145">
        <v>6381189</v>
      </c>
    </row>
    <row r="1146" spans="1:3">
      <c r="A1146" s="43">
        <v>43661</v>
      </c>
      <c r="B1146" s="44">
        <v>160.44992099999999</v>
      </c>
      <c r="C1146">
        <v>9833429</v>
      </c>
    </row>
    <row r="1147" spans="1:3">
      <c r="A1147" s="43">
        <v>43658</v>
      </c>
      <c r="B1147" s="44">
        <v>158.80505400000001</v>
      </c>
      <c r="C1147">
        <v>7701931</v>
      </c>
    </row>
    <row r="1148" spans="1:3">
      <c r="A1148" s="43">
        <v>43657</v>
      </c>
      <c r="B1148" s="44">
        <v>156.31281999999999</v>
      </c>
      <c r="C1148">
        <v>5928732</v>
      </c>
    </row>
    <row r="1149" spans="1:3">
      <c r="A1149" s="43">
        <v>43656</v>
      </c>
      <c r="B1149" s="44">
        <v>151.17881800000001</v>
      </c>
      <c r="C1149">
        <v>28011678</v>
      </c>
    </row>
    <row r="1150" spans="1:3">
      <c r="A1150" s="43">
        <v>43655</v>
      </c>
      <c r="B1150" s="44">
        <v>155.315933</v>
      </c>
      <c r="C1150">
        <v>20005816</v>
      </c>
    </row>
    <row r="1151" spans="1:3">
      <c r="A1151" s="43">
        <v>43654</v>
      </c>
      <c r="B1151" s="44">
        <v>154.06980899999999</v>
      </c>
      <c r="C1151">
        <v>10263992</v>
      </c>
    </row>
    <row r="1152" spans="1:3">
      <c r="A1152" s="43">
        <v>43651</v>
      </c>
      <c r="B1152" s="44">
        <v>159.70225500000001</v>
      </c>
      <c r="C1152">
        <v>14908778</v>
      </c>
    </row>
    <row r="1153" spans="1:3">
      <c r="A1153" s="43">
        <v>43650</v>
      </c>
      <c r="B1153" s="44">
        <v>164.686722</v>
      </c>
      <c r="C1153">
        <v>10633043</v>
      </c>
    </row>
    <row r="1154" spans="1:3">
      <c r="A1154" s="43">
        <v>43649</v>
      </c>
      <c r="B1154" s="44">
        <v>161.79573099999999</v>
      </c>
      <c r="C1154">
        <v>11759568</v>
      </c>
    </row>
    <row r="1155" spans="1:3">
      <c r="A1155" s="43">
        <v>43648</v>
      </c>
      <c r="B1155" s="44">
        <v>163.24122600000001</v>
      </c>
      <c r="C1155">
        <v>8564004</v>
      </c>
    </row>
    <row r="1156" spans="1:3">
      <c r="A1156" s="43">
        <v>43647</v>
      </c>
      <c r="B1156" s="44">
        <v>167.478027</v>
      </c>
      <c r="C1156">
        <v>8229559</v>
      </c>
    </row>
    <row r="1157" spans="1:3">
      <c r="A1157" s="43">
        <v>43644</v>
      </c>
      <c r="B1157" s="44">
        <v>162.04495199999999</v>
      </c>
      <c r="C1157">
        <v>8889373</v>
      </c>
    </row>
    <row r="1158" spans="1:3">
      <c r="A1158" s="43">
        <v>43643</v>
      </c>
      <c r="B1158" s="44">
        <v>165.33470199999999</v>
      </c>
      <c r="C1158">
        <v>10232856</v>
      </c>
    </row>
    <row r="1159" spans="1:3">
      <c r="A1159" s="43">
        <v>43642</v>
      </c>
      <c r="B1159" s="44">
        <v>160.59947199999999</v>
      </c>
      <c r="C1159">
        <v>12786883</v>
      </c>
    </row>
    <row r="1160" spans="1:3">
      <c r="A1160" s="43">
        <v>43641</v>
      </c>
      <c r="B1160" s="44">
        <v>159.95147700000001</v>
      </c>
      <c r="C1160">
        <v>11395766</v>
      </c>
    </row>
    <row r="1161" spans="1:3">
      <c r="A1161" s="43">
        <v>43640</v>
      </c>
      <c r="B1161" s="44">
        <v>158.80505400000001</v>
      </c>
      <c r="C1161">
        <v>8785264</v>
      </c>
    </row>
    <row r="1162" spans="1:3">
      <c r="A1162" s="43">
        <v>43637</v>
      </c>
      <c r="B1162" s="44">
        <v>158.406296</v>
      </c>
      <c r="C1162">
        <v>9934305</v>
      </c>
    </row>
    <row r="1163" spans="1:3">
      <c r="A1163" s="43">
        <v>43636</v>
      </c>
      <c r="B1163" s="44">
        <v>158.75520299999999</v>
      </c>
      <c r="C1163">
        <v>23087856</v>
      </c>
    </row>
    <row r="1164" spans="1:3">
      <c r="A1164" s="43">
        <v>43635</v>
      </c>
      <c r="B1164" s="44">
        <v>154.16949500000001</v>
      </c>
      <c r="C1164">
        <v>10801301</v>
      </c>
    </row>
    <row r="1165" spans="1:3">
      <c r="A1165" s="43">
        <v>43634</v>
      </c>
      <c r="B1165" s="44">
        <v>157.808167</v>
      </c>
      <c r="C1165">
        <v>6588073</v>
      </c>
    </row>
    <row r="1166" spans="1:3">
      <c r="A1166" s="43">
        <v>43633</v>
      </c>
      <c r="B1166" s="44">
        <v>158.25676000000001</v>
      </c>
      <c r="C1166">
        <v>6551864</v>
      </c>
    </row>
    <row r="1167" spans="1:3">
      <c r="A1167" s="43">
        <v>43630</v>
      </c>
      <c r="B1167" s="44">
        <v>163.689819</v>
      </c>
      <c r="C1167">
        <v>10155047</v>
      </c>
    </row>
    <row r="1168" spans="1:3">
      <c r="A1168" s="43">
        <v>43629</v>
      </c>
      <c r="B1168" s="44">
        <v>166.87988300000001</v>
      </c>
      <c r="C1168">
        <v>6425792</v>
      </c>
    </row>
    <row r="1169" spans="1:3">
      <c r="A1169" s="43">
        <v>43628</v>
      </c>
      <c r="B1169" s="44">
        <v>168.524765</v>
      </c>
      <c r="C1169">
        <v>3279829</v>
      </c>
    </row>
    <row r="1170" spans="1:3">
      <c r="A1170" s="43">
        <v>43627</v>
      </c>
      <c r="B1170" s="44">
        <v>170.219482</v>
      </c>
      <c r="C1170">
        <v>11324434</v>
      </c>
    </row>
    <row r="1171" spans="1:3">
      <c r="A1171" s="43">
        <v>43626</v>
      </c>
      <c r="B1171" s="44">
        <v>165.68360899999999</v>
      </c>
      <c r="C1171">
        <v>17501373</v>
      </c>
    </row>
    <row r="1172" spans="1:3">
      <c r="A1172" s="43">
        <v>43623</v>
      </c>
      <c r="B1172" s="44">
        <v>168.97335799999999</v>
      </c>
      <c r="C1172">
        <v>9563220</v>
      </c>
    </row>
    <row r="1173" spans="1:3">
      <c r="A1173" s="43">
        <v>43622</v>
      </c>
      <c r="B1173" s="44">
        <v>169.17274499999999</v>
      </c>
      <c r="C1173">
        <v>8324354</v>
      </c>
    </row>
    <row r="1174" spans="1:3">
      <c r="A1174" s="43">
        <v>43620</v>
      </c>
      <c r="B1174" s="44">
        <v>172.711716</v>
      </c>
      <c r="C1174">
        <v>7291057</v>
      </c>
    </row>
    <row r="1175" spans="1:3">
      <c r="A1175" s="43">
        <v>43619</v>
      </c>
      <c r="B1175" s="44">
        <v>173.95782500000001</v>
      </c>
      <c r="C1175">
        <v>9279642</v>
      </c>
    </row>
    <row r="1176" spans="1:3">
      <c r="A1176" s="43">
        <v>43616</v>
      </c>
      <c r="B1176" s="44">
        <v>172.06373600000001</v>
      </c>
      <c r="C1176">
        <v>5885370</v>
      </c>
    </row>
    <row r="1177" spans="1:3">
      <c r="A1177" s="43">
        <v>43615</v>
      </c>
      <c r="B1177" s="44">
        <v>174.60580400000001</v>
      </c>
      <c r="C1177">
        <v>6951690</v>
      </c>
    </row>
    <row r="1178" spans="1:3">
      <c r="A1178" s="43">
        <v>43614</v>
      </c>
      <c r="B1178" s="44">
        <v>175.80207799999999</v>
      </c>
      <c r="C1178">
        <v>16015860</v>
      </c>
    </row>
    <row r="1179" spans="1:3">
      <c r="A1179" s="43">
        <v>43613</v>
      </c>
      <c r="B1179" s="44">
        <v>179.68995699999999</v>
      </c>
      <c r="C1179">
        <v>16122864</v>
      </c>
    </row>
    <row r="1180" spans="1:3">
      <c r="A1180" s="43">
        <v>43612</v>
      </c>
      <c r="B1180" s="44">
        <v>180.78654499999999</v>
      </c>
      <c r="C1180">
        <v>24275245</v>
      </c>
    </row>
    <row r="1181" spans="1:3">
      <c r="A1181" s="43">
        <v>43609</v>
      </c>
      <c r="B1181" s="44">
        <v>181.733597</v>
      </c>
      <c r="C1181">
        <v>10565415</v>
      </c>
    </row>
    <row r="1182" spans="1:3">
      <c r="A1182" s="43">
        <v>43608</v>
      </c>
      <c r="B1182" s="44">
        <v>174.60580400000001</v>
      </c>
      <c r="C1182">
        <v>9348036</v>
      </c>
    </row>
    <row r="1183" spans="1:3">
      <c r="A1183" s="43">
        <v>43607</v>
      </c>
      <c r="B1183" s="44">
        <v>178.543533</v>
      </c>
      <c r="C1183">
        <v>9601509</v>
      </c>
    </row>
    <row r="1184" spans="1:3">
      <c r="A1184" s="43">
        <v>43606</v>
      </c>
      <c r="B1184" s="44">
        <v>176.250687</v>
      </c>
      <c r="C1184">
        <v>12148825</v>
      </c>
    </row>
    <row r="1185" spans="1:3">
      <c r="A1185" s="43">
        <v>43605</v>
      </c>
      <c r="B1185" s="44">
        <v>189.559189</v>
      </c>
      <c r="C1185">
        <v>10451801</v>
      </c>
    </row>
    <row r="1186" spans="1:3">
      <c r="A1186" s="43">
        <v>43602</v>
      </c>
      <c r="B1186" s="44">
        <v>176.30053699999999</v>
      </c>
      <c r="C1186">
        <v>8557203</v>
      </c>
    </row>
    <row r="1187" spans="1:3">
      <c r="A1187" s="43">
        <v>43601</v>
      </c>
      <c r="B1187" s="44">
        <v>174.85502600000001</v>
      </c>
      <c r="C1187">
        <v>6403209</v>
      </c>
    </row>
    <row r="1188" spans="1:3">
      <c r="A1188" s="43">
        <v>43600</v>
      </c>
      <c r="B1188" s="44">
        <v>168.923508</v>
      </c>
      <c r="C1188">
        <v>6461539</v>
      </c>
    </row>
    <row r="1189" spans="1:3">
      <c r="A1189" s="43">
        <v>43599</v>
      </c>
      <c r="B1189" s="44">
        <v>183.92675800000001</v>
      </c>
      <c r="C1189">
        <v>5807736</v>
      </c>
    </row>
    <row r="1190" spans="1:3">
      <c r="A1190" s="43">
        <v>43598</v>
      </c>
      <c r="B1190" s="44">
        <v>180.1884</v>
      </c>
      <c r="C1190">
        <v>6732352</v>
      </c>
    </row>
    <row r="1191" spans="1:3">
      <c r="A1191" s="43">
        <v>43595</v>
      </c>
      <c r="B1191" s="44">
        <v>185.32240300000001</v>
      </c>
      <c r="C1191">
        <v>12082079</v>
      </c>
    </row>
    <row r="1192" spans="1:3">
      <c r="A1192" s="43">
        <v>43594</v>
      </c>
      <c r="B1192" s="44">
        <v>185.77101099999999</v>
      </c>
      <c r="C1192">
        <v>5450397</v>
      </c>
    </row>
    <row r="1193" spans="1:3">
      <c r="A1193" s="43">
        <v>43593</v>
      </c>
      <c r="B1193" s="44">
        <v>184.524902</v>
      </c>
      <c r="C1193">
        <v>4511101</v>
      </c>
    </row>
    <row r="1194" spans="1:3">
      <c r="A1194" s="43">
        <v>43592</v>
      </c>
      <c r="B1194" s="44">
        <v>190.35672</v>
      </c>
      <c r="C1194">
        <v>8107602</v>
      </c>
    </row>
    <row r="1195" spans="1:3">
      <c r="A1195" s="43">
        <v>43591</v>
      </c>
      <c r="B1195" s="44">
        <v>199.17922999999999</v>
      </c>
      <c r="C1195">
        <v>7702232</v>
      </c>
    </row>
    <row r="1196" spans="1:3">
      <c r="A1196" s="43">
        <v>43588</v>
      </c>
      <c r="B1196" s="44">
        <v>208.79924</v>
      </c>
      <c r="C1196">
        <v>12062238</v>
      </c>
    </row>
    <row r="1197" spans="1:3">
      <c r="A1197" s="43">
        <v>43587</v>
      </c>
      <c r="B1197" s="44">
        <v>206.655914</v>
      </c>
      <c r="C1197">
        <v>7229143</v>
      </c>
    </row>
    <row r="1198" spans="1:3">
      <c r="A1198" s="43">
        <v>43585</v>
      </c>
      <c r="B1198" s="44">
        <v>213.63417100000001</v>
      </c>
      <c r="C1198">
        <v>15052800</v>
      </c>
    </row>
    <row r="1199" spans="1:3">
      <c r="A1199" s="43">
        <v>43581</v>
      </c>
      <c r="B1199" s="44">
        <v>214.93012999999999</v>
      </c>
      <c r="C1199">
        <v>14906199</v>
      </c>
    </row>
    <row r="1200" spans="1:3">
      <c r="A1200" s="43">
        <v>43580</v>
      </c>
      <c r="B1200" s="44">
        <v>221.160721</v>
      </c>
      <c r="C1200">
        <v>41170191</v>
      </c>
    </row>
    <row r="1201" spans="1:3">
      <c r="A1201" s="43">
        <v>43579</v>
      </c>
      <c r="B1201" s="44">
        <v>222.90527299999999</v>
      </c>
      <c r="C1201">
        <v>12570717</v>
      </c>
    </row>
    <row r="1202" spans="1:3">
      <c r="A1202" s="43">
        <v>43578</v>
      </c>
      <c r="B1202" s="44">
        <v>230.930252</v>
      </c>
      <c r="C1202">
        <v>13791090</v>
      </c>
    </row>
    <row r="1203" spans="1:3">
      <c r="A1203" s="43">
        <v>43577</v>
      </c>
      <c r="B1203" s="44">
        <v>234.12033099999999</v>
      </c>
      <c r="C1203">
        <v>8559060</v>
      </c>
    </row>
    <row r="1204" spans="1:3">
      <c r="A1204" s="43">
        <v>43573</v>
      </c>
      <c r="B1204" s="44">
        <v>235.51597599999999</v>
      </c>
      <c r="C1204">
        <v>14298444</v>
      </c>
    </row>
    <row r="1205" spans="1:3">
      <c r="A1205" s="43">
        <v>43571</v>
      </c>
      <c r="B1205" s="44">
        <v>229.783829</v>
      </c>
      <c r="C1205">
        <v>11091198</v>
      </c>
    </row>
    <row r="1206" spans="1:3">
      <c r="A1206" s="43">
        <v>43570</v>
      </c>
      <c r="B1206" s="44">
        <v>231.02995300000001</v>
      </c>
      <c r="C1206">
        <v>7668471</v>
      </c>
    </row>
    <row r="1207" spans="1:3">
      <c r="A1207" s="43">
        <v>43567</v>
      </c>
      <c r="B1207" s="44">
        <v>215.27903699999999</v>
      </c>
      <c r="C1207">
        <v>12872757</v>
      </c>
    </row>
    <row r="1208" spans="1:3">
      <c r="A1208" s="43">
        <v>43566</v>
      </c>
      <c r="B1208" s="44">
        <v>217.52204900000001</v>
      </c>
      <c r="C1208">
        <v>9980044</v>
      </c>
    </row>
    <row r="1209" spans="1:3">
      <c r="A1209" s="43">
        <v>43565</v>
      </c>
      <c r="B1209" s="44">
        <v>215.378738</v>
      </c>
      <c r="C1209">
        <v>11075167</v>
      </c>
    </row>
    <row r="1210" spans="1:3">
      <c r="A1210" s="43">
        <v>43564</v>
      </c>
      <c r="B1210" s="44">
        <v>205.260254</v>
      </c>
      <c r="C1210">
        <v>7664094</v>
      </c>
    </row>
    <row r="1211" spans="1:3">
      <c r="A1211" s="43">
        <v>43563</v>
      </c>
      <c r="B1211" s="44">
        <v>199.926895</v>
      </c>
      <c r="C1211">
        <v>4835856</v>
      </c>
    </row>
    <row r="1212" spans="1:3">
      <c r="A1212" s="43">
        <v>43560</v>
      </c>
      <c r="B1212" s="44">
        <v>204.51258899999999</v>
      </c>
      <c r="C1212">
        <v>10159066</v>
      </c>
    </row>
    <row r="1213" spans="1:3">
      <c r="A1213" s="43">
        <v>43559</v>
      </c>
      <c r="B1213" s="44">
        <v>205.509491</v>
      </c>
      <c r="C1213">
        <v>7895439</v>
      </c>
    </row>
    <row r="1214" spans="1:3">
      <c r="A1214" s="43">
        <v>43558</v>
      </c>
      <c r="B1214" s="44">
        <v>200.724411</v>
      </c>
      <c r="C1214">
        <v>11500495</v>
      </c>
    </row>
    <row r="1215" spans="1:3">
      <c r="A1215" s="43">
        <v>43557</v>
      </c>
      <c r="B1215" s="44">
        <v>202.31942699999999</v>
      </c>
      <c r="C1215">
        <v>5706888</v>
      </c>
    </row>
    <row r="1216" spans="1:3">
      <c r="A1216" s="43">
        <v>43556</v>
      </c>
      <c r="B1216" s="44">
        <v>186.76791399999999</v>
      </c>
      <c r="C1216">
        <v>9436209</v>
      </c>
    </row>
    <row r="1217" spans="1:3">
      <c r="A1217" s="43">
        <v>43552</v>
      </c>
      <c r="B1217" s="44">
        <v>170.020096</v>
      </c>
      <c r="C1217">
        <v>7217542</v>
      </c>
    </row>
    <row r="1218" spans="1:3">
      <c r="A1218" s="43">
        <v>43551</v>
      </c>
      <c r="B1218" s="44">
        <v>169.322281</v>
      </c>
      <c r="C1218">
        <v>10109720</v>
      </c>
    </row>
    <row r="1219" spans="1:3">
      <c r="A1219" s="43">
        <v>43550</v>
      </c>
      <c r="B1219" s="44">
        <v>172.56218000000001</v>
      </c>
      <c r="C1219">
        <v>12823686</v>
      </c>
    </row>
    <row r="1220" spans="1:3">
      <c r="A1220" s="43">
        <v>43549</v>
      </c>
      <c r="B1220" s="44">
        <v>170.767776</v>
      </c>
      <c r="C1220">
        <v>19734613</v>
      </c>
    </row>
    <row r="1221" spans="1:3">
      <c r="A1221" s="43">
        <v>43546</v>
      </c>
      <c r="B1221" s="44">
        <v>174.85502600000001</v>
      </c>
      <c r="C1221">
        <v>24562392</v>
      </c>
    </row>
    <row r="1222" spans="1:3">
      <c r="A1222" s="43">
        <v>43544</v>
      </c>
      <c r="B1222" s="44">
        <v>179.640106</v>
      </c>
      <c r="C1222">
        <v>14505885</v>
      </c>
    </row>
    <row r="1223" spans="1:3">
      <c r="A1223" s="43">
        <v>43543</v>
      </c>
      <c r="B1223" s="44">
        <v>182.281891</v>
      </c>
      <c r="C1223">
        <v>13003437</v>
      </c>
    </row>
    <row r="1224" spans="1:3">
      <c r="A1224" s="43">
        <v>43542</v>
      </c>
      <c r="B1224" s="44">
        <v>181.68374600000001</v>
      </c>
      <c r="C1224">
        <v>38686871</v>
      </c>
    </row>
    <row r="1225" spans="1:3">
      <c r="A1225" s="43">
        <v>43539</v>
      </c>
      <c r="B1225" s="44">
        <v>179.44073499999999</v>
      </c>
      <c r="C1225">
        <v>12714803</v>
      </c>
    </row>
    <row r="1226" spans="1:3">
      <c r="A1226" s="43">
        <v>43538</v>
      </c>
      <c r="B1226" s="44">
        <v>178.992142</v>
      </c>
      <c r="C1226">
        <v>7913010</v>
      </c>
    </row>
    <row r="1227" spans="1:3">
      <c r="A1227" s="43">
        <v>43537</v>
      </c>
      <c r="B1227" s="44">
        <v>181.13545199999999</v>
      </c>
      <c r="C1227">
        <v>11576253</v>
      </c>
    </row>
    <row r="1228" spans="1:3">
      <c r="A1228" s="43">
        <v>43536</v>
      </c>
      <c r="B1228" s="44">
        <v>184.22583</v>
      </c>
      <c r="C1228">
        <v>7904881</v>
      </c>
    </row>
    <row r="1229" spans="1:3">
      <c r="A1229" s="43">
        <v>43535</v>
      </c>
      <c r="B1229" s="44">
        <v>181.28500399999999</v>
      </c>
      <c r="C1229">
        <v>7286778</v>
      </c>
    </row>
    <row r="1230" spans="1:3">
      <c r="A1230" s="43">
        <v>43532</v>
      </c>
      <c r="B1230" s="44">
        <v>180.63700900000001</v>
      </c>
      <c r="C1230">
        <v>8574218</v>
      </c>
    </row>
    <row r="1231" spans="1:3">
      <c r="A1231" s="43">
        <v>43531</v>
      </c>
      <c r="B1231" s="44">
        <v>188.71185299999999</v>
      </c>
      <c r="C1231">
        <v>6570939</v>
      </c>
    </row>
    <row r="1232" spans="1:3">
      <c r="A1232" s="43">
        <v>43530</v>
      </c>
      <c r="B1232" s="44">
        <v>188.21339399999999</v>
      </c>
      <c r="C1232">
        <v>6430799</v>
      </c>
    </row>
    <row r="1233" spans="1:3">
      <c r="A1233" s="43">
        <v>43529</v>
      </c>
      <c r="B1233" s="44">
        <v>193.44708299999999</v>
      </c>
      <c r="C1233">
        <v>12826164</v>
      </c>
    </row>
    <row r="1234" spans="1:3">
      <c r="A1234" s="43">
        <v>43525</v>
      </c>
      <c r="B1234" s="44">
        <v>179.73980700000001</v>
      </c>
      <c r="C1234">
        <v>4632214</v>
      </c>
    </row>
    <row r="1235" spans="1:3">
      <c r="A1235" s="43">
        <v>43524</v>
      </c>
      <c r="B1235" s="44">
        <v>176.898651</v>
      </c>
      <c r="C1235">
        <v>4733639</v>
      </c>
    </row>
    <row r="1236" spans="1:3">
      <c r="A1236" s="43">
        <v>43523</v>
      </c>
      <c r="B1236" s="44">
        <v>176.798981</v>
      </c>
      <c r="C1236">
        <v>6011018</v>
      </c>
    </row>
    <row r="1237" spans="1:3">
      <c r="A1237" s="43">
        <v>43522</v>
      </c>
      <c r="B1237" s="44">
        <v>182.082504</v>
      </c>
      <c r="C1237">
        <v>6437014</v>
      </c>
    </row>
    <row r="1238" spans="1:3">
      <c r="A1238" s="43">
        <v>43521</v>
      </c>
      <c r="B1238" s="44">
        <v>175.20394899999999</v>
      </c>
      <c r="C1238">
        <v>7047473</v>
      </c>
    </row>
  </sheetData>
  <autoFilter ref="A3:B3" xr:uid="{E292514D-76F7-4363-86CA-ECD6D5BA7A66}">
    <sortState xmlns:xlrd2="http://schemas.microsoft.com/office/spreadsheetml/2017/richdata2" ref="A4:B1238">
      <sortCondition descending="1" ref="A3"/>
    </sortState>
  </autoFilter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D8737-C2EA-49F3-8F37-A820AFB50819}">
  <dimension ref="A2:D1238"/>
  <sheetViews>
    <sheetView topLeftCell="A1213" workbookViewId="0">
      <selection activeCell="I1238" sqref="I1238"/>
    </sheetView>
  </sheetViews>
  <sheetFormatPr defaultRowHeight="15"/>
  <cols>
    <col min="1" max="1" width="10.42578125" style="43" bestFit="1" customWidth="1"/>
    <col min="2" max="2" width="13.7109375" style="48" bestFit="1" customWidth="1"/>
    <col min="3" max="3" width="11.5703125" bestFit="1" customWidth="1"/>
  </cols>
  <sheetData>
    <row r="2" spans="1:4">
      <c r="D2">
        <v>1</v>
      </c>
    </row>
    <row r="3" spans="1:4">
      <c r="A3" s="43" t="s">
        <v>104</v>
      </c>
      <c r="B3" s="48" t="s">
        <v>120</v>
      </c>
    </row>
    <row r="4" spans="1:4">
      <c r="A4" s="43">
        <v>45345</v>
      </c>
      <c r="B4" s="48">
        <v>15.554532</v>
      </c>
      <c r="C4" s="48">
        <v>1000000</v>
      </c>
    </row>
    <row r="5" spans="1:4">
      <c r="A5" s="43">
        <v>45344</v>
      </c>
      <c r="B5" s="48">
        <v>31.859427</v>
      </c>
    </row>
    <row r="6" spans="1:4">
      <c r="A6" s="43">
        <v>45343</v>
      </c>
      <c r="B6" s="48">
        <v>19.723905999999999</v>
      </c>
    </row>
    <row r="7" spans="1:4">
      <c r="A7" s="43">
        <v>45342</v>
      </c>
      <c r="B7" s="48">
        <v>18.692371999999999</v>
      </c>
    </row>
    <row r="8" spans="1:4">
      <c r="A8" s="43">
        <v>45341</v>
      </c>
      <c r="B8" s="48">
        <v>20.539919000000001</v>
      </c>
    </row>
    <row r="9" spans="1:4">
      <c r="A9" s="43">
        <v>45338</v>
      </c>
      <c r="B9" s="48">
        <v>58.138551</v>
      </c>
    </row>
    <row r="10" spans="1:4">
      <c r="A10" s="43">
        <v>45337</v>
      </c>
      <c r="B10" s="48">
        <v>22.468702</v>
      </c>
    </row>
    <row r="11" spans="1:4">
      <c r="A11" s="43">
        <v>45336</v>
      </c>
      <c r="B11" s="48">
        <v>27.051500999999998</v>
      </c>
    </row>
    <row r="12" spans="1:4">
      <c r="A12" s="43">
        <v>45335</v>
      </c>
      <c r="B12" s="48">
        <v>28.012913999999999</v>
      </c>
    </row>
    <row r="13" spans="1:4">
      <c r="A13" s="43">
        <v>45334</v>
      </c>
      <c r="B13" s="48">
        <v>25.669661999999999</v>
      </c>
    </row>
    <row r="14" spans="1:4">
      <c r="A14" s="43">
        <v>45331</v>
      </c>
      <c r="B14" s="48">
        <v>18.657724000000002</v>
      </c>
    </row>
    <row r="15" spans="1:4">
      <c r="A15" s="43">
        <v>45330</v>
      </c>
      <c r="B15" s="48">
        <v>9.7698210000000003</v>
      </c>
    </row>
    <row r="16" spans="1:4">
      <c r="A16" s="43">
        <v>45329</v>
      </c>
      <c r="B16" s="48">
        <v>15.737080000000001</v>
      </c>
    </row>
    <row r="17" spans="1:2">
      <c r="A17" s="43">
        <v>45328</v>
      </c>
      <c r="B17" s="48">
        <v>17.490993</v>
      </c>
    </row>
    <row r="18" spans="1:2">
      <c r="A18" s="43">
        <v>45327</v>
      </c>
      <c r="B18" s="48">
        <v>14.690339</v>
      </c>
    </row>
    <row r="19" spans="1:2">
      <c r="A19" s="43">
        <v>45324</v>
      </c>
      <c r="B19" s="48">
        <v>10.318028</v>
      </c>
    </row>
    <row r="20" spans="1:2">
      <c r="A20" s="43">
        <v>45323</v>
      </c>
      <c r="B20" s="48">
        <v>7.5437529999999997</v>
      </c>
    </row>
    <row r="21" spans="1:2">
      <c r="A21" s="43">
        <v>45322</v>
      </c>
      <c r="B21" s="48">
        <v>11.505993999999999</v>
      </c>
    </row>
    <row r="22" spans="1:2">
      <c r="A22" s="43">
        <v>45321</v>
      </c>
      <c r="B22" s="48">
        <v>11.864723</v>
      </c>
    </row>
    <row r="23" spans="1:2">
      <c r="A23" s="43">
        <v>45320</v>
      </c>
      <c r="B23" s="48">
        <v>7.820112</v>
      </c>
    </row>
    <row r="24" spans="1:2">
      <c r="A24" s="43">
        <v>45316</v>
      </c>
      <c r="B24" s="48">
        <v>10.047628</v>
      </c>
    </row>
    <row r="25" spans="1:2">
      <c r="A25" s="43">
        <v>45315</v>
      </c>
      <c r="B25" s="48">
        <v>13.203927</v>
      </c>
    </row>
    <row r="26" spans="1:2">
      <c r="A26" s="43">
        <v>45314</v>
      </c>
      <c r="B26" s="48">
        <v>46.389181000000001</v>
      </c>
    </row>
    <row r="27" spans="1:2">
      <c r="A27" s="43">
        <v>45310</v>
      </c>
      <c r="B27" s="48">
        <v>100.834335</v>
      </c>
    </row>
    <row r="28" spans="1:2">
      <c r="A28" s="43">
        <v>45309</v>
      </c>
      <c r="B28" s="48">
        <v>81.779619999999994</v>
      </c>
    </row>
    <row r="29" spans="1:2">
      <c r="A29" s="43">
        <v>45308</v>
      </c>
      <c r="B29" s="48">
        <v>41.268908000000003</v>
      </c>
    </row>
    <row r="30" spans="1:2">
      <c r="A30" s="43">
        <v>45307</v>
      </c>
      <c r="B30" s="48">
        <v>32.057372999999998</v>
      </c>
    </row>
    <row r="31" spans="1:2">
      <c r="A31" s="43">
        <v>45306</v>
      </c>
      <c r="B31" s="48">
        <v>23.877594999999999</v>
      </c>
    </row>
    <row r="32" spans="1:2">
      <c r="A32" s="43">
        <v>45303</v>
      </c>
      <c r="B32" s="48">
        <v>29.611267999999999</v>
      </c>
    </row>
    <row r="33" spans="1:2">
      <c r="A33" s="43">
        <v>45302</v>
      </c>
      <c r="B33" s="48">
        <v>69.349487999999994</v>
      </c>
    </row>
    <row r="34" spans="1:2">
      <c r="A34" s="43">
        <v>45301</v>
      </c>
      <c r="B34" s="48">
        <v>41.859862</v>
      </c>
    </row>
    <row r="35" spans="1:2">
      <c r="A35" s="43">
        <v>45300</v>
      </c>
      <c r="B35" s="48">
        <v>21.788547999999999</v>
      </c>
    </row>
    <row r="36" spans="1:2">
      <c r="A36" s="43">
        <v>45299</v>
      </c>
      <c r="B36" s="48">
        <v>57.283251</v>
      </c>
    </row>
    <row r="37" spans="1:2">
      <c r="A37" s="43">
        <v>45296</v>
      </c>
      <c r="B37" s="48">
        <v>41.653657000000003</v>
      </c>
    </row>
    <row r="38" spans="1:2">
      <c r="A38" s="43">
        <v>45295</v>
      </c>
      <c r="B38" s="48">
        <v>42.451177999999999</v>
      </c>
    </row>
    <row r="39" spans="1:2">
      <c r="A39" s="43">
        <v>45294</v>
      </c>
      <c r="B39" s="48">
        <v>30.282216999999999</v>
      </c>
    </row>
    <row r="40" spans="1:2">
      <c r="A40" s="43">
        <v>45293</v>
      </c>
      <c r="B40" s="48">
        <v>18.975358</v>
      </c>
    </row>
    <row r="41" spans="1:2">
      <c r="A41" s="43">
        <v>45292</v>
      </c>
      <c r="B41" s="48">
        <v>50.317411</v>
      </c>
    </row>
    <row r="42" spans="1:2">
      <c r="A42" s="43">
        <v>45289</v>
      </c>
      <c r="B42" s="48">
        <v>27.132908</v>
      </c>
    </row>
    <row r="43" spans="1:2">
      <c r="A43" s="43">
        <v>45288</v>
      </c>
      <c r="B43" s="48">
        <v>26.038093</v>
      </c>
    </row>
    <row r="44" spans="1:2">
      <c r="A44" s="43">
        <v>45287</v>
      </c>
      <c r="B44" s="48">
        <v>21.289116</v>
      </c>
    </row>
    <row r="45" spans="1:2">
      <c r="A45" s="43">
        <v>45286</v>
      </c>
      <c r="B45" s="48">
        <v>21.986007000000001</v>
      </c>
    </row>
    <row r="46" spans="1:2">
      <c r="A46" s="43">
        <v>45282</v>
      </c>
      <c r="B46" s="48">
        <v>37.153857000000002</v>
      </c>
    </row>
    <row r="47" spans="1:2">
      <c r="A47" s="43">
        <v>45281</v>
      </c>
      <c r="B47" s="48">
        <v>30.117667000000001</v>
      </c>
    </row>
    <row r="48" spans="1:2">
      <c r="A48" s="43">
        <v>45280</v>
      </c>
      <c r="B48" s="48">
        <v>30.516908000000001</v>
      </c>
    </row>
    <row r="49" spans="1:2">
      <c r="A49" s="43">
        <v>45279</v>
      </c>
      <c r="B49" s="48">
        <v>28.443735</v>
      </c>
    </row>
    <row r="50" spans="1:2">
      <c r="A50" s="43">
        <v>45278</v>
      </c>
      <c r="B50" s="48">
        <v>32.841616000000002</v>
      </c>
    </row>
    <row r="51" spans="1:2">
      <c r="A51" s="43">
        <v>45275</v>
      </c>
      <c r="B51" s="48">
        <v>28.910719</v>
      </c>
    </row>
    <row r="52" spans="1:2">
      <c r="A52" s="43">
        <v>45274</v>
      </c>
      <c r="B52" s="48">
        <v>15.373536</v>
      </c>
    </row>
    <row r="53" spans="1:2">
      <c r="A53" s="43">
        <v>45273</v>
      </c>
      <c r="B53" s="48">
        <v>21.412932999999999</v>
      </c>
    </row>
    <row r="54" spans="1:2">
      <c r="A54" s="43">
        <v>45272</v>
      </c>
      <c r="B54" s="48">
        <v>31.427814999999999</v>
      </c>
    </row>
    <row r="55" spans="1:2">
      <c r="A55" s="43">
        <v>45271</v>
      </c>
      <c r="B55" s="48">
        <v>30.308247999999999</v>
      </c>
    </row>
    <row r="56" spans="1:2">
      <c r="A56" s="43">
        <v>45268</v>
      </c>
      <c r="B56" s="48">
        <v>21.575989</v>
      </c>
    </row>
    <row r="57" spans="1:2">
      <c r="A57" s="43">
        <v>45267</v>
      </c>
      <c r="B57" s="48">
        <v>29.873588000000002</v>
      </c>
    </row>
    <row r="58" spans="1:2">
      <c r="A58" s="43">
        <v>45266</v>
      </c>
      <c r="B58" s="48">
        <v>57.822527000000001</v>
      </c>
    </row>
    <row r="59" spans="1:2">
      <c r="A59" s="43">
        <v>45265</v>
      </c>
      <c r="B59" s="48">
        <v>25.845734</v>
      </c>
    </row>
    <row r="60" spans="1:2">
      <c r="A60" s="43">
        <v>45264</v>
      </c>
      <c r="B60" s="48">
        <v>22.912106000000001</v>
      </c>
    </row>
    <row r="61" spans="1:2">
      <c r="A61" s="43">
        <v>45261</v>
      </c>
      <c r="B61" s="48">
        <v>22.494409000000001</v>
      </c>
    </row>
    <row r="62" spans="1:2">
      <c r="A62" s="43">
        <v>45260</v>
      </c>
      <c r="B62" s="48">
        <v>14.774311000000001</v>
      </c>
    </row>
    <row r="63" spans="1:2">
      <c r="A63" s="43">
        <v>45259</v>
      </c>
      <c r="B63" s="48">
        <v>23.272915000000001</v>
      </c>
    </row>
    <row r="64" spans="1:2">
      <c r="A64" s="43">
        <v>45258</v>
      </c>
      <c r="B64" s="48">
        <v>15.222008000000001</v>
      </c>
    </row>
    <row r="65" spans="1:2">
      <c r="A65" s="43">
        <v>45254</v>
      </c>
      <c r="B65" s="48">
        <v>18.078726</v>
      </c>
    </row>
    <row r="66" spans="1:2">
      <c r="A66" s="43">
        <v>45253</v>
      </c>
      <c r="B66" s="48">
        <v>21.488115000000001</v>
      </c>
    </row>
    <row r="67" spans="1:2">
      <c r="A67" s="43">
        <v>45252</v>
      </c>
      <c r="B67" s="48">
        <v>21.288077999999999</v>
      </c>
    </row>
    <row r="68" spans="1:2">
      <c r="A68" s="43">
        <v>45251</v>
      </c>
      <c r="B68" s="48">
        <v>17.428730999999999</v>
      </c>
    </row>
    <row r="69" spans="1:2">
      <c r="A69" s="43">
        <v>45250</v>
      </c>
      <c r="B69" s="48">
        <v>16.874818999999999</v>
      </c>
    </row>
    <row r="70" spans="1:2">
      <c r="A70" s="43">
        <v>45247</v>
      </c>
      <c r="B70" s="48">
        <v>14.465703</v>
      </c>
    </row>
    <row r="71" spans="1:2">
      <c r="A71" s="43">
        <v>45246</v>
      </c>
      <c r="B71" s="48">
        <v>20.209862000000001</v>
      </c>
    </row>
    <row r="72" spans="1:2">
      <c r="A72" s="43">
        <v>45245</v>
      </c>
      <c r="B72" s="48">
        <v>20.363492999999998</v>
      </c>
    </row>
    <row r="73" spans="1:2">
      <c r="A73" s="43">
        <v>45243</v>
      </c>
      <c r="B73" s="48">
        <v>12.819208</v>
      </c>
    </row>
    <row r="74" spans="1:2">
      <c r="A74" s="43">
        <v>45240</v>
      </c>
      <c r="B74" s="48">
        <v>15.144315000000001</v>
      </c>
    </row>
    <row r="75" spans="1:2">
      <c r="A75" s="43">
        <v>45239</v>
      </c>
      <c r="B75" s="48">
        <v>10.920508</v>
      </c>
    </row>
    <row r="76" spans="1:2">
      <c r="A76" s="43">
        <v>45238</v>
      </c>
      <c r="B76" s="48">
        <v>14.381812999999999</v>
      </c>
    </row>
    <row r="77" spans="1:2">
      <c r="A77" s="43">
        <v>45237</v>
      </c>
      <c r="B77" s="48">
        <v>14.003043</v>
      </c>
    </row>
    <row r="78" spans="1:2">
      <c r="A78" s="43">
        <v>45236</v>
      </c>
      <c r="B78" s="48">
        <v>25.257017999999999</v>
      </c>
    </row>
    <row r="79" spans="1:2">
      <c r="A79" s="43">
        <v>45233</v>
      </c>
      <c r="B79" s="48">
        <v>19.247947</v>
      </c>
    </row>
    <row r="80" spans="1:2">
      <c r="A80" s="43">
        <v>45232</v>
      </c>
      <c r="B80" s="48">
        <v>23.304207000000002</v>
      </c>
    </row>
    <row r="81" spans="1:2">
      <c r="A81" s="43">
        <v>45231</v>
      </c>
      <c r="B81" s="48">
        <v>13.185117999999999</v>
      </c>
    </row>
    <row r="82" spans="1:2">
      <c r="A82" s="43">
        <v>45230</v>
      </c>
      <c r="B82" s="48">
        <v>13.368928</v>
      </c>
    </row>
    <row r="83" spans="1:2">
      <c r="A83" s="43">
        <v>45229</v>
      </c>
      <c r="B83" s="48">
        <v>18.481331999999998</v>
      </c>
    </row>
    <row r="84" spans="1:2">
      <c r="A84" s="43">
        <v>45226</v>
      </c>
      <c r="B84" s="48">
        <v>26.612983</v>
      </c>
    </row>
    <row r="85" spans="1:2">
      <c r="A85" s="43">
        <v>45225</v>
      </c>
      <c r="B85" s="48">
        <v>15.092229</v>
      </c>
    </row>
    <row r="86" spans="1:2">
      <c r="A86" s="43">
        <v>45224</v>
      </c>
      <c r="B86" s="48">
        <v>23.9909</v>
      </c>
    </row>
    <row r="87" spans="1:2">
      <c r="A87" s="43">
        <v>45222</v>
      </c>
      <c r="B87" s="48">
        <v>16.903683000000001</v>
      </c>
    </row>
    <row r="88" spans="1:2">
      <c r="A88" s="43">
        <v>45219</v>
      </c>
      <c r="B88" s="48">
        <v>13.606178999999999</v>
      </c>
    </row>
    <row r="89" spans="1:2">
      <c r="A89" s="43">
        <v>45218</v>
      </c>
      <c r="B89" s="48">
        <v>19.512937999999998</v>
      </c>
    </row>
    <row r="90" spans="1:2">
      <c r="A90" s="43">
        <v>45217</v>
      </c>
      <c r="B90" s="48">
        <v>14.374084</v>
      </c>
    </row>
    <row r="91" spans="1:2">
      <c r="A91" s="43">
        <v>45216</v>
      </c>
      <c r="B91" s="48">
        <v>15.149035</v>
      </c>
    </row>
    <row r="92" spans="1:2">
      <c r="A92" s="43">
        <v>45215</v>
      </c>
      <c r="B92" s="48">
        <v>16.112345000000001</v>
      </c>
    </row>
    <row r="93" spans="1:2">
      <c r="A93" s="43">
        <v>45212</v>
      </c>
      <c r="B93" s="48">
        <v>31.737846000000001</v>
      </c>
    </row>
    <row r="94" spans="1:2">
      <c r="A94" s="43">
        <v>45211</v>
      </c>
      <c r="B94" s="48">
        <v>24.099895</v>
      </c>
    </row>
    <row r="95" spans="1:2">
      <c r="A95" s="43">
        <v>45210</v>
      </c>
      <c r="B95" s="48">
        <v>27.307153</v>
      </c>
    </row>
    <row r="96" spans="1:2">
      <c r="A96" s="43">
        <v>45209</v>
      </c>
      <c r="B96" s="48">
        <v>19.924720000000001</v>
      </c>
    </row>
    <row r="97" spans="1:2">
      <c r="A97" s="43">
        <v>45208</v>
      </c>
      <c r="B97" s="48">
        <v>39.025331000000001</v>
      </c>
    </row>
    <row r="98" spans="1:2">
      <c r="A98" s="43">
        <v>45205</v>
      </c>
      <c r="B98" s="48">
        <v>25.236730000000001</v>
      </c>
    </row>
    <row r="99" spans="1:2">
      <c r="A99" s="43">
        <v>45204</v>
      </c>
      <c r="B99" s="48">
        <v>19.055022000000001</v>
      </c>
    </row>
    <row r="100" spans="1:2">
      <c r="A100" s="43">
        <v>45203</v>
      </c>
      <c r="B100" s="48">
        <v>18.954215999999999</v>
      </c>
    </row>
    <row r="101" spans="1:2">
      <c r="A101" s="43">
        <v>45202</v>
      </c>
      <c r="B101" s="48">
        <v>15.995348999999999</v>
      </c>
    </row>
    <row r="102" spans="1:2">
      <c r="A102" s="43">
        <v>45198</v>
      </c>
      <c r="B102" s="48">
        <v>12.942555</v>
      </c>
    </row>
    <row r="103" spans="1:2">
      <c r="A103" s="43">
        <v>45197</v>
      </c>
      <c r="B103" s="48">
        <v>16.292964000000001</v>
      </c>
    </row>
    <row r="104" spans="1:2">
      <c r="A104" s="43">
        <v>45196</v>
      </c>
      <c r="B104" s="48">
        <v>34.364032000000002</v>
      </c>
    </row>
    <row r="105" spans="1:2">
      <c r="A105" s="43">
        <v>45195</v>
      </c>
      <c r="B105" s="48">
        <v>83.905651000000006</v>
      </c>
    </row>
    <row r="106" spans="1:2">
      <c r="A106" s="43">
        <v>45194</v>
      </c>
      <c r="B106" s="48">
        <v>38.844222000000002</v>
      </c>
    </row>
    <row r="107" spans="1:2">
      <c r="A107" s="43">
        <v>45191</v>
      </c>
      <c r="B107" s="48">
        <v>35.725524</v>
      </c>
    </row>
    <row r="108" spans="1:2">
      <c r="A108" s="43">
        <v>45190</v>
      </c>
      <c r="B108" s="48">
        <v>27.024858999999999</v>
      </c>
    </row>
    <row r="109" spans="1:2">
      <c r="A109" s="43">
        <v>45189</v>
      </c>
      <c r="B109" s="48">
        <v>38.991424000000002</v>
      </c>
    </row>
    <row r="110" spans="1:2">
      <c r="A110" s="43">
        <v>45187</v>
      </c>
      <c r="B110" s="48">
        <v>44.016137999999998</v>
      </c>
    </row>
    <row r="111" spans="1:2">
      <c r="A111" s="43">
        <v>45184</v>
      </c>
      <c r="B111" s="48">
        <v>35.452261999999997</v>
      </c>
    </row>
    <row r="112" spans="1:2">
      <c r="A112" s="43">
        <v>45183</v>
      </c>
      <c r="B112" s="48">
        <v>34.790368999999998</v>
      </c>
    </row>
    <row r="113" spans="1:2">
      <c r="A113" s="43">
        <v>45182</v>
      </c>
      <c r="B113" s="48">
        <v>37.287779</v>
      </c>
    </row>
    <row r="114" spans="1:2">
      <c r="A114" s="43">
        <v>45181</v>
      </c>
      <c r="B114" s="48">
        <v>35.876237000000003</v>
      </c>
    </row>
    <row r="115" spans="1:2">
      <c r="A115" s="43">
        <v>45180</v>
      </c>
      <c r="B115" s="48">
        <v>39.245417000000003</v>
      </c>
    </row>
    <row r="116" spans="1:2">
      <c r="A116" s="43">
        <v>45177</v>
      </c>
      <c r="B116" s="48">
        <v>35.498117999999998</v>
      </c>
    </row>
    <row r="117" spans="1:2">
      <c r="A117" s="43">
        <v>45176</v>
      </c>
      <c r="B117" s="48">
        <v>30.136178000000001</v>
      </c>
    </row>
    <row r="118" spans="1:2">
      <c r="A118" s="43">
        <v>45175</v>
      </c>
      <c r="B118" s="48">
        <v>35.264620999999998</v>
      </c>
    </row>
    <row r="119" spans="1:2">
      <c r="A119" s="43">
        <v>45174</v>
      </c>
      <c r="B119" s="48">
        <v>23.194786000000001</v>
      </c>
    </row>
    <row r="120" spans="1:2">
      <c r="A120" s="43">
        <v>45173</v>
      </c>
      <c r="B120" s="48">
        <v>34.809224999999998</v>
      </c>
    </row>
    <row r="121" spans="1:2">
      <c r="A121" s="43">
        <v>45170</v>
      </c>
      <c r="B121" s="48">
        <v>83.509592999999995</v>
      </c>
    </row>
    <row r="122" spans="1:2">
      <c r="A122" s="43">
        <v>45169</v>
      </c>
      <c r="B122" s="48">
        <v>58.612707999999998</v>
      </c>
    </row>
    <row r="123" spans="1:2">
      <c r="A123" s="43">
        <v>45168</v>
      </c>
      <c r="B123" s="48">
        <v>41.178606000000002</v>
      </c>
    </row>
    <row r="124" spans="1:2">
      <c r="A124" s="43">
        <v>45167</v>
      </c>
      <c r="B124" s="48">
        <v>47.757623000000002</v>
      </c>
    </row>
    <row r="125" spans="1:2">
      <c r="A125" s="43">
        <v>45166</v>
      </c>
      <c r="B125" s="48">
        <v>70.636441000000005</v>
      </c>
    </row>
    <row r="126" spans="1:2">
      <c r="A126" s="43">
        <v>45163</v>
      </c>
      <c r="B126" s="48">
        <v>74.245952000000003</v>
      </c>
    </row>
    <row r="127" spans="1:2">
      <c r="A127" s="43">
        <v>45162</v>
      </c>
      <c r="B127" s="48">
        <v>48.098849000000001</v>
      </c>
    </row>
    <row r="128" spans="1:2">
      <c r="A128" s="43">
        <v>45161</v>
      </c>
      <c r="B128" s="48">
        <v>42.250518</v>
      </c>
    </row>
    <row r="129" spans="1:2">
      <c r="A129" s="43">
        <v>45160</v>
      </c>
      <c r="B129" s="48">
        <v>36.905735999999997</v>
      </c>
    </row>
    <row r="130" spans="1:2">
      <c r="A130" s="43">
        <v>45159</v>
      </c>
      <c r="B130" s="48">
        <v>76.317447000000001</v>
      </c>
    </row>
    <row r="131" spans="1:2">
      <c r="A131" s="43">
        <v>45156</v>
      </c>
      <c r="B131" s="48">
        <v>75.789806999999996</v>
      </c>
    </row>
    <row r="132" spans="1:2">
      <c r="A132" s="43">
        <v>45155</v>
      </c>
      <c r="B132" s="48">
        <v>67.761585999999994</v>
      </c>
    </row>
    <row r="133" spans="1:2">
      <c r="A133" s="43">
        <v>45154</v>
      </c>
      <c r="B133" s="48">
        <v>51.297511999999998</v>
      </c>
    </row>
    <row r="134" spans="1:2">
      <c r="A134" s="43">
        <v>45152</v>
      </c>
      <c r="B134" s="48">
        <v>96.568371999999997</v>
      </c>
    </row>
    <row r="135" spans="1:2">
      <c r="A135" s="43">
        <v>45149</v>
      </c>
      <c r="B135" s="48">
        <v>72.084194999999994</v>
      </c>
    </row>
    <row r="136" spans="1:2">
      <c r="A136" s="43">
        <v>45148</v>
      </c>
      <c r="B136" s="48">
        <v>69.088728000000003</v>
      </c>
    </row>
    <row r="137" spans="1:2">
      <c r="A137" s="43">
        <v>45147</v>
      </c>
      <c r="B137" s="48">
        <v>40.951047000000003</v>
      </c>
    </row>
    <row r="138" spans="1:2">
      <c r="A138" s="43">
        <v>45146</v>
      </c>
      <c r="B138" s="48">
        <v>47.652658000000002</v>
      </c>
    </row>
    <row r="139" spans="1:2">
      <c r="A139" s="43">
        <v>45145</v>
      </c>
      <c r="B139" s="48">
        <v>53.048836000000001</v>
      </c>
    </row>
    <row r="140" spans="1:2">
      <c r="A140" s="43">
        <v>45142</v>
      </c>
      <c r="B140" s="48">
        <v>51.011848000000001</v>
      </c>
    </row>
    <row r="141" spans="1:2">
      <c r="A141" s="43">
        <v>45141</v>
      </c>
      <c r="B141" s="48">
        <v>89.223235000000003</v>
      </c>
    </row>
    <row r="142" spans="1:2">
      <c r="A142" s="43">
        <v>45140</v>
      </c>
      <c r="B142" s="48">
        <v>51.032390999999997</v>
      </c>
    </row>
    <row r="143" spans="1:2">
      <c r="A143" s="43">
        <v>45139</v>
      </c>
      <c r="B143" s="48">
        <v>41.659100000000002</v>
      </c>
    </row>
    <row r="144" spans="1:2">
      <c r="A144" s="43">
        <v>45138</v>
      </c>
      <c r="B144" s="48">
        <v>47.567574999999998</v>
      </c>
    </row>
    <row r="145" spans="1:2">
      <c r="A145" s="43">
        <v>45135</v>
      </c>
      <c r="B145" s="48">
        <v>45.866397999999997</v>
      </c>
    </row>
    <row r="146" spans="1:2">
      <c r="A146" s="43">
        <v>45134</v>
      </c>
      <c r="B146" s="48">
        <v>45.875793000000002</v>
      </c>
    </row>
    <row r="147" spans="1:2">
      <c r="A147" s="43">
        <v>45133</v>
      </c>
      <c r="B147" s="48">
        <v>32.158884999999998</v>
      </c>
    </row>
    <row r="148" spans="1:2">
      <c r="A148" s="43">
        <v>45132</v>
      </c>
      <c r="B148" s="48">
        <v>40.232788999999997</v>
      </c>
    </row>
    <row r="149" spans="1:2">
      <c r="A149" s="43">
        <v>45131</v>
      </c>
      <c r="B149" s="48">
        <v>65.103358999999998</v>
      </c>
    </row>
    <row r="150" spans="1:2">
      <c r="A150" s="43">
        <v>45128</v>
      </c>
      <c r="B150" s="48">
        <v>35.712218</v>
      </c>
    </row>
    <row r="151" spans="1:2">
      <c r="A151" s="43">
        <v>45127</v>
      </c>
      <c r="B151" s="48">
        <v>35.471184000000001</v>
      </c>
    </row>
    <row r="152" spans="1:2">
      <c r="A152" s="43">
        <v>45126</v>
      </c>
      <c r="B152" s="48">
        <v>44.666296000000003</v>
      </c>
    </row>
    <row r="153" spans="1:2">
      <c r="A153" s="43">
        <v>45125</v>
      </c>
      <c r="B153" s="48">
        <v>31.229192000000001</v>
      </c>
    </row>
    <row r="154" spans="1:2">
      <c r="A154" s="43">
        <v>45124</v>
      </c>
      <c r="B154" s="48">
        <v>41.027560999999999</v>
      </c>
    </row>
    <row r="155" spans="1:2">
      <c r="A155" s="43">
        <v>45121</v>
      </c>
      <c r="B155" s="48">
        <v>68.048610999999994</v>
      </c>
    </row>
    <row r="156" spans="1:2">
      <c r="A156" s="43">
        <v>45120</v>
      </c>
      <c r="B156" s="48">
        <v>57.548920000000003</v>
      </c>
    </row>
    <row r="157" spans="1:2">
      <c r="A157" s="43">
        <v>45119</v>
      </c>
      <c r="B157" s="48">
        <v>31.522518000000002</v>
      </c>
    </row>
    <row r="158" spans="1:2">
      <c r="A158" s="43">
        <v>45118</v>
      </c>
      <c r="B158" s="48">
        <v>67.933615000000003</v>
      </c>
    </row>
    <row r="159" spans="1:2">
      <c r="A159" s="43">
        <v>45117</v>
      </c>
      <c r="B159" s="48">
        <v>64.884112999999999</v>
      </c>
    </row>
    <row r="160" spans="1:2">
      <c r="A160" s="43">
        <v>45114</v>
      </c>
      <c r="B160" s="48">
        <v>53.532482000000002</v>
      </c>
    </row>
    <row r="161" spans="1:2">
      <c r="A161" s="43">
        <v>45113</v>
      </c>
      <c r="B161" s="48">
        <v>50.293574</v>
      </c>
    </row>
    <row r="162" spans="1:2">
      <c r="A162" s="43">
        <v>45112</v>
      </c>
      <c r="B162" s="48">
        <v>41.951667999999998</v>
      </c>
    </row>
    <row r="163" spans="1:2">
      <c r="A163" s="43">
        <v>45111</v>
      </c>
      <c r="B163" s="48">
        <v>42.868957999999999</v>
      </c>
    </row>
    <row r="164" spans="1:2">
      <c r="A164" s="43">
        <v>45110</v>
      </c>
      <c r="B164" s="48">
        <v>39.489992999999998</v>
      </c>
    </row>
    <row r="165" spans="1:2">
      <c r="A165" s="43">
        <v>45107</v>
      </c>
      <c r="B165" s="48">
        <v>184.43561399999999</v>
      </c>
    </row>
    <row r="166" spans="1:2">
      <c r="A166" s="43">
        <v>45105</v>
      </c>
      <c r="B166" s="48">
        <v>90.759545000000003</v>
      </c>
    </row>
    <row r="167" spans="1:2">
      <c r="A167" s="43">
        <v>45104</v>
      </c>
      <c r="B167" s="48">
        <v>81.392640999999998</v>
      </c>
    </row>
    <row r="168" spans="1:2">
      <c r="A168" s="43">
        <v>45103</v>
      </c>
      <c r="B168" s="48">
        <v>40.613554999999998</v>
      </c>
    </row>
    <row r="169" spans="1:2">
      <c r="A169" s="43">
        <v>45100</v>
      </c>
      <c r="B169" s="48">
        <v>40.641410999999998</v>
      </c>
    </row>
    <row r="170" spans="1:2">
      <c r="A170" s="43">
        <v>45099</v>
      </c>
      <c r="B170" s="48">
        <v>36.268596000000002</v>
      </c>
    </row>
    <row r="171" spans="1:2">
      <c r="A171" s="43">
        <v>45098</v>
      </c>
      <c r="B171" s="48">
        <v>28.923777999999999</v>
      </c>
    </row>
    <row r="172" spans="1:2">
      <c r="A172" s="43">
        <v>45097</v>
      </c>
      <c r="B172" s="48">
        <v>38.625387000000003</v>
      </c>
    </row>
    <row r="173" spans="1:2">
      <c r="A173" s="43">
        <v>45096</v>
      </c>
      <c r="B173" s="48">
        <v>39.102947</v>
      </c>
    </row>
    <row r="174" spans="1:2">
      <c r="A174" s="43">
        <v>45093</v>
      </c>
      <c r="B174" s="48">
        <v>22.192924000000001</v>
      </c>
    </row>
    <row r="175" spans="1:2">
      <c r="A175" s="43">
        <v>45092</v>
      </c>
      <c r="B175" s="48">
        <v>33.926248000000001</v>
      </c>
    </row>
    <row r="176" spans="1:2">
      <c r="A176" s="43">
        <v>45091</v>
      </c>
      <c r="B176" s="48">
        <v>25.433481</v>
      </c>
    </row>
    <row r="177" spans="1:2">
      <c r="A177" s="43">
        <v>45090</v>
      </c>
      <c r="B177" s="48">
        <v>29.614681999999998</v>
      </c>
    </row>
    <row r="178" spans="1:2">
      <c r="A178" s="43">
        <v>45089</v>
      </c>
      <c r="B178" s="48">
        <v>19.053232000000001</v>
      </c>
    </row>
    <row r="179" spans="1:2">
      <c r="A179" s="43">
        <v>45086</v>
      </c>
      <c r="B179" s="48">
        <v>19.599195000000002</v>
      </c>
    </row>
    <row r="180" spans="1:2">
      <c r="A180" s="43">
        <v>45085</v>
      </c>
      <c r="B180" s="48">
        <v>19.504078</v>
      </c>
    </row>
    <row r="181" spans="1:2">
      <c r="A181" s="43">
        <v>45084</v>
      </c>
      <c r="B181" s="48">
        <v>21.609120000000001</v>
      </c>
    </row>
    <row r="182" spans="1:2">
      <c r="A182" s="43">
        <v>45083</v>
      </c>
      <c r="B182" s="48">
        <v>21.200979</v>
      </c>
    </row>
    <row r="183" spans="1:2">
      <c r="A183" s="43">
        <v>45082</v>
      </c>
      <c r="B183" s="48">
        <v>26.131453</v>
      </c>
    </row>
    <row r="184" spans="1:2">
      <c r="A184" s="43">
        <v>45079</v>
      </c>
      <c r="B184" s="48">
        <v>25.520821999999999</v>
      </c>
    </row>
    <row r="185" spans="1:2">
      <c r="A185" s="43">
        <v>45078</v>
      </c>
      <c r="B185" s="48">
        <v>29.527702000000001</v>
      </c>
    </row>
    <row r="186" spans="1:2">
      <c r="A186" s="43">
        <v>45077</v>
      </c>
      <c r="B186" s="48">
        <v>16.609774999999999</v>
      </c>
    </row>
    <row r="187" spans="1:2">
      <c r="A187" s="43">
        <v>45076</v>
      </c>
      <c r="B187" s="48">
        <v>20.010204999999999</v>
      </c>
    </row>
    <row r="188" spans="1:2">
      <c r="A188" s="43">
        <v>45075</v>
      </c>
      <c r="B188" s="48">
        <v>19.441998000000002</v>
      </c>
    </row>
    <row r="189" spans="1:2">
      <c r="A189" s="43">
        <v>45072</v>
      </c>
      <c r="B189" s="48">
        <v>21.156471</v>
      </c>
    </row>
    <row r="190" spans="1:2">
      <c r="A190" s="43">
        <v>45071</v>
      </c>
      <c r="B190" s="48">
        <v>72.084687000000002</v>
      </c>
    </row>
    <row r="191" spans="1:2">
      <c r="A191" s="43">
        <v>45070</v>
      </c>
      <c r="B191" s="48">
        <v>31.787127999999999</v>
      </c>
    </row>
    <row r="192" spans="1:2">
      <c r="A192" s="43">
        <v>45069</v>
      </c>
      <c r="B192" s="48">
        <v>27.727162</v>
      </c>
    </row>
    <row r="193" spans="1:2">
      <c r="A193" s="43">
        <v>45068</v>
      </c>
      <c r="B193" s="48">
        <v>30.920408999999999</v>
      </c>
    </row>
    <row r="194" spans="1:2">
      <c r="A194" s="43">
        <v>45065</v>
      </c>
      <c r="B194" s="48">
        <v>26.259395000000001</v>
      </c>
    </row>
    <row r="195" spans="1:2">
      <c r="A195" s="43">
        <v>45064</v>
      </c>
      <c r="B195" s="48">
        <v>21.154277</v>
      </c>
    </row>
    <row r="196" spans="1:2">
      <c r="A196" s="43">
        <v>45063</v>
      </c>
      <c r="B196" s="48">
        <v>66.138914999999997</v>
      </c>
    </row>
    <row r="197" spans="1:2">
      <c r="A197" s="43">
        <v>45062</v>
      </c>
      <c r="B197" s="48">
        <v>93.019636000000006</v>
      </c>
    </row>
    <row r="198" spans="1:2">
      <c r="A198" s="43">
        <v>45061</v>
      </c>
      <c r="B198" s="48">
        <v>26.249974999999999</v>
      </c>
    </row>
    <row r="199" spans="1:2">
      <c r="A199" s="43">
        <v>45058</v>
      </c>
      <c r="B199" s="48">
        <v>38.213262999999998</v>
      </c>
    </row>
    <row r="200" spans="1:2">
      <c r="A200" s="43">
        <v>45057</v>
      </c>
      <c r="B200" s="48">
        <v>63.861333999999999</v>
      </c>
    </row>
    <row r="201" spans="1:2">
      <c r="A201" s="43">
        <v>45056</v>
      </c>
      <c r="B201" s="48">
        <v>53.466923999999999</v>
      </c>
    </row>
    <row r="202" spans="1:2">
      <c r="A202" s="43">
        <v>45055</v>
      </c>
      <c r="B202" s="48">
        <v>48.818007999999999</v>
      </c>
    </row>
    <row r="203" spans="1:2">
      <c r="A203" s="43">
        <v>45054</v>
      </c>
      <c r="B203" s="48">
        <v>27.192195000000002</v>
      </c>
    </row>
    <row r="204" spans="1:2">
      <c r="A204" s="43">
        <v>45051</v>
      </c>
      <c r="B204" s="48">
        <v>20.560310999999999</v>
      </c>
    </row>
    <row r="205" spans="1:2">
      <c r="A205" s="43">
        <v>45050</v>
      </c>
      <c r="B205" s="48">
        <v>18.785333000000001</v>
      </c>
    </row>
    <row r="206" spans="1:2">
      <c r="A206" s="43">
        <v>45049</v>
      </c>
      <c r="B206" s="48">
        <v>12.095796999999999</v>
      </c>
    </row>
    <row r="207" spans="1:2">
      <c r="A207" s="43">
        <v>45048</v>
      </c>
      <c r="B207" s="48">
        <v>40.948394</v>
      </c>
    </row>
    <row r="208" spans="1:2">
      <c r="A208" s="43">
        <v>45044</v>
      </c>
      <c r="B208" s="48">
        <v>52.869996</v>
      </c>
    </row>
    <row r="209" spans="1:2">
      <c r="A209" s="43">
        <v>45043</v>
      </c>
      <c r="B209" s="48">
        <v>25.968357000000001</v>
      </c>
    </row>
    <row r="210" spans="1:2">
      <c r="A210" s="43">
        <v>45042</v>
      </c>
      <c r="B210" s="48">
        <v>57.289862999999997</v>
      </c>
    </row>
    <row r="211" spans="1:2">
      <c r="A211" s="43">
        <v>45041</v>
      </c>
      <c r="B211" s="48">
        <v>47.572727999999998</v>
      </c>
    </row>
    <row r="212" spans="1:2">
      <c r="A212" s="43">
        <v>45040</v>
      </c>
      <c r="B212" s="48">
        <v>28.621212</v>
      </c>
    </row>
    <row r="213" spans="1:2">
      <c r="A213" s="43">
        <v>45037</v>
      </c>
      <c r="B213" s="48">
        <v>34.995035000000001</v>
      </c>
    </row>
    <row r="214" spans="1:2">
      <c r="A214" s="43">
        <v>45036</v>
      </c>
      <c r="B214" s="48">
        <v>21.862694999999999</v>
      </c>
    </row>
    <row r="215" spans="1:2">
      <c r="A215" s="43">
        <v>45035</v>
      </c>
      <c r="B215" s="48">
        <v>40.803142000000001</v>
      </c>
    </row>
    <row r="216" spans="1:2">
      <c r="A216" s="43">
        <v>45034</v>
      </c>
      <c r="B216" s="48">
        <v>60.252338000000002</v>
      </c>
    </row>
    <row r="217" spans="1:2">
      <c r="A217" s="43">
        <v>45033</v>
      </c>
      <c r="B217" s="48">
        <v>40.535961</v>
      </c>
    </row>
    <row r="218" spans="1:2">
      <c r="A218" s="43">
        <v>45029</v>
      </c>
      <c r="B218" s="48">
        <v>29.867542</v>
      </c>
    </row>
    <row r="219" spans="1:2">
      <c r="A219" s="43">
        <v>45028</v>
      </c>
      <c r="B219" s="48">
        <v>38.485962000000001</v>
      </c>
    </row>
    <row r="220" spans="1:2">
      <c r="A220" s="43">
        <v>45027</v>
      </c>
      <c r="B220" s="48">
        <v>28.11814</v>
      </c>
    </row>
    <row r="221" spans="1:2">
      <c r="A221" s="43">
        <v>45026</v>
      </c>
      <c r="B221" s="48">
        <v>18.204087999999999</v>
      </c>
    </row>
    <row r="222" spans="1:2">
      <c r="A222" s="43">
        <v>45022</v>
      </c>
      <c r="B222" s="48">
        <v>28.976012999999998</v>
      </c>
    </row>
    <row r="223" spans="1:2">
      <c r="A223" s="43">
        <v>45021</v>
      </c>
      <c r="B223" s="48">
        <v>20.859400000000001</v>
      </c>
    </row>
    <row r="224" spans="1:2">
      <c r="A224" s="43">
        <v>45019</v>
      </c>
      <c r="B224" s="48">
        <v>32.952072000000001</v>
      </c>
    </row>
    <row r="225" spans="1:2">
      <c r="A225" s="43">
        <v>45016</v>
      </c>
      <c r="B225" s="48">
        <v>33.032086</v>
      </c>
    </row>
    <row r="226" spans="1:2">
      <c r="A226" s="43">
        <v>45014</v>
      </c>
      <c r="B226" s="48">
        <v>21.791824999999999</v>
      </c>
    </row>
    <row r="227" spans="1:2">
      <c r="A227" s="43">
        <v>45013</v>
      </c>
      <c r="B227" s="48">
        <v>30.132428000000001</v>
      </c>
    </row>
    <row r="228" spans="1:2">
      <c r="A228" s="43">
        <v>45012</v>
      </c>
      <c r="B228" s="48">
        <v>38.283588000000002</v>
      </c>
    </row>
    <row r="229" spans="1:2">
      <c r="A229" s="43">
        <v>45009</v>
      </c>
      <c r="B229" s="48">
        <v>61.585659999999997</v>
      </c>
    </row>
    <row r="230" spans="1:2">
      <c r="A230" s="43">
        <v>45008</v>
      </c>
      <c r="B230" s="48">
        <v>70.900581000000003</v>
      </c>
    </row>
    <row r="231" spans="1:2">
      <c r="A231" s="43">
        <v>45007</v>
      </c>
      <c r="B231" s="48">
        <v>75.621897000000004</v>
      </c>
    </row>
    <row r="232" spans="1:2">
      <c r="A232" s="43">
        <v>45006</v>
      </c>
      <c r="B232" s="48">
        <v>66.616190000000003</v>
      </c>
    </row>
    <row r="233" spans="1:2">
      <c r="A233" s="43">
        <v>45005</v>
      </c>
      <c r="B233" s="48">
        <v>49.034641999999998</v>
      </c>
    </row>
    <row r="234" spans="1:2">
      <c r="A234" s="43">
        <v>45002</v>
      </c>
      <c r="B234" s="48">
        <v>92.982264999999998</v>
      </c>
    </row>
    <row r="235" spans="1:2">
      <c r="A235" s="43">
        <v>45001</v>
      </c>
      <c r="B235" s="48">
        <v>61.82114</v>
      </c>
    </row>
    <row r="236" spans="1:2">
      <c r="A236" s="43">
        <v>45000</v>
      </c>
      <c r="B236" s="48">
        <v>45.19576</v>
      </c>
    </row>
    <row r="237" spans="1:2">
      <c r="A237" s="43">
        <v>44999</v>
      </c>
      <c r="B237" s="48">
        <v>33.279372000000002</v>
      </c>
    </row>
    <row r="238" spans="1:2">
      <c r="A238" s="43">
        <v>44998</v>
      </c>
      <c r="B238" s="48">
        <v>42.868276000000002</v>
      </c>
    </row>
    <row r="239" spans="1:2">
      <c r="A239" s="43">
        <v>44995</v>
      </c>
      <c r="B239" s="48">
        <v>34.621395</v>
      </c>
    </row>
    <row r="240" spans="1:2">
      <c r="A240" s="43">
        <v>44994</v>
      </c>
      <c r="B240" s="48">
        <v>25.049848000000001</v>
      </c>
    </row>
    <row r="241" spans="1:2">
      <c r="A241" s="43">
        <v>44993</v>
      </c>
      <c r="B241" s="48">
        <v>56.676430000000003</v>
      </c>
    </row>
    <row r="242" spans="1:2">
      <c r="A242" s="43">
        <v>44991</v>
      </c>
      <c r="B242" s="48">
        <v>32.893273999999998</v>
      </c>
    </row>
    <row r="243" spans="1:2">
      <c r="A243" s="43">
        <v>44988</v>
      </c>
      <c r="B243" s="48">
        <v>52.744121999999997</v>
      </c>
    </row>
    <row r="244" spans="1:2">
      <c r="A244" s="43">
        <v>44987</v>
      </c>
      <c r="B244" s="48">
        <v>78.914232999999996</v>
      </c>
    </row>
    <row r="245" spans="1:2">
      <c r="A245" s="43">
        <v>44986</v>
      </c>
      <c r="B245" s="48">
        <v>54.328194000000003</v>
      </c>
    </row>
    <row r="246" spans="1:2">
      <c r="A246" s="43">
        <v>44985</v>
      </c>
      <c r="B246" s="48">
        <v>39.706007</v>
      </c>
    </row>
    <row r="247" spans="1:2">
      <c r="A247" s="43">
        <v>44984</v>
      </c>
      <c r="B247" s="48">
        <v>52.719850999999998</v>
      </c>
    </row>
    <row r="248" spans="1:2">
      <c r="A248" s="43">
        <v>44981</v>
      </c>
      <c r="B248" s="48">
        <v>47.605927000000001</v>
      </c>
    </row>
    <row r="249" spans="1:2">
      <c r="A249" s="43">
        <v>44980</v>
      </c>
      <c r="B249" s="48">
        <v>51.328153</v>
      </c>
    </row>
    <row r="250" spans="1:2">
      <c r="A250" s="43">
        <v>44979</v>
      </c>
      <c r="B250" s="48">
        <v>94.469618999999994</v>
      </c>
    </row>
    <row r="251" spans="1:2">
      <c r="A251" s="43">
        <v>44978</v>
      </c>
      <c r="B251" s="48">
        <v>111.585697</v>
      </c>
    </row>
    <row r="252" spans="1:2">
      <c r="A252" s="43">
        <v>44977</v>
      </c>
      <c r="B252" s="48">
        <v>86.765575999999996</v>
      </c>
    </row>
    <row r="253" spans="1:2">
      <c r="A253" s="43">
        <v>44974</v>
      </c>
      <c r="B253" s="48">
        <v>97.546902000000003</v>
      </c>
    </row>
    <row r="254" spans="1:2">
      <c r="A254" s="43">
        <v>44973</v>
      </c>
      <c r="B254" s="48">
        <v>87.795648999999997</v>
      </c>
    </row>
    <row r="255" spans="1:2">
      <c r="A255" s="43">
        <v>44972</v>
      </c>
      <c r="B255" s="48">
        <v>83.971462000000002</v>
      </c>
    </row>
    <row r="256" spans="1:2">
      <c r="A256" s="43">
        <v>44971</v>
      </c>
      <c r="B256" s="48">
        <v>81.549808999999996</v>
      </c>
    </row>
    <row r="257" spans="1:2">
      <c r="A257" s="43">
        <v>44970</v>
      </c>
      <c r="B257" s="48">
        <v>111.14679</v>
      </c>
    </row>
    <row r="258" spans="1:2">
      <c r="A258" s="43">
        <v>44967</v>
      </c>
      <c r="B258" s="48">
        <v>143.55082999999999</v>
      </c>
    </row>
    <row r="259" spans="1:2">
      <c r="A259" s="43">
        <v>44966</v>
      </c>
      <c r="B259" s="48">
        <v>106.15131100000001</v>
      </c>
    </row>
    <row r="260" spans="1:2">
      <c r="A260" s="43">
        <v>44965</v>
      </c>
      <c r="B260" s="48">
        <v>73.702777999999995</v>
      </c>
    </row>
    <row r="261" spans="1:2">
      <c r="A261" s="43">
        <v>44964</v>
      </c>
      <c r="B261" s="48">
        <v>71.842549000000005</v>
      </c>
    </row>
    <row r="262" spans="1:2">
      <c r="A262" s="43">
        <v>44963</v>
      </c>
      <c r="B262" s="48">
        <v>70.105052000000001</v>
      </c>
    </row>
    <row r="263" spans="1:2">
      <c r="A263" s="43">
        <v>44960</v>
      </c>
      <c r="B263" s="48">
        <v>68.122549000000006</v>
      </c>
    </row>
    <row r="264" spans="1:2">
      <c r="A264" s="43">
        <v>44959</v>
      </c>
      <c r="B264" s="48">
        <v>86.043341999999996</v>
      </c>
    </row>
    <row r="265" spans="1:2">
      <c r="A265" s="43">
        <v>44958</v>
      </c>
      <c r="B265" s="48">
        <v>34.184325000000001</v>
      </c>
    </row>
    <row r="266" spans="1:2">
      <c r="A266" s="43">
        <v>44957</v>
      </c>
      <c r="B266" s="48">
        <v>49.551990000000004</v>
      </c>
    </row>
    <row r="267" spans="1:2">
      <c r="A267" s="43">
        <v>44956</v>
      </c>
      <c r="B267" s="48">
        <v>57.713805999999998</v>
      </c>
    </row>
    <row r="268" spans="1:2">
      <c r="A268" s="43">
        <v>44953</v>
      </c>
      <c r="B268" s="48">
        <v>63.821067999999997</v>
      </c>
    </row>
    <row r="269" spans="1:2">
      <c r="A269" s="43">
        <v>44951</v>
      </c>
      <c r="B269" s="48">
        <v>58.814757</v>
      </c>
    </row>
    <row r="270" spans="1:2">
      <c r="A270" s="43">
        <v>44950</v>
      </c>
      <c r="B270" s="48">
        <v>35.278010000000002</v>
      </c>
    </row>
    <row r="271" spans="1:2">
      <c r="A271" s="43">
        <v>44949</v>
      </c>
      <c r="B271" s="48">
        <v>46.157285999999999</v>
      </c>
    </row>
    <row r="272" spans="1:2">
      <c r="A272" s="43">
        <v>44946</v>
      </c>
      <c r="B272" s="48">
        <v>38.149006999999997</v>
      </c>
    </row>
    <row r="273" spans="1:2">
      <c r="A273" s="43">
        <v>44945</v>
      </c>
      <c r="B273" s="48">
        <v>35.346300999999997</v>
      </c>
    </row>
    <row r="274" spans="1:2">
      <c r="A274" s="43">
        <v>44944</v>
      </c>
      <c r="B274" s="48">
        <v>42.066468999999998</v>
      </c>
    </row>
    <row r="275" spans="1:2">
      <c r="A275" s="43">
        <v>44943</v>
      </c>
      <c r="B275" s="48">
        <v>82.179303000000004</v>
      </c>
    </row>
    <row r="276" spans="1:2">
      <c r="A276" s="43">
        <v>44942</v>
      </c>
      <c r="B276" s="48">
        <v>112.677273</v>
      </c>
    </row>
    <row r="277" spans="1:2">
      <c r="A277" s="43">
        <v>44939</v>
      </c>
      <c r="B277" s="48">
        <v>70.409899999999993</v>
      </c>
    </row>
    <row r="278" spans="1:2">
      <c r="A278" s="43">
        <v>44938</v>
      </c>
      <c r="B278" s="48">
        <v>81.121081000000004</v>
      </c>
    </row>
    <row r="279" spans="1:2">
      <c r="A279" s="43">
        <v>44937</v>
      </c>
      <c r="B279" s="48">
        <v>47.910164000000002</v>
      </c>
    </row>
    <row r="280" spans="1:2">
      <c r="A280" s="43">
        <v>44936</v>
      </c>
      <c r="B280" s="48">
        <v>58.333485000000003</v>
      </c>
    </row>
    <row r="281" spans="1:2">
      <c r="A281" s="43">
        <v>44935</v>
      </c>
      <c r="B281" s="48">
        <v>125.425355</v>
      </c>
    </row>
    <row r="282" spans="1:2">
      <c r="A282" s="43">
        <v>44932</v>
      </c>
      <c r="B282" s="48">
        <v>58.248325000000001</v>
      </c>
    </row>
    <row r="283" spans="1:2">
      <c r="A283" s="43">
        <v>44931</v>
      </c>
      <c r="B283" s="48">
        <v>56.529293000000003</v>
      </c>
    </row>
    <row r="284" spans="1:2">
      <c r="A284" s="43">
        <v>44930</v>
      </c>
      <c r="B284" s="48">
        <v>50.366855999999999</v>
      </c>
    </row>
    <row r="285" spans="1:2">
      <c r="A285" s="43">
        <v>44929</v>
      </c>
      <c r="B285" s="48">
        <v>40.047438</v>
      </c>
    </row>
    <row r="286" spans="1:2">
      <c r="A286" s="43">
        <v>44928</v>
      </c>
      <c r="B286" s="48">
        <v>27.835339999999999</v>
      </c>
    </row>
    <row r="287" spans="1:2">
      <c r="A287" s="43">
        <v>44925</v>
      </c>
      <c r="B287" s="48">
        <v>34.825405000000003</v>
      </c>
    </row>
    <row r="288" spans="1:2">
      <c r="A288" s="43">
        <v>44924</v>
      </c>
      <c r="B288" s="48">
        <v>40.784782999999997</v>
      </c>
    </row>
    <row r="289" spans="1:2">
      <c r="A289" s="43">
        <v>44923</v>
      </c>
      <c r="B289" s="48">
        <v>170.63403299999999</v>
      </c>
    </row>
    <row r="290" spans="1:2">
      <c r="A290" s="43">
        <v>44922</v>
      </c>
      <c r="B290" s="48">
        <v>91.159476999999995</v>
      </c>
    </row>
    <row r="291" spans="1:2">
      <c r="A291" s="43">
        <v>44921</v>
      </c>
      <c r="B291" s="48">
        <v>57.122148000000003</v>
      </c>
    </row>
    <row r="292" spans="1:2">
      <c r="A292" s="43">
        <v>44918</v>
      </c>
      <c r="B292" s="48">
        <v>53.739248000000003</v>
      </c>
    </row>
    <row r="293" spans="1:2">
      <c r="A293" s="43">
        <v>44917</v>
      </c>
      <c r="B293" s="48">
        <v>31.159970000000001</v>
      </c>
    </row>
    <row r="294" spans="1:2">
      <c r="A294" s="43">
        <v>44916</v>
      </c>
      <c r="B294" s="48">
        <v>35.362751000000003</v>
      </c>
    </row>
    <row r="295" spans="1:2">
      <c r="A295" s="43">
        <v>44915</v>
      </c>
      <c r="B295" s="48">
        <v>152.588401</v>
      </c>
    </row>
    <row r="296" spans="1:2">
      <c r="A296" s="43">
        <v>44914</v>
      </c>
      <c r="B296" s="48">
        <v>77.551590000000004</v>
      </c>
    </row>
    <row r="297" spans="1:2">
      <c r="A297" s="43">
        <v>44911</v>
      </c>
      <c r="B297" s="48">
        <v>68.086031000000006</v>
      </c>
    </row>
    <row r="298" spans="1:2">
      <c r="A298" s="43">
        <v>44910</v>
      </c>
      <c r="B298" s="48">
        <v>46.340452999999997</v>
      </c>
    </row>
    <row r="299" spans="1:2">
      <c r="A299" s="43">
        <v>44909</v>
      </c>
      <c r="B299" s="48">
        <v>38.592208999999997</v>
      </c>
    </row>
    <row r="300" spans="1:2">
      <c r="A300" s="43">
        <v>44908</v>
      </c>
      <c r="B300" s="48">
        <v>44.221170000000001</v>
      </c>
    </row>
    <row r="301" spans="1:2">
      <c r="A301" s="43">
        <v>44907</v>
      </c>
      <c r="B301" s="48">
        <v>65.378983000000005</v>
      </c>
    </row>
    <row r="302" spans="1:2">
      <c r="A302" s="43">
        <v>44904</v>
      </c>
      <c r="B302" s="48">
        <v>36.351053</v>
      </c>
    </row>
    <row r="303" spans="1:2">
      <c r="A303" s="43">
        <v>44903</v>
      </c>
      <c r="B303" s="48">
        <v>37.290143999999998</v>
      </c>
    </row>
    <row r="304" spans="1:2">
      <c r="A304" s="43">
        <v>44902</v>
      </c>
      <c r="B304" s="48">
        <v>29.252676000000001</v>
      </c>
    </row>
    <row r="305" spans="1:2">
      <c r="A305" s="43">
        <v>44901</v>
      </c>
      <c r="B305" s="48">
        <v>38.014864000000003</v>
      </c>
    </row>
    <row r="306" spans="1:2">
      <c r="A306" s="43">
        <v>44900</v>
      </c>
      <c r="B306" s="48">
        <v>57.947902999999997</v>
      </c>
    </row>
    <row r="307" spans="1:2">
      <c r="A307" s="43">
        <v>44897</v>
      </c>
      <c r="B307" s="48">
        <v>96.179680000000005</v>
      </c>
    </row>
    <row r="308" spans="1:2">
      <c r="A308" s="43">
        <v>44896</v>
      </c>
      <c r="B308" s="48">
        <v>80.813536999999997</v>
      </c>
    </row>
    <row r="309" spans="1:2">
      <c r="A309" s="43">
        <v>44895</v>
      </c>
      <c r="B309" s="48">
        <v>71.070852000000002</v>
      </c>
    </row>
    <row r="310" spans="1:2">
      <c r="A310" s="43">
        <v>44894</v>
      </c>
      <c r="B310" s="48">
        <v>125.407771</v>
      </c>
    </row>
    <row r="311" spans="1:2">
      <c r="A311" s="43">
        <v>44893</v>
      </c>
      <c r="B311" s="48">
        <v>90.598067</v>
      </c>
    </row>
    <row r="312" spans="1:2">
      <c r="A312" s="43">
        <v>44890</v>
      </c>
      <c r="B312" s="48">
        <v>72.078706999999994</v>
      </c>
    </row>
    <row r="313" spans="1:2">
      <c r="A313" s="43">
        <v>44889</v>
      </c>
      <c r="B313" s="48">
        <v>187.20920799999999</v>
      </c>
    </row>
    <row r="314" spans="1:2">
      <c r="A314" s="43">
        <v>44888</v>
      </c>
      <c r="B314" s="48">
        <v>136.94300999999999</v>
      </c>
    </row>
    <row r="315" spans="1:2">
      <c r="A315" s="43">
        <v>44887</v>
      </c>
      <c r="B315" s="48">
        <v>79.473750999999993</v>
      </c>
    </row>
    <row r="316" spans="1:2">
      <c r="A316" s="43">
        <v>44886</v>
      </c>
      <c r="B316" s="48">
        <v>84.038431000000003</v>
      </c>
    </row>
    <row r="317" spans="1:2">
      <c r="A317" s="43">
        <v>44883</v>
      </c>
      <c r="B317" s="48">
        <v>55.485897000000001</v>
      </c>
    </row>
    <row r="318" spans="1:2">
      <c r="A318" s="43">
        <v>44882</v>
      </c>
      <c r="B318" s="48">
        <v>92.989559999999997</v>
      </c>
    </row>
    <row r="319" spans="1:2">
      <c r="A319" s="43">
        <v>44881</v>
      </c>
      <c r="B319" s="48">
        <v>69.318355999999994</v>
      </c>
    </row>
    <row r="320" spans="1:2">
      <c r="A320" s="43">
        <v>44880</v>
      </c>
      <c r="B320" s="48">
        <v>215.47671099999999</v>
      </c>
    </row>
    <row r="321" spans="1:2">
      <c r="A321" s="43">
        <v>44879</v>
      </c>
      <c r="B321" s="48">
        <v>110.830038</v>
      </c>
    </row>
    <row r="322" spans="1:2">
      <c r="A322" s="43">
        <v>44876</v>
      </c>
      <c r="B322" s="48">
        <v>58.964343999999997</v>
      </c>
    </row>
    <row r="323" spans="1:2">
      <c r="A323" s="43">
        <v>44875</v>
      </c>
      <c r="B323" s="48">
        <v>135.46275700000001</v>
      </c>
    </row>
    <row r="324" spans="1:2">
      <c r="A324" s="43">
        <v>44874</v>
      </c>
      <c r="B324" s="48">
        <v>68.545833999999999</v>
      </c>
    </row>
    <row r="325" spans="1:2">
      <c r="A325" s="43">
        <v>44872</v>
      </c>
      <c r="B325" s="48">
        <v>68.638552000000004</v>
      </c>
    </row>
    <row r="326" spans="1:2">
      <c r="A326" s="43">
        <v>44869</v>
      </c>
      <c r="B326" s="48">
        <v>125.457492</v>
      </c>
    </row>
    <row r="327" spans="1:2">
      <c r="A327" s="43">
        <v>44868</v>
      </c>
      <c r="B327" s="48">
        <v>63.198284999999998</v>
      </c>
    </row>
    <row r="328" spans="1:2">
      <c r="A328" s="43">
        <v>44867</v>
      </c>
      <c r="B328" s="48">
        <v>56.327855</v>
      </c>
    </row>
    <row r="329" spans="1:2">
      <c r="A329" s="43">
        <v>44866</v>
      </c>
      <c r="B329" s="48">
        <v>43.274006</v>
      </c>
    </row>
    <row r="330" spans="1:2">
      <c r="A330" s="43">
        <v>44865</v>
      </c>
      <c r="B330" s="48">
        <v>50.764363000000003</v>
      </c>
    </row>
    <row r="331" spans="1:2">
      <c r="A331" s="43">
        <v>44862</v>
      </c>
      <c r="B331" s="48">
        <v>50.857376000000002</v>
      </c>
    </row>
    <row r="332" spans="1:2">
      <c r="A332" s="43">
        <v>44861</v>
      </c>
      <c r="B332" s="48">
        <v>48.083736000000002</v>
      </c>
    </row>
    <row r="333" spans="1:2">
      <c r="A333" s="43">
        <v>44859</v>
      </c>
      <c r="B333" s="48">
        <v>87.310642000000001</v>
      </c>
    </row>
    <row r="334" spans="1:2">
      <c r="A334" s="43">
        <v>44858</v>
      </c>
      <c r="B334" s="48">
        <v>91.970197999999996</v>
      </c>
    </row>
    <row r="335" spans="1:2">
      <c r="A335" s="43">
        <v>44855</v>
      </c>
      <c r="B335" s="48">
        <v>85.835716000000005</v>
      </c>
    </row>
    <row r="336" spans="1:2">
      <c r="A336" s="43">
        <v>44854</v>
      </c>
      <c r="B336" s="48">
        <v>55.887256000000001</v>
      </c>
    </row>
    <row r="337" spans="1:2">
      <c r="A337" s="43">
        <v>44853</v>
      </c>
      <c r="B337" s="48">
        <v>54.492649999999998</v>
      </c>
    </row>
    <row r="338" spans="1:2">
      <c r="A338" s="43">
        <v>44852</v>
      </c>
      <c r="B338" s="48">
        <v>64.694173000000006</v>
      </c>
    </row>
    <row r="339" spans="1:2">
      <c r="A339" s="43">
        <v>44851</v>
      </c>
      <c r="B339" s="48">
        <v>81.893000999999998</v>
      </c>
    </row>
    <row r="340" spans="1:2">
      <c r="A340" s="43">
        <v>44848</v>
      </c>
      <c r="B340" s="48">
        <v>46.924622999999997</v>
      </c>
    </row>
    <row r="341" spans="1:2">
      <c r="A341" s="43">
        <v>44847</v>
      </c>
      <c r="B341" s="48">
        <v>49.687046000000002</v>
      </c>
    </row>
    <row r="342" spans="1:2">
      <c r="A342" s="43">
        <v>44846</v>
      </c>
      <c r="B342" s="48">
        <v>44.333784999999999</v>
      </c>
    </row>
    <row r="343" spans="1:2">
      <c r="A343" s="43">
        <v>44845</v>
      </c>
      <c r="B343" s="48">
        <v>42.080157</v>
      </c>
    </row>
    <row r="344" spans="1:2">
      <c r="A344" s="43">
        <v>44844</v>
      </c>
      <c r="B344" s="48">
        <v>39.786731000000003</v>
      </c>
    </row>
    <row r="345" spans="1:2">
      <c r="A345" s="43">
        <v>44841</v>
      </c>
      <c r="B345" s="48">
        <v>66.008143000000004</v>
      </c>
    </row>
    <row r="346" spans="1:2">
      <c r="A346" s="43">
        <v>44840</v>
      </c>
      <c r="B346" s="48">
        <v>50.735591999999997</v>
      </c>
    </row>
    <row r="347" spans="1:2">
      <c r="A347" s="43">
        <v>44838</v>
      </c>
      <c r="B347" s="48">
        <v>30.722413</v>
      </c>
    </row>
    <row r="348" spans="1:2">
      <c r="A348" s="43">
        <v>44837</v>
      </c>
      <c r="B348" s="48">
        <v>39.363520000000001</v>
      </c>
    </row>
    <row r="349" spans="1:2">
      <c r="A349" s="43">
        <v>44834</v>
      </c>
      <c r="B349" s="48">
        <v>29.644532999999999</v>
      </c>
    </row>
    <row r="350" spans="1:2">
      <c r="A350" s="43">
        <v>44833</v>
      </c>
      <c r="B350" s="48">
        <v>64.271161000000006</v>
      </c>
    </row>
    <row r="351" spans="1:2">
      <c r="A351" s="43">
        <v>44832</v>
      </c>
      <c r="B351" s="48">
        <v>44.561639</v>
      </c>
    </row>
    <row r="352" spans="1:2">
      <c r="A352" s="43">
        <v>44831</v>
      </c>
      <c r="B352" s="48">
        <v>33.378340000000001</v>
      </c>
    </row>
    <row r="353" spans="1:2">
      <c r="A353" s="43">
        <v>44830</v>
      </c>
      <c r="B353" s="48">
        <v>33.809018000000002</v>
      </c>
    </row>
    <row r="354" spans="1:2">
      <c r="A354" s="43">
        <v>44827</v>
      </c>
      <c r="B354" s="48">
        <v>194.765344</v>
      </c>
    </row>
    <row r="355" spans="1:2">
      <c r="A355" s="43">
        <v>44826</v>
      </c>
      <c r="B355" s="48">
        <v>95.906476999999995</v>
      </c>
    </row>
    <row r="356" spans="1:2">
      <c r="A356" s="43">
        <v>44825</v>
      </c>
      <c r="B356" s="48">
        <v>99.371049999999997</v>
      </c>
    </row>
    <row r="357" spans="1:2">
      <c r="A357" s="43">
        <v>44824</v>
      </c>
      <c r="B357" s="48">
        <v>60.092529999999996</v>
      </c>
    </row>
    <row r="358" spans="1:2">
      <c r="A358" s="43">
        <v>44823</v>
      </c>
      <c r="B358" s="48">
        <v>56.48939</v>
      </c>
    </row>
    <row r="359" spans="1:2">
      <c r="A359" s="43">
        <v>44820</v>
      </c>
      <c r="B359" s="48">
        <v>71.093810000000005</v>
      </c>
    </row>
    <row r="360" spans="1:2">
      <c r="A360" s="43">
        <v>44819</v>
      </c>
      <c r="B360" s="48">
        <v>50.224665000000002</v>
      </c>
    </row>
    <row r="361" spans="1:2">
      <c r="A361" s="43">
        <v>44818</v>
      </c>
      <c r="B361" s="48">
        <v>50.713616999999999</v>
      </c>
    </row>
    <row r="362" spans="1:2">
      <c r="A362" s="43">
        <v>44817</v>
      </c>
      <c r="B362" s="48">
        <v>95.489249000000001</v>
      </c>
    </row>
    <row r="363" spans="1:2">
      <c r="A363" s="43">
        <v>44816</v>
      </c>
      <c r="B363" s="48">
        <v>75.032833999999994</v>
      </c>
    </row>
    <row r="364" spans="1:2">
      <c r="A364" s="43">
        <v>44813</v>
      </c>
      <c r="B364" s="48">
        <v>61.154249999999998</v>
      </c>
    </row>
    <row r="365" spans="1:2">
      <c r="A365" s="43">
        <v>44812</v>
      </c>
      <c r="B365" s="48">
        <v>62.153762999999998</v>
      </c>
    </row>
    <row r="366" spans="1:2">
      <c r="A366" s="43">
        <v>44811</v>
      </c>
      <c r="B366" s="48">
        <v>45.128613000000001</v>
      </c>
    </row>
    <row r="367" spans="1:2">
      <c r="A367" s="43">
        <v>44810</v>
      </c>
      <c r="B367" s="48">
        <v>43.530881999999998</v>
      </c>
    </row>
    <row r="368" spans="1:2">
      <c r="A368" s="43">
        <v>44809</v>
      </c>
      <c r="B368" s="48">
        <v>48.650204000000002</v>
      </c>
    </row>
    <row r="369" spans="1:2">
      <c r="A369" s="43">
        <v>44806</v>
      </c>
      <c r="B369" s="48">
        <v>31.294253000000001</v>
      </c>
    </row>
    <row r="370" spans="1:2">
      <c r="A370" s="43">
        <v>44805</v>
      </c>
      <c r="B370" s="48">
        <v>90.263366000000005</v>
      </c>
    </row>
    <row r="371" spans="1:2">
      <c r="A371" s="43">
        <v>44803</v>
      </c>
      <c r="B371" s="48">
        <v>197.51037600000001</v>
      </c>
    </row>
    <row r="372" spans="1:2">
      <c r="A372" s="43">
        <v>44802</v>
      </c>
      <c r="B372" s="48">
        <v>181.38074700000001</v>
      </c>
    </row>
    <row r="373" spans="1:2">
      <c r="A373" s="43">
        <v>44799</v>
      </c>
      <c r="B373" s="48">
        <v>95.194824999999994</v>
      </c>
    </row>
    <row r="374" spans="1:2">
      <c r="A374" s="43">
        <v>44798</v>
      </c>
      <c r="B374" s="48">
        <v>160.56448800000001</v>
      </c>
    </row>
    <row r="375" spans="1:2">
      <c r="A375" s="43">
        <v>44797</v>
      </c>
      <c r="B375" s="48">
        <v>58.811543</v>
      </c>
    </row>
    <row r="376" spans="1:2">
      <c r="A376" s="43">
        <v>44796</v>
      </c>
      <c r="B376" s="48">
        <v>74.947929000000002</v>
      </c>
    </row>
    <row r="377" spans="1:2">
      <c r="A377" s="43">
        <v>44795</v>
      </c>
      <c r="B377" s="48">
        <v>110.15635</v>
      </c>
    </row>
    <row r="378" spans="1:2">
      <c r="A378" s="43">
        <v>44792</v>
      </c>
      <c r="B378" s="48">
        <v>95.560889000000003</v>
      </c>
    </row>
    <row r="379" spans="1:2">
      <c r="A379" s="43">
        <v>44791</v>
      </c>
      <c r="B379" s="48">
        <v>82.617101000000005</v>
      </c>
    </row>
    <row r="380" spans="1:2">
      <c r="A380" s="43">
        <v>44790</v>
      </c>
      <c r="B380" s="48">
        <v>76.286731000000003</v>
      </c>
    </row>
    <row r="381" spans="1:2">
      <c r="A381" s="43">
        <v>44789</v>
      </c>
      <c r="B381" s="48">
        <v>105.35500999999999</v>
      </c>
    </row>
    <row r="382" spans="1:2">
      <c r="A382" s="43">
        <v>44785</v>
      </c>
      <c r="B382" s="48">
        <v>79.606504000000001</v>
      </c>
    </row>
    <row r="383" spans="1:2">
      <c r="A383" s="43">
        <v>44784</v>
      </c>
      <c r="B383" s="48">
        <v>65.135339000000002</v>
      </c>
    </row>
    <row r="384" spans="1:2">
      <c r="A384" s="43">
        <v>44783</v>
      </c>
      <c r="B384" s="48">
        <v>84.505930000000006</v>
      </c>
    </row>
    <row r="385" spans="1:2">
      <c r="A385" s="43">
        <v>44781</v>
      </c>
      <c r="B385" s="48">
        <v>42.886817000000001</v>
      </c>
    </row>
    <row r="386" spans="1:2">
      <c r="A386" s="43">
        <v>44778</v>
      </c>
      <c r="B386" s="48">
        <v>85.056500999999997</v>
      </c>
    </row>
    <row r="387" spans="1:2">
      <c r="A387" s="43">
        <v>44777</v>
      </c>
      <c r="B387" s="48">
        <v>48.11936</v>
      </c>
    </row>
    <row r="388" spans="1:2">
      <c r="A388" s="43">
        <v>44776</v>
      </c>
      <c r="B388" s="48">
        <v>46.270862999999999</v>
      </c>
    </row>
    <row r="389" spans="1:2">
      <c r="A389" s="43">
        <v>44775</v>
      </c>
      <c r="B389" s="48">
        <v>64.734493000000001</v>
      </c>
    </row>
    <row r="390" spans="1:2">
      <c r="A390" s="43">
        <v>44774</v>
      </c>
      <c r="B390" s="48">
        <v>87.298019999999994</v>
      </c>
    </row>
    <row r="391" spans="1:2">
      <c r="A391" s="43">
        <v>44771</v>
      </c>
      <c r="B391" s="48">
        <v>74.981612999999996</v>
      </c>
    </row>
    <row r="392" spans="1:2">
      <c r="A392" s="43">
        <v>44770</v>
      </c>
      <c r="B392" s="48">
        <v>62.420957000000001</v>
      </c>
    </row>
    <row r="393" spans="1:2">
      <c r="A393" s="43">
        <v>44769</v>
      </c>
      <c r="B393" s="48">
        <v>65.040758999999994</v>
      </c>
    </row>
    <row r="394" spans="1:2">
      <c r="A394" s="43">
        <v>44768</v>
      </c>
      <c r="B394" s="48">
        <v>61.830817000000003</v>
      </c>
    </row>
    <row r="395" spans="1:2">
      <c r="A395" s="43">
        <v>44767</v>
      </c>
      <c r="B395" s="48">
        <v>63.366931999999998</v>
      </c>
    </row>
    <row r="396" spans="1:2">
      <c r="A396" s="43">
        <v>44764</v>
      </c>
      <c r="B396" s="48">
        <v>48.859088</v>
      </c>
    </row>
    <row r="397" spans="1:2">
      <c r="A397" s="43">
        <v>44763</v>
      </c>
      <c r="B397" s="48">
        <v>40.491743999999997</v>
      </c>
    </row>
    <row r="398" spans="1:2">
      <c r="A398" s="43">
        <v>44762</v>
      </c>
      <c r="B398" s="48">
        <v>55.268321999999998</v>
      </c>
    </row>
    <row r="399" spans="1:2">
      <c r="A399" s="43">
        <v>44761</v>
      </c>
      <c r="B399" s="48">
        <v>161.98722100000001</v>
      </c>
    </row>
    <row r="400" spans="1:2">
      <c r="A400" s="43">
        <v>44760</v>
      </c>
      <c r="B400" s="48">
        <v>68.273640999999998</v>
      </c>
    </row>
    <row r="401" spans="1:2">
      <c r="A401" s="43">
        <v>44757</v>
      </c>
      <c r="B401" s="48">
        <v>40.900948</v>
      </c>
    </row>
    <row r="402" spans="1:2">
      <c r="A402" s="43">
        <v>44756</v>
      </c>
      <c r="B402" s="48">
        <v>37.097189999999998</v>
      </c>
    </row>
    <row r="403" spans="1:2">
      <c r="A403" s="43">
        <v>44755</v>
      </c>
      <c r="B403" s="48">
        <v>39.279108999999998</v>
      </c>
    </row>
    <row r="404" spans="1:2">
      <c r="A404" s="43">
        <v>44754</v>
      </c>
      <c r="B404" s="48">
        <v>38.973506</v>
      </c>
    </row>
    <row r="405" spans="1:2">
      <c r="A405" s="43">
        <v>44753</v>
      </c>
      <c r="B405" s="48">
        <v>45.791440000000001</v>
      </c>
    </row>
    <row r="406" spans="1:2">
      <c r="A406" s="43">
        <v>44750</v>
      </c>
      <c r="B406" s="48">
        <v>64.002864000000002</v>
      </c>
    </row>
    <row r="407" spans="1:2">
      <c r="A407" s="43">
        <v>44749</v>
      </c>
      <c r="B407" s="48">
        <v>62.553775000000002</v>
      </c>
    </row>
    <row r="408" spans="1:2">
      <c r="A408" s="43">
        <v>44748</v>
      </c>
      <c r="B408" s="48">
        <v>33.157663999999997</v>
      </c>
    </row>
    <row r="409" spans="1:2">
      <c r="A409" s="43">
        <v>44747</v>
      </c>
      <c r="B409" s="48">
        <v>27.465828999999999</v>
      </c>
    </row>
    <row r="410" spans="1:2">
      <c r="A410" s="43">
        <v>44746</v>
      </c>
      <c r="B410" s="48">
        <v>39.252662999999998</v>
      </c>
    </row>
    <row r="411" spans="1:2">
      <c r="A411" s="43">
        <v>44743</v>
      </c>
      <c r="B411" s="48">
        <v>48.808591999999997</v>
      </c>
    </row>
    <row r="412" spans="1:2">
      <c r="A412" s="43">
        <v>44742</v>
      </c>
      <c r="B412" s="48">
        <v>68.711352000000005</v>
      </c>
    </row>
    <row r="413" spans="1:2">
      <c r="A413" s="43">
        <v>44741</v>
      </c>
      <c r="B413" s="48">
        <v>88.531578999999994</v>
      </c>
    </row>
    <row r="414" spans="1:2">
      <c r="A414" s="43">
        <v>44740</v>
      </c>
      <c r="B414" s="48">
        <v>56.856158999999998</v>
      </c>
    </row>
    <row r="415" spans="1:2">
      <c r="A415" s="43">
        <v>44739</v>
      </c>
      <c r="B415" s="48">
        <v>152.35933800000001</v>
      </c>
    </row>
    <row r="416" spans="1:2">
      <c r="A416" s="43">
        <v>44736</v>
      </c>
      <c r="B416" s="48">
        <v>66.632704000000004</v>
      </c>
    </row>
    <row r="417" spans="1:2">
      <c r="A417" s="43">
        <v>44735</v>
      </c>
      <c r="B417" s="48">
        <v>51.128529999999998</v>
      </c>
    </row>
    <row r="418" spans="1:2">
      <c r="A418" s="43">
        <v>44734</v>
      </c>
      <c r="B418" s="48">
        <v>40.388689999999997</v>
      </c>
    </row>
    <row r="419" spans="1:2">
      <c r="A419" s="43">
        <v>44733</v>
      </c>
      <c r="B419" s="48">
        <v>52.071475999999997</v>
      </c>
    </row>
    <row r="420" spans="1:2">
      <c r="A420" s="43">
        <v>44732</v>
      </c>
      <c r="B420" s="48">
        <v>44.675933999999998</v>
      </c>
    </row>
    <row r="421" spans="1:2">
      <c r="A421" s="43">
        <v>44729</v>
      </c>
      <c r="B421" s="48">
        <v>38.928601999999998</v>
      </c>
    </row>
    <row r="422" spans="1:2">
      <c r="A422" s="43">
        <v>44728</v>
      </c>
      <c r="B422" s="48">
        <v>67.966814999999997</v>
      </c>
    </row>
    <row r="423" spans="1:2">
      <c r="A423" s="43">
        <v>44727</v>
      </c>
      <c r="B423" s="48">
        <v>40.277459999999998</v>
      </c>
    </row>
    <row r="424" spans="1:2">
      <c r="A424" s="43">
        <v>44726</v>
      </c>
      <c r="B424" s="48">
        <v>68.794369000000003</v>
      </c>
    </row>
    <row r="425" spans="1:2">
      <c r="A425" s="43">
        <v>44725</v>
      </c>
      <c r="B425" s="48">
        <v>78.583629000000002</v>
      </c>
    </row>
    <row r="426" spans="1:2">
      <c r="A426" s="43">
        <v>44722</v>
      </c>
      <c r="B426" s="48">
        <v>56.145516999999998</v>
      </c>
    </row>
    <row r="427" spans="1:2">
      <c r="A427" s="43">
        <v>44721</v>
      </c>
      <c r="B427" s="48">
        <v>32.566536999999997</v>
      </c>
    </row>
    <row r="428" spans="1:2">
      <c r="A428" s="43">
        <v>44720</v>
      </c>
      <c r="B428" s="48">
        <v>11.749453000000001</v>
      </c>
    </row>
    <row r="429" spans="1:2">
      <c r="A429" s="43">
        <v>44719</v>
      </c>
      <c r="B429" s="48">
        <v>82.644841</v>
      </c>
    </row>
    <row r="430" spans="1:2">
      <c r="A430" s="43">
        <v>44718</v>
      </c>
      <c r="B430" s="48">
        <v>171.80118300000001</v>
      </c>
    </row>
    <row r="431" spans="1:2">
      <c r="A431" s="43">
        <v>44715</v>
      </c>
      <c r="B431" s="48">
        <v>109.44940699999999</v>
      </c>
    </row>
    <row r="432" spans="1:2">
      <c r="A432" s="43">
        <v>44714</v>
      </c>
      <c r="B432" s="48">
        <v>66.935703000000004</v>
      </c>
    </row>
    <row r="433" spans="1:2">
      <c r="A433" s="43">
        <v>44713</v>
      </c>
      <c r="B433" s="48">
        <v>54.566251000000001</v>
      </c>
    </row>
    <row r="434" spans="1:2">
      <c r="A434" s="43">
        <v>44712</v>
      </c>
      <c r="B434" s="48">
        <v>47.695247000000002</v>
      </c>
    </row>
    <row r="435" spans="1:2">
      <c r="A435" s="43">
        <v>44711</v>
      </c>
      <c r="B435" s="48">
        <v>54.366607999999999</v>
      </c>
    </row>
    <row r="436" spans="1:2">
      <c r="A436" s="43">
        <v>44708</v>
      </c>
      <c r="B436" s="48">
        <v>39.094723999999999</v>
      </c>
    </row>
    <row r="437" spans="1:2">
      <c r="A437" s="43">
        <v>44707</v>
      </c>
      <c r="B437" s="48">
        <v>125.926062</v>
      </c>
    </row>
    <row r="438" spans="1:2">
      <c r="A438" s="43">
        <v>44706</v>
      </c>
      <c r="B438" s="48">
        <v>48.881250000000001</v>
      </c>
    </row>
    <row r="439" spans="1:2">
      <c r="A439" s="43">
        <v>44705</v>
      </c>
      <c r="B439" s="48">
        <v>88.107889</v>
      </c>
    </row>
    <row r="440" spans="1:2">
      <c r="A440" s="43">
        <v>44704</v>
      </c>
      <c r="B440" s="48">
        <v>33.332481000000001</v>
      </c>
    </row>
    <row r="441" spans="1:2">
      <c r="A441" s="43">
        <v>44701</v>
      </c>
      <c r="B441" s="48">
        <v>47.995638999999997</v>
      </c>
    </row>
    <row r="442" spans="1:2">
      <c r="A442" s="43">
        <v>44700</v>
      </c>
      <c r="B442" s="48">
        <v>29.802472000000002</v>
      </c>
    </row>
    <row r="443" spans="1:2">
      <c r="A443" s="43">
        <v>44699</v>
      </c>
      <c r="B443" s="48">
        <v>42.143391000000001</v>
      </c>
    </row>
    <row r="444" spans="1:2">
      <c r="A444" s="43">
        <v>44698</v>
      </c>
      <c r="B444" s="48">
        <v>40.300535000000004</v>
      </c>
    </row>
    <row r="445" spans="1:2">
      <c r="A445" s="43">
        <v>44697</v>
      </c>
      <c r="B445" s="48">
        <v>38.368777000000001</v>
      </c>
    </row>
    <row r="446" spans="1:2">
      <c r="A446" s="43">
        <v>44694</v>
      </c>
      <c r="B446" s="48">
        <v>43.065542000000001</v>
      </c>
    </row>
    <row r="447" spans="1:2">
      <c r="A447" s="43">
        <v>44693</v>
      </c>
      <c r="B447" s="48">
        <v>33.186273</v>
      </c>
    </row>
    <row r="448" spans="1:2">
      <c r="A448" s="43">
        <v>44692</v>
      </c>
      <c r="B448" s="48">
        <v>41.190340999999997</v>
      </c>
    </row>
    <row r="449" spans="1:2">
      <c r="A449" s="43">
        <v>44691</v>
      </c>
      <c r="B449" s="48">
        <v>51.259394</v>
      </c>
    </row>
    <row r="450" spans="1:2">
      <c r="A450" s="43">
        <v>44690</v>
      </c>
      <c r="B450" s="48">
        <v>34.101953999999999</v>
      </c>
    </row>
    <row r="451" spans="1:2">
      <c r="A451" s="43">
        <v>44687</v>
      </c>
      <c r="B451" s="48">
        <v>46.065196999999998</v>
      </c>
    </row>
    <row r="452" spans="1:2">
      <c r="A452" s="43">
        <v>44686</v>
      </c>
      <c r="B452" s="48">
        <v>75.582907000000006</v>
      </c>
    </row>
    <row r="453" spans="1:2">
      <c r="A453" s="43">
        <v>44685</v>
      </c>
      <c r="B453" s="48">
        <v>110.009846</v>
      </c>
    </row>
    <row r="454" spans="1:2">
      <c r="A454" s="43">
        <v>44683</v>
      </c>
      <c r="B454" s="48">
        <v>56.930070999999998</v>
      </c>
    </row>
    <row r="455" spans="1:2">
      <c r="A455" s="43">
        <v>44680</v>
      </c>
      <c r="B455" s="48">
        <v>73.831318999999993</v>
      </c>
    </row>
    <row r="456" spans="1:2">
      <c r="A456" s="43">
        <v>44679</v>
      </c>
      <c r="B456" s="48">
        <v>98.012135000000001</v>
      </c>
    </row>
    <row r="457" spans="1:2">
      <c r="A457" s="43">
        <v>44678</v>
      </c>
      <c r="B457" s="48">
        <v>71.318084999999996</v>
      </c>
    </row>
    <row r="458" spans="1:2">
      <c r="A458" s="43">
        <v>44677</v>
      </c>
      <c r="B458" s="48">
        <v>38.576158999999997</v>
      </c>
    </row>
    <row r="459" spans="1:2">
      <c r="A459" s="43">
        <v>44676</v>
      </c>
      <c r="B459" s="48">
        <v>48.97831</v>
      </c>
    </row>
    <row r="460" spans="1:2">
      <c r="A460" s="43">
        <v>44673</v>
      </c>
      <c r="B460" s="48">
        <v>27.334420999999999</v>
      </c>
    </row>
    <row r="461" spans="1:2">
      <c r="A461" s="43">
        <v>44672</v>
      </c>
      <c r="B461" s="48">
        <v>63.980597000000003</v>
      </c>
    </row>
    <row r="462" spans="1:2">
      <c r="A462" s="43">
        <v>44671</v>
      </c>
      <c r="B462" s="48">
        <v>75.752593000000005</v>
      </c>
    </row>
    <row r="463" spans="1:2">
      <c r="A463" s="43">
        <v>44670</v>
      </c>
      <c r="B463" s="48">
        <v>75.621947000000006</v>
      </c>
    </row>
    <row r="464" spans="1:2">
      <c r="A464" s="43">
        <v>44669</v>
      </c>
      <c r="B464" s="48">
        <v>66.024848000000006</v>
      </c>
    </row>
    <row r="465" spans="1:2">
      <c r="A465" s="43">
        <v>44664</v>
      </c>
      <c r="B465" s="48">
        <v>53.991568000000001</v>
      </c>
    </row>
    <row r="466" spans="1:2">
      <c r="A466" s="43">
        <v>44663</v>
      </c>
      <c r="B466" s="48">
        <v>182.48310000000001</v>
      </c>
    </row>
    <row r="467" spans="1:2">
      <c r="A467" s="43">
        <v>44662</v>
      </c>
      <c r="B467" s="48">
        <v>390.57783899999998</v>
      </c>
    </row>
    <row r="468" spans="1:2">
      <c r="A468" s="43">
        <v>44659</v>
      </c>
      <c r="B468" s="48">
        <v>164.64938699999999</v>
      </c>
    </row>
    <row r="469" spans="1:2">
      <c r="A469" s="43">
        <v>44658</v>
      </c>
      <c r="B469" s="48">
        <v>86.819519</v>
      </c>
    </row>
    <row r="470" spans="1:2">
      <c r="A470" s="43">
        <v>44657</v>
      </c>
      <c r="B470" s="48">
        <v>250.03802899999999</v>
      </c>
    </row>
    <row r="471" spans="1:2">
      <c r="A471" s="43">
        <v>44656</v>
      </c>
      <c r="B471" s="48">
        <v>173.38322400000001</v>
      </c>
    </row>
    <row r="472" spans="1:2">
      <c r="A472" s="43">
        <v>44655</v>
      </c>
      <c r="B472" s="48">
        <v>136.86105900000001</v>
      </c>
    </row>
    <row r="473" spans="1:2">
      <c r="A473" s="43">
        <v>44652</v>
      </c>
      <c r="B473" s="48">
        <v>205.145151</v>
      </c>
    </row>
    <row r="474" spans="1:2">
      <c r="A474" s="43">
        <v>44651</v>
      </c>
      <c r="B474" s="48">
        <v>283.614463</v>
      </c>
    </row>
    <row r="475" spans="1:2">
      <c r="A475" s="43">
        <v>44650</v>
      </c>
      <c r="B475" s="48">
        <v>316.00860899999998</v>
      </c>
    </row>
    <row r="476" spans="1:2">
      <c r="A476" s="43">
        <v>44649</v>
      </c>
      <c r="B476" s="48">
        <v>164.346913</v>
      </c>
    </row>
    <row r="477" spans="1:2">
      <c r="A477" s="43">
        <v>44648</v>
      </c>
      <c r="B477" s="48">
        <v>126.586833</v>
      </c>
    </row>
    <row r="478" spans="1:2">
      <c r="A478" s="43">
        <v>44645</v>
      </c>
      <c r="B478" s="48">
        <v>129.15687600000001</v>
      </c>
    </row>
    <row r="479" spans="1:2">
      <c r="A479" s="43">
        <v>44644</v>
      </c>
      <c r="B479" s="48">
        <v>138.44234800000001</v>
      </c>
    </row>
    <row r="480" spans="1:2">
      <c r="A480" s="43">
        <v>44643</v>
      </c>
      <c r="B480" s="48">
        <v>165.65549999999999</v>
      </c>
    </row>
    <row r="481" spans="1:2">
      <c r="A481" s="43">
        <v>44642</v>
      </c>
      <c r="B481" s="48">
        <v>251.96596500000001</v>
      </c>
    </row>
    <row r="482" spans="1:2">
      <c r="A482" s="43">
        <v>44641</v>
      </c>
      <c r="B482" s="48">
        <v>224.19011399999999</v>
      </c>
    </row>
    <row r="483" spans="1:2">
      <c r="A483" s="43">
        <v>44637</v>
      </c>
      <c r="B483" s="48">
        <v>121.033002</v>
      </c>
    </row>
    <row r="484" spans="1:2">
      <c r="A484" s="43">
        <v>44636</v>
      </c>
      <c r="B484" s="48">
        <v>103.512235</v>
      </c>
    </row>
    <row r="485" spans="1:2">
      <c r="A485" s="43">
        <v>44635</v>
      </c>
      <c r="B485" s="48">
        <v>102.123614</v>
      </c>
    </row>
    <row r="486" spans="1:2">
      <c r="A486" s="43">
        <v>44634</v>
      </c>
      <c r="B486" s="48">
        <v>105.981081</v>
      </c>
    </row>
    <row r="487" spans="1:2">
      <c r="A487" s="43">
        <v>44631</v>
      </c>
      <c r="B487" s="48">
        <v>93.466949</v>
      </c>
    </row>
    <row r="488" spans="1:2">
      <c r="A488" s="43">
        <v>44630</v>
      </c>
      <c r="B488" s="48">
        <v>55.257165999999998</v>
      </c>
    </row>
    <row r="489" spans="1:2">
      <c r="A489" s="43">
        <v>44629</v>
      </c>
      <c r="B489" s="48">
        <v>64.093642000000003</v>
      </c>
    </row>
    <row r="490" spans="1:2">
      <c r="A490" s="43">
        <v>44628</v>
      </c>
      <c r="B490" s="48">
        <v>78.680452000000002</v>
      </c>
    </row>
    <row r="491" spans="1:2">
      <c r="A491" s="43">
        <v>44627</v>
      </c>
      <c r="B491" s="48">
        <v>65.943843000000001</v>
      </c>
    </row>
    <row r="492" spans="1:2">
      <c r="A492" s="43">
        <v>44624</v>
      </c>
      <c r="B492" s="48">
        <v>52.150941000000003</v>
      </c>
    </row>
    <row r="493" spans="1:2">
      <c r="A493" s="43">
        <v>44623</v>
      </c>
      <c r="B493" s="48">
        <v>49.204247000000002</v>
      </c>
    </row>
    <row r="494" spans="1:2">
      <c r="A494" s="43">
        <v>44622</v>
      </c>
      <c r="B494" s="48">
        <v>80.274682999999996</v>
      </c>
    </row>
    <row r="495" spans="1:2">
      <c r="A495" s="43">
        <v>44620</v>
      </c>
      <c r="B495" s="48">
        <v>57.723298</v>
      </c>
    </row>
    <row r="496" spans="1:2">
      <c r="A496" s="43">
        <v>44617</v>
      </c>
      <c r="B496" s="48">
        <v>133.310157</v>
      </c>
    </row>
    <row r="497" spans="1:2">
      <c r="A497" s="43">
        <v>44616</v>
      </c>
      <c r="B497" s="48">
        <v>50.821756999999998</v>
      </c>
    </row>
    <row r="498" spans="1:2">
      <c r="A498" s="43">
        <v>44615</v>
      </c>
      <c r="B498" s="48">
        <v>64.514911999999995</v>
      </c>
    </row>
    <row r="499" spans="1:2">
      <c r="A499" s="43">
        <v>44614</v>
      </c>
      <c r="B499" s="48">
        <v>91.901338999999993</v>
      </c>
    </row>
    <row r="500" spans="1:2">
      <c r="A500" s="43">
        <v>44613</v>
      </c>
      <c r="B500" s="48">
        <v>61.190868000000002</v>
      </c>
    </row>
    <row r="501" spans="1:2">
      <c r="A501" s="43">
        <v>44610</v>
      </c>
      <c r="B501" s="48">
        <v>127.708761</v>
      </c>
    </row>
    <row r="502" spans="1:2">
      <c r="A502" s="43">
        <v>44609</v>
      </c>
      <c r="B502" s="48">
        <v>92.006450999999998</v>
      </c>
    </row>
    <row r="503" spans="1:2">
      <c r="A503" s="43">
        <v>44608</v>
      </c>
      <c r="B503" s="48">
        <v>59.863168999999999</v>
      </c>
    </row>
    <row r="504" spans="1:2">
      <c r="A504" s="43">
        <v>44607</v>
      </c>
      <c r="B504" s="48">
        <v>86.738909000000007</v>
      </c>
    </row>
    <row r="505" spans="1:2">
      <c r="A505" s="43">
        <v>44606</v>
      </c>
      <c r="B505" s="48">
        <v>81.925951999999995</v>
      </c>
    </row>
    <row r="506" spans="1:2">
      <c r="A506" s="43">
        <v>44603</v>
      </c>
      <c r="B506" s="48">
        <v>74.702207999999999</v>
      </c>
    </row>
    <row r="507" spans="1:2">
      <c r="A507" s="43">
        <v>44602</v>
      </c>
      <c r="B507" s="48">
        <v>58.643853</v>
      </c>
    </row>
    <row r="508" spans="1:2">
      <c r="A508" s="43">
        <v>44601</v>
      </c>
      <c r="B508" s="48">
        <v>48.360841999999998</v>
      </c>
    </row>
    <row r="509" spans="1:2">
      <c r="A509" s="43">
        <v>44600</v>
      </c>
      <c r="B509" s="48">
        <v>45.081384999999997</v>
      </c>
    </row>
    <row r="510" spans="1:2">
      <c r="A510" s="43">
        <v>44599</v>
      </c>
      <c r="B510" s="48">
        <v>39.267403999999999</v>
      </c>
    </row>
    <row r="511" spans="1:2">
      <c r="A511" s="43">
        <v>44596</v>
      </c>
      <c r="B511" s="48">
        <v>47.262481000000001</v>
      </c>
    </row>
    <row r="512" spans="1:2">
      <c r="A512" s="43">
        <v>44595</v>
      </c>
      <c r="B512" s="48">
        <v>73.731921</v>
      </c>
    </row>
    <row r="513" spans="1:2">
      <c r="A513" s="43">
        <v>44594</v>
      </c>
      <c r="B513" s="48">
        <v>109.932681</v>
      </c>
    </row>
    <row r="514" spans="1:2">
      <c r="A514" s="43">
        <v>44593</v>
      </c>
      <c r="B514" s="48">
        <v>56.385019</v>
      </c>
    </row>
    <row r="515" spans="1:2">
      <c r="A515" s="43">
        <v>44592</v>
      </c>
      <c r="B515" s="48">
        <v>60.240482999999998</v>
      </c>
    </row>
    <row r="516" spans="1:2">
      <c r="A516" s="43">
        <v>44589</v>
      </c>
      <c r="B516" s="48">
        <v>61.523819000000003</v>
      </c>
    </row>
    <row r="517" spans="1:2">
      <c r="A517" s="43">
        <v>44588</v>
      </c>
      <c r="B517" s="48">
        <v>84.528317000000001</v>
      </c>
    </row>
    <row r="518" spans="1:2">
      <c r="A518" s="43">
        <v>44586</v>
      </c>
      <c r="B518" s="48">
        <v>80.924010999999993</v>
      </c>
    </row>
    <row r="519" spans="1:2">
      <c r="A519" s="43">
        <v>44585</v>
      </c>
      <c r="B519" s="48">
        <v>45.257232999999999</v>
      </c>
    </row>
    <row r="520" spans="1:2">
      <c r="A520" s="43">
        <v>44582</v>
      </c>
      <c r="B520" s="48">
        <v>58.569012000000001</v>
      </c>
    </row>
    <row r="521" spans="1:2">
      <c r="A521" s="43">
        <v>44581</v>
      </c>
      <c r="B521" s="48">
        <v>44.088352</v>
      </c>
    </row>
    <row r="522" spans="1:2">
      <c r="A522" s="43">
        <v>44580</v>
      </c>
      <c r="B522" s="48">
        <v>66.178754999999995</v>
      </c>
    </row>
    <row r="523" spans="1:2">
      <c r="A523" s="43">
        <v>44579</v>
      </c>
      <c r="B523" s="48">
        <v>63.031782999999997</v>
      </c>
    </row>
    <row r="524" spans="1:2">
      <c r="A524" s="43">
        <v>44578</v>
      </c>
      <c r="B524" s="48">
        <v>39.073985999999998</v>
      </c>
    </row>
    <row r="525" spans="1:2">
      <c r="A525" s="43">
        <v>44575</v>
      </c>
      <c r="B525" s="48">
        <v>62.459774000000003</v>
      </c>
    </row>
    <row r="526" spans="1:2">
      <c r="A526" s="43">
        <v>44574</v>
      </c>
      <c r="B526" s="48">
        <v>75.462571999999994</v>
      </c>
    </row>
    <row r="527" spans="1:2">
      <c r="A527" s="43">
        <v>44573</v>
      </c>
      <c r="B527" s="48">
        <v>105.342538</v>
      </c>
    </row>
    <row r="528" spans="1:2">
      <c r="A528" s="43">
        <v>44572</v>
      </c>
      <c r="B528" s="48">
        <v>116.874853</v>
      </c>
    </row>
    <row r="529" spans="1:2">
      <c r="A529" s="43">
        <v>44571</v>
      </c>
      <c r="B529" s="48">
        <v>75.262748999999999</v>
      </c>
    </row>
    <row r="530" spans="1:2">
      <c r="A530" s="43">
        <v>44568</v>
      </c>
      <c r="B530" s="48">
        <v>75.330708999999999</v>
      </c>
    </row>
    <row r="531" spans="1:2">
      <c r="A531" s="43">
        <v>44567</v>
      </c>
      <c r="B531" s="48">
        <v>65.791784000000007</v>
      </c>
    </row>
    <row r="532" spans="1:2">
      <c r="A532" s="43">
        <v>44566</v>
      </c>
      <c r="B532" s="48">
        <v>56.740290999999999</v>
      </c>
    </row>
    <row r="533" spans="1:2">
      <c r="A533" s="43">
        <v>44565</v>
      </c>
      <c r="B533" s="48">
        <v>61.022978000000002</v>
      </c>
    </row>
    <row r="534" spans="1:2">
      <c r="A534" s="43">
        <v>44564</v>
      </c>
      <c r="B534" s="48">
        <v>58.158985999999999</v>
      </c>
    </row>
    <row r="535" spans="1:2">
      <c r="A535" s="43">
        <v>44561</v>
      </c>
      <c r="B535" s="48">
        <v>30.583138999999999</v>
      </c>
    </row>
    <row r="536" spans="1:2">
      <c r="A536" s="43">
        <v>44560</v>
      </c>
      <c r="B536" s="48">
        <v>35.040531999999999</v>
      </c>
    </row>
    <row r="537" spans="1:2">
      <c r="A537" s="43">
        <v>44559</v>
      </c>
      <c r="B537" s="48">
        <v>44.668126000000001</v>
      </c>
    </row>
    <row r="538" spans="1:2">
      <c r="A538" s="43">
        <v>44558</v>
      </c>
      <c r="B538" s="48">
        <v>36.647292</v>
      </c>
    </row>
    <row r="539" spans="1:2">
      <c r="A539" s="43">
        <v>44557</v>
      </c>
      <c r="B539" s="48">
        <v>36.121668</v>
      </c>
    </row>
    <row r="540" spans="1:2">
      <c r="A540" s="43">
        <v>44554</v>
      </c>
      <c r="B540" s="48">
        <v>35.376618000000001</v>
      </c>
    </row>
    <row r="541" spans="1:2">
      <c r="A541" s="43">
        <v>44553</v>
      </c>
      <c r="B541" s="48">
        <v>38.640006</v>
      </c>
    </row>
    <row r="542" spans="1:2">
      <c r="A542" s="43">
        <v>44552</v>
      </c>
      <c r="B542" s="48">
        <v>29.350536000000002</v>
      </c>
    </row>
    <row r="543" spans="1:2">
      <c r="A543" s="43">
        <v>44551</v>
      </c>
      <c r="B543" s="48">
        <v>45.032502000000001</v>
      </c>
    </row>
    <row r="544" spans="1:2">
      <c r="A544" s="43">
        <v>44550</v>
      </c>
      <c r="B544" s="48">
        <v>41.591323000000003</v>
      </c>
    </row>
    <row r="545" spans="1:2">
      <c r="A545" s="43">
        <v>44547</v>
      </c>
      <c r="B545" s="48">
        <v>53.260387999999999</v>
      </c>
    </row>
    <row r="546" spans="1:2">
      <c r="A546" s="43">
        <v>44546</v>
      </c>
      <c r="B546" s="48">
        <v>58.472304000000001</v>
      </c>
    </row>
    <row r="547" spans="1:2">
      <c r="A547" s="43">
        <v>44545</v>
      </c>
      <c r="B547" s="48">
        <v>111.58492</v>
      </c>
    </row>
    <row r="548" spans="1:2">
      <c r="A548" s="43">
        <v>44544</v>
      </c>
      <c r="B548" s="48">
        <v>81.305324999999996</v>
      </c>
    </row>
    <row r="549" spans="1:2">
      <c r="A549" s="43">
        <v>44543</v>
      </c>
      <c r="B549" s="48">
        <v>51.162422999999997</v>
      </c>
    </row>
    <row r="550" spans="1:2">
      <c r="A550" s="43">
        <v>44540</v>
      </c>
      <c r="B550" s="48">
        <v>86.153087999999997</v>
      </c>
    </row>
    <row r="551" spans="1:2">
      <c r="A551" s="43">
        <v>44539</v>
      </c>
      <c r="B551" s="48">
        <v>119.407026</v>
      </c>
    </row>
    <row r="552" spans="1:2">
      <c r="A552" s="43">
        <v>44538</v>
      </c>
      <c r="B552" s="48">
        <v>54.043899000000003</v>
      </c>
    </row>
    <row r="553" spans="1:2">
      <c r="A553" s="43">
        <v>44537</v>
      </c>
      <c r="B553" s="48">
        <v>40.358753</v>
      </c>
    </row>
    <row r="554" spans="1:2">
      <c r="A554" s="43">
        <v>44536</v>
      </c>
      <c r="B554" s="48">
        <v>31.963996999999999</v>
      </c>
    </row>
    <row r="555" spans="1:2">
      <c r="A555" s="43">
        <v>44533</v>
      </c>
      <c r="B555" s="48">
        <v>37.382263000000002</v>
      </c>
    </row>
    <row r="556" spans="1:2">
      <c r="A556" s="43">
        <v>44532</v>
      </c>
      <c r="B556" s="48">
        <v>28.639717000000001</v>
      </c>
    </row>
    <row r="557" spans="1:2">
      <c r="A557" s="43">
        <v>44531</v>
      </c>
      <c r="B557" s="48">
        <v>49.484105999999997</v>
      </c>
    </row>
    <row r="558" spans="1:2">
      <c r="A558" s="43">
        <v>44530</v>
      </c>
      <c r="B558" s="48">
        <v>26.618815000000001</v>
      </c>
    </row>
    <row r="559" spans="1:2">
      <c r="A559" s="43">
        <v>44529</v>
      </c>
      <c r="B559" s="48">
        <v>30.917308999999999</v>
      </c>
    </row>
    <row r="560" spans="1:2">
      <c r="A560" s="43">
        <v>44526</v>
      </c>
      <c r="B560" s="48">
        <v>32.595728000000001</v>
      </c>
    </row>
    <row r="561" spans="1:2">
      <c r="A561" s="43">
        <v>44525</v>
      </c>
      <c r="B561" s="48">
        <v>26.323777</v>
      </c>
    </row>
    <row r="562" spans="1:2">
      <c r="A562" s="43">
        <v>44524</v>
      </c>
      <c r="B562" s="48">
        <v>21.408370999999999</v>
      </c>
    </row>
    <row r="563" spans="1:2">
      <c r="A563" s="43">
        <v>44523</v>
      </c>
      <c r="B563" s="48">
        <v>41.278748999999998</v>
      </c>
    </row>
    <row r="564" spans="1:2">
      <c r="A564" s="43">
        <v>44522</v>
      </c>
      <c r="B564" s="48">
        <v>64.986813999999995</v>
      </c>
    </row>
    <row r="565" spans="1:2">
      <c r="A565" s="43">
        <v>44518</v>
      </c>
      <c r="B565" s="48">
        <v>44.104953999999999</v>
      </c>
    </row>
    <row r="566" spans="1:2">
      <c r="A566" s="43">
        <v>44517</v>
      </c>
      <c r="B566" s="48">
        <v>59.334814000000001</v>
      </c>
    </row>
    <row r="567" spans="1:2">
      <c r="A567" s="43">
        <v>44516</v>
      </c>
      <c r="B567" s="48">
        <v>24.351859999999999</v>
      </c>
    </row>
    <row r="568" spans="1:2">
      <c r="A568" s="43">
        <v>44515</v>
      </c>
      <c r="B568" s="48">
        <v>36.441966999999998</v>
      </c>
    </row>
    <row r="569" spans="1:2">
      <c r="A569" s="43">
        <v>44512</v>
      </c>
      <c r="B569" s="48">
        <v>38.482142000000003</v>
      </c>
    </row>
    <row r="570" spans="1:2">
      <c r="A570" s="43">
        <v>44511</v>
      </c>
      <c r="B570" s="48">
        <v>35.526159</v>
      </c>
    </row>
    <row r="571" spans="1:2">
      <c r="A571" s="43">
        <v>44510</v>
      </c>
      <c r="B571" s="48">
        <v>27.550588000000001</v>
      </c>
    </row>
    <row r="572" spans="1:2">
      <c r="A572" s="43">
        <v>44509</v>
      </c>
      <c r="B572" s="48">
        <v>29.236974</v>
      </c>
    </row>
    <row r="573" spans="1:2">
      <c r="A573" s="43">
        <v>44508</v>
      </c>
      <c r="B573" s="48">
        <v>49.440514</v>
      </c>
    </row>
    <row r="574" spans="1:2">
      <c r="A574" s="43">
        <v>44504</v>
      </c>
      <c r="B574" s="48">
        <v>29.123887</v>
      </c>
    </row>
    <row r="575" spans="1:2">
      <c r="A575" s="43">
        <v>44503</v>
      </c>
      <c r="B575" s="48">
        <v>26.708459000000001</v>
      </c>
    </row>
    <row r="576" spans="1:2">
      <c r="A576" s="43">
        <v>44502</v>
      </c>
      <c r="B576" s="48">
        <v>25.741627999999999</v>
      </c>
    </row>
    <row r="577" spans="1:2">
      <c r="A577" s="43">
        <v>44501</v>
      </c>
      <c r="B577" s="48">
        <v>15.580223</v>
      </c>
    </row>
    <row r="578" spans="1:2">
      <c r="A578" s="43">
        <v>44498</v>
      </c>
      <c r="B578" s="48">
        <v>22.426352000000001</v>
      </c>
    </row>
    <row r="579" spans="1:2">
      <c r="A579" s="43">
        <v>44497</v>
      </c>
      <c r="B579" s="48">
        <v>17.843975</v>
      </c>
    </row>
    <row r="580" spans="1:2">
      <c r="A580" s="43">
        <v>44496</v>
      </c>
      <c r="B580" s="48">
        <v>22.462297</v>
      </c>
    </row>
    <row r="581" spans="1:2">
      <c r="A581" s="43">
        <v>44495</v>
      </c>
      <c r="B581" s="48">
        <v>18.277840999999999</v>
      </c>
    </row>
    <row r="582" spans="1:2">
      <c r="A582" s="43">
        <v>44494</v>
      </c>
      <c r="B582" s="48">
        <v>27.944815999999999</v>
      </c>
    </row>
    <row r="583" spans="1:2">
      <c r="A583" s="43">
        <v>44491</v>
      </c>
      <c r="B583" s="48">
        <v>18.304386999999998</v>
      </c>
    </row>
    <row r="584" spans="1:2">
      <c r="A584" s="43">
        <v>44490</v>
      </c>
      <c r="B584" s="48">
        <v>18.399524</v>
      </c>
    </row>
    <row r="585" spans="1:2">
      <c r="A585" s="43">
        <v>44489</v>
      </c>
      <c r="B585" s="48">
        <v>164.08383000000001</v>
      </c>
    </row>
    <row r="586" spans="1:2">
      <c r="A586" s="43">
        <v>44488</v>
      </c>
      <c r="B586" s="48">
        <v>112.183313</v>
      </c>
    </row>
    <row r="587" spans="1:2">
      <c r="A587" s="43">
        <v>44487</v>
      </c>
      <c r="B587" s="48">
        <v>87.360324000000006</v>
      </c>
    </row>
    <row r="588" spans="1:2">
      <c r="A588" s="43">
        <v>44483</v>
      </c>
      <c r="B588" s="48">
        <v>48.807214000000002</v>
      </c>
    </row>
    <row r="589" spans="1:2">
      <c r="A589" s="43">
        <v>44482</v>
      </c>
      <c r="B589" s="48">
        <v>32.282319000000001</v>
      </c>
    </row>
    <row r="590" spans="1:2">
      <c r="A590" s="43">
        <v>44481</v>
      </c>
      <c r="B590" s="48">
        <v>25.736308000000001</v>
      </c>
    </row>
    <row r="591" spans="1:2">
      <c r="A591" s="43">
        <v>44480</v>
      </c>
      <c r="B591" s="48">
        <v>21.863250000000001</v>
      </c>
    </row>
    <row r="592" spans="1:2">
      <c r="A592" s="43">
        <v>44477</v>
      </c>
      <c r="B592" s="48">
        <v>23.617598999999998</v>
      </c>
    </row>
    <row r="593" spans="1:2">
      <c r="A593" s="43">
        <v>44476</v>
      </c>
      <c r="B593" s="48">
        <v>25.148606000000001</v>
      </c>
    </row>
    <row r="594" spans="1:2">
      <c r="A594" s="43">
        <v>44475</v>
      </c>
      <c r="B594" s="48">
        <v>21.346347999999999</v>
      </c>
    </row>
    <row r="595" spans="1:2">
      <c r="A595" s="43">
        <v>44474</v>
      </c>
      <c r="B595" s="48">
        <v>27.672567000000001</v>
      </c>
    </row>
    <row r="596" spans="1:2">
      <c r="A596" s="43">
        <v>44473</v>
      </c>
      <c r="B596" s="48">
        <v>21.338360999999999</v>
      </c>
    </row>
    <row r="597" spans="1:2">
      <c r="A597" s="43">
        <v>44470</v>
      </c>
      <c r="B597" s="48">
        <v>33.435130000000001</v>
      </c>
    </row>
    <row r="598" spans="1:2">
      <c r="A598" s="43">
        <v>44469</v>
      </c>
      <c r="B598" s="48">
        <v>27.502359999999999</v>
      </c>
    </row>
    <row r="599" spans="1:2">
      <c r="A599" s="43">
        <v>44468</v>
      </c>
      <c r="B599" s="48">
        <v>55.132877000000001</v>
      </c>
    </row>
    <row r="600" spans="1:2">
      <c r="A600" s="43">
        <v>44467</v>
      </c>
      <c r="B600" s="48">
        <v>36.139724999999999</v>
      </c>
    </row>
    <row r="601" spans="1:2">
      <c r="A601" s="43">
        <v>44466</v>
      </c>
      <c r="B601" s="48">
        <v>57.733359</v>
      </c>
    </row>
    <row r="602" spans="1:2">
      <c r="A602" s="43">
        <v>44463</v>
      </c>
      <c r="B602" s="48">
        <v>30.589608999999999</v>
      </c>
    </row>
    <row r="603" spans="1:2">
      <c r="A603" s="43">
        <v>44462</v>
      </c>
      <c r="B603" s="48">
        <v>19.273389999999999</v>
      </c>
    </row>
    <row r="604" spans="1:2">
      <c r="A604" s="43">
        <v>44461</v>
      </c>
      <c r="B604" s="48">
        <v>31.063991999999999</v>
      </c>
    </row>
    <row r="605" spans="1:2">
      <c r="A605" s="43">
        <v>44460</v>
      </c>
      <c r="B605" s="48">
        <v>26.186247999999999</v>
      </c>
    </row>
    <row r="606" spans="1:2">
      <c r="A606" s="43">
        <v>44459</v>
      </c>
      <c r="B606" s="48">
        <v>20.704901</v>
      </c>
    </row>
    <row r="607" spans="1:2">
      <c r="A607" s="43">
        <v>44456</v>
      </c>
      <c r="B607" s="48">
        <v>16.001898000000001</v>
      </c>
    </row>
    <row r="608" spans="1:2">
      <c r="A608" s="43">
        <v>44455</v>
      </c>
      <c r="B608" s="48">
        <v>16.985859000000001</v>
      </c>
    </row>
    <row r="609" spans="1:2">
      <c r="A609" s="43">
        <v>44454</v>
      </c>
      <c r="B609" s="48">
        <v>15.17399</v>
      </c>
    </row>
    <row r="610" spans="1:2">
      <c r="A610" s="43">
        <v>44453</v>
      </c>
      <c r="B610" s="48">
        <v>20.802022000000001</v>
      </c>
    </row>
    <row r="611" spans="1:2">
      <c r="A611" s="43">
        <v>44452</v>
      </c>
      <c r="B611" s="48">
        <v>33.652880000000003</v>
      </c>
    </row>
    <row r="612" spans="1:2">
      <c r="A612" s="43">
        <v>44448</v>
      </c>
      <c r="B612" s="48">
        <v>34.922863</v>
      </c>
    </row>
    <row r="613" spans="1:2">
      <c r="A613" s="43">
        <v>44447</v>
      </c>
      <c r="B613" s="48">
        <v>14.348786</v>
      </c>
    </row>
    <row r="614" spans="1:2">
      <c r="A614" s="43">
        <v>44446</v>
      </c>
      <c r="B614" s="48">
        <v>25.539214000000001</v>
      </c>
    </row>
    <row r="615" spans="1:2">
      <c r="A615" s="43">
        <v>44445</v>
      </c>
      <c r="B615" s="48">
        <v>18.00432</v>
      </c>
    </row>
    <row r="616" spans="1:2">
      <c r="A616" s="43">
        <v>44442</v>
      </c>
      <c r="B616" s="48">
        <v>32.578752000000001</v>
      </c>
    </row>
    <row r="617" spans="1:2">
      <c r="A617" s="43">
        <v>44441</v>
      </c>
      <c r="B617" s="48">
        <v>24.498294000000001</v>
      </c>
    </row>
    <row r="618" spans="1:2">
      <c r="A618" s="43">
        <v>44440</v>
      </c>
      <c r="B618" s="48">
        <v>37.589120999999999</v>
      </c>
    </row>
    <row r="619" spans="1:2">
      <c r="A619" s="43">
        <v>44439</v>
      </c>
      <c r="B619" s="48">
        <v>31.538128</v>
      </c>
    </row>
    <row r="620" spans="1:2">
      <c r="A620" s="43">
        <v>44438</v>
      </c>
      <c r="B620" s="48">
        <v>17.864052999999998</v>
      </c>
    </row>
    <row r="621" spans="1:2">
      <c r="A621" s="43">
        <v>44435</v>
      </c>
      <c r="B621" s="48">
        <v>13.47739</v>
      </c>
    </row>
    <row r="622" spans="1:2">
      <c r="A622" s="43">
        <v>44434</v>
      </c>
      <c r="B622" s="48">
        <v>17.217096999999999</v>
      </c>
    </row>
    <row r="623" spans="1:2">
      <c r="A623" s="43">
        <v>44433</v>
      </c>
      <c r="B623" s="48">
        <v>36.951003</v>
      </c>
    </row>
    <row r="624" spans="1:2">
      <c r="A624" s="43">
        <v>44432</v>
      </c>
      <c r="B624" s="48">
        <v>33.103167999999997</v>
      </c>
    </row>
    <row r="625" spans="1:2">
      <c r="A625" s="43">
        <v>44431</v>
      </c>
      <c r="B625" s="48">
        <v>14.907000999999999</v>
      </c>
    </row>
    <row r="626" spans="1:2">
      <c r="A626" s="43">
        <v>44428</v>
      </c>
      <c r="B626" s="48">
        <v>16.594135000000001</v>
      </c>
    </row>
    <row r="627" spans="1:2">
      <c r="A627" s="43">
        <v>44426</v>
      </c>
      <c r="B627" s="48">
        <v>16.622865000000001</v>
      </c>
    </row>
    <row r="628" spans="1:2">
      <c r="A628" s="43">
        <v>44425</v>
      </c>
      <c r="B628" s="48">
        <v>14.325904</v>
      </c>
    </row>
    <row r="629" spans="1:2">
      <c r="A629" s="43">
        <v>44424</v>
      </c>
      <c r="B629" s="48">
        <v>14.920479</v>
      </c>
    </row>
    <row r="630" spans="1:2">
      <c r="A630" s="43">
        <v>44421</v>
      </c>
      <c r="B630" s="48">
        <v>34.020969999999998</v>
      </c>
    </row>
    <row r="631" spans="1:2">
      <c r="A631" s="43">
        <v>44420</v>
      </c>
      <c r="B631" s="48">
        <v>16.339860000000002</v>
      </c>
    </row>
    <row r="632" spans="1:2">
      <c r="A632" s="43">
        <v>44419</v>
      </c>
      <c r="B632" s="48">
        <v>23.234649000000001</v>
      </c>
    </row>
    <row r="633" spans="1:2">
      <c r="A633" s="43">
        <v>44418</v>
      </c>
      <c r="B633" s="48">
        <v>26.808872000000001</v>
      </c>
    </row>
    <row r="634" spans="1:2">
      <c r="A634" s="43">
        <v>44417</v>
      </c>
      <c r="B634" s="48">
        <v>26.249369000000002</v>
      </c>
    </row>
    <row r="635" spans="1:2">
      <c r="A635" s="43">
        <v>44414</v>
      </c>
      <c r="B635" s="48">
        <v>24.972069000000001</v>
      </c>
    </row>
    <row r="636" spans="1:2">
      <c r="A636" s="43">
        <v>44413</v>
      </c>
      <c r="B636" s="48">
        <v>19.632688000000002</v>
      </c>
    </row>
    <row r="637" spans="1:2">
      <c r="A637" s="43">
        <v>44412</v>
      </c>
      <c r="B637" s="48">
        <v>19.439330000000002</v>
      </c>
    </row>
    <row r="638" spans="1:2">
      <c r="A638" s="43">
        <v>44411</v>
      </c>
      <c r="B638" s="48">
        <v>29.545252999999999</v>
      </c>
    </row>
    <row r="639" spans="1:2">
      <c r="A639" s="43">
        <v>44410</v>
      </c>
      <c r="B639" s="48">
        <v>52.701664999999998</v>
      </c>
    </row>
    <row r="640" spans="1:2">
      <c r="A640" s="43">
        <v>44407</v>
      </c>
      <c r="B640" s="48">
        <v>28.901243000000001</v>
      </c>
    </row>
    <row r="641" spans="1:2">
      <c r="A641" s="43">
        <v>44406</v>
      </c>
      <c r="B641" s="48">
        <v>56.305135999999997</v>
      </c>
    </row>
    <row r="642" spans="1:2">
      <c r="A642" s="43">
        <v>44405</v>
      </c>
      <c r="B642" s="48">
        <v>28.497008999999998</v>
      </c>
    </row>
    <row r="643" spans="1:2">
      <c r="A643" s="43">
        <v>44404</v>
      </c>
      <c r="B643" s="48">
        <v>19.74015</v>
      </c>
    </row>
    <row r="644" spans="1:2">
      <c r="A644" s="43">
        <v>44403</v>
      </c>
      <c r="B644" s="48">
        <v>30.268516999999999</v>
      </c>
    </row>
    <row r="645" spans="1:2">
      <c r="A645" s="43">
        <v>44400</v>
      </c>
      <c r="B645" s="48">
        <v>29.877694999999999</v>
      </c>
    </row>
    <row r="646" spans="1:2">
      <c r="A646" s="43">
        <v>44399</v>
      </c>
      <c r="B646" s="48">
        <v>29.553072</v>
      </c>
    </row>
    <row r="647" spans="1:2">
      <c r="A647" s="43">
        <v>44397</v>
      </c>
      <c r="B647" s="48">
        <v>31.861985000000001</v>
      </c>
    </row>
    <row r="648" spans="1:2">
      <c r="A648" s="43">
        <v>44396</v>
      </c>
      <c r="B648" s="48">
        <v>25.272592</v>
      </c>
    </row>
    <row r="649" spans="1:2">
      <c r="A649" s="43">
        <v>44393</v>
      </c>
      <c r="B649" s="48">
        <v>163.23808399999999</v>
      </c>
    </row>
    <row r="650" spans="1:2">
      <c r="A650" s="43">
        <v>44392</v>
      </c>
      <c r="B650" s="48">
        <v>93.728116999999997</v>
      </c>
    </row>
    <row r="651" spans="1:2">
      <c r="A651" s="43">
        <v>44391</v>
      </c>
      <c r="B651" s="48">
        <v>113.404983</v>
      </c>
    </row>
    <row r="652" spans="1:2">
      <c r="A652" s="43">
        <v>44390</v>
      </c>
      <c r="B652" s="48">
        <v>97.349265000000003</v>
      </c>
    </row>
    <row r="653" spans="1:2">
      <c r="A653" s="43">
        <v>44389</v>
      </c>
      <c r="B653" s="48">
        <v>197.949387</v>
      </c>
    </row>
    <row r="654" spans="1:2">
      <c r="A654" s="43">
        <v>44386</v>
      </c>
      <c r="B654" s="48">
        <v>103.63090099999999</v>
      </c>
    </row>
    <row r="655" spans="1:2">
      <c r="A655" s="43">
        <v>44385</v>
      </c>
      <c r="B655" s="48">
        <v>72.322622999999993</v>
      </c>
    </row>
    <row r="656" spans="1:2">
      <c r="A656" s="43">
        <v>44384</v>
      </c>
      <c r="B656" s="48">
        <v>57.428637000000002</v>
      </c>
    </row>
    <row r="657" spans="1:2">
      <c r="A657" s="43">
        <v>44383</v>
      </c>
      <c r="B657" s="48">
        <v>55.444814000000001</v>
      </c>
    </row>
    <row r="658" spans="1:2">
      <c r="A658" s="43">
        <v>44382</v>
      </c>
      <c r="B658" s="48">
        <v>52.608671999999999</v>
      </c>
    </row>
    <row r="659" spans="1:2">
      <c r="A659" s="43">
        <v>44379</v>
      </c>
      <c r="B659" s="48">
        <v>42.742784999999998</v>
      </c>
    </row>
    <row r="660" spans="1:2">
      <c r="A660" s="43">
        <v>44378</v>
      </c>
      <c r="B660" s="48">
        <v>33.107841000000001</v>
      </c>
    </row>
    <row r="661" spans="1:2">
      <c r="A661" s="43">
        <v>44377</v>
      </c>
      <c r="B661" s="48">
        <v>58.027769999999997</v>
      </c>
    </row>
    <row r="662" spans="1:2">
      <c r="A662" s="43">
        <v>44376</v>
      </c>
      <c r="B662" s="48">
        <v>30.361263000000001</v>
      </c>
    </row>
    <row r="663" spans="1:2">
      <c r="A663" s="43">
        <v>44375</v>
      </c>
      <c r="B663" s="48">
        <v>25.182748</v>
      </c>
    </row>
    <row r="664" spans="1:2">
      <c r="A664" s="43">
        <v>44372</v>
      </c>
      <c r="B664" s="48">
        <v>31.054341999999998</v>
      </c>
    </row>
    <row r="665" spans="1:2">
      <c r="A665" s="43">
        <v>44371</v>
      </c>
      <c r="B665" s="48">
        <v>34.315689999999996</v>
      </c>
    </row>
    <row r="666" spans="1:2">
      <c r="A666" s="43">
        <v>44370</v>
      </c>
      <c r="B666" s="48">
        <v>51.580719999999999</v>
      </c>
    </row>
    <row r="667" spans="1:2">
      <c r="A667" s="43">
        <v>44369</v>
      </c>
      <c r="B667" s="48">
        <v>22.950198</v>
      </c>
    </row>
    <row r="668" spans="1:2">
      <c r="A668" s="43">
        <v>44368</v>
      </c>
      <c r="B668" s="48">
        <v>5.5319399999999996</v>
      </c>
    </row>
    <row r="669" spans="1:2">
      <c r="A669" s="43">
        <v>44365</v>
      </c>
      <c r="B669" s="48">
        <v>31.736426000000002</v>
      </c>
    </row>
    <row r="670" spans="1:2">
      <c r="A670" s="43">
        <v>44364</v>
      </c>
      <c r="B670" s="48">
        <v>50.458762</v>
      </c>
    </row>
    <row r="671" spans="1:2">
      <c r="A671" s="43">
        <v>44363</v>
      </c>
      <c r="B671" s="48">
        <v>26.615777000000001</v>
      </c>
    </row>
    <row r="672" spans="1:2">
      <c r="A672" s="43">
        <v>44362</v>
      </c>
      <c r="B672" s="48">
        <v>29.256212999999999</v>
      </c>
    </row>
    <row r="673" spans="1:2">
      <c r="A673" s="43">
        <v>44361</v>
      </c>
      <c r="B673" s="48">
        <v>20.731808000000001</v>
      </c>
    </row>
    <row r="674" spans="1:2">
      <c r="A674" s="43">
        <v>44358</v>
      </c>
      <c r="B674" s="48">
        <v>18.014976999999998</v>
      </c>
    </row>
    <row r="675" spans="1:2">
      <c r="A675" s="43">
        <v>44357</v>
      </c>
      <c r="B675" s="48">
        <v>55.897781000000002</v>
      </c>
    </row>
    <row r="676" spans="1:2">
      <c r="A676" s="43">
        <v>44356</v>
      </c>
      <c r="B676" s="48">
        <v>48.463414999999998</v>
      </c>
    </row>
    <row r="677" spans="1:2">
      <c r="A677" s="43">
        <v>44355</v>
      </c>
      <c r="B677" s="48">
        <v>47.197741999999998</v>
      </c>
    </row>
    <row r="678" spans="1:2">
      <c r="A678" s="43">
        <v>44354</v>
      </c>
      <c r="B678" s="48">
        <v>40.044848999999999</v>
      </c>
    </row>
    <row r="679" spans="1:2">
      <c r="A679" s="43">
        <v>44351</v>
      </c>
      <c r="B679" s="48">
        <v>27.553684000000001</v>
      </c>
    </row>
    <row r="680" spans="1:2">
      <c r="A680" s="43">
        <v>44350</v>
      </c>
      <c r="B680" s="48">
        <v>20.915837</v>
      </c>
    </row>
    <row r="681" spans="1:2">
      <c r="A681" s="43">
        <v>44349</v>
      </c>
      <c r="B681" s="48">
        <v>15.336539</v>
      </c>
    </row>
    <row r="682" spans="1:2">
      <c r="A682" s="43">
        <v>44348</v>
      </c>
      <c r="B682" s="48">
        <v>51.787989000000003</v>
      </c>
    </row>
    <row r="683" spans="1:2">
      <c r="A683" s="43">
        <v>44347</v>
      </c>
      <c r="B683" s="48">
        <v>42.81915</v>
      </c>
    </row>
    <row r="684" spans="1:2">
      <c r="A684" s="43">
        <v>44344</v>
      </c>
      <c r="B684" s="48">
        <v>35.471800000000002</v>
      </c>
    </row>
    <row r="685" spans="1:2">
      <c r="A685" s="43">
        <v>44343</v>
      </c>
      <c r="B685" s="48">
        <v>28.256188000000002</v>
      </c>
    </row>
    <row r="686" spans="1:2">
      <c r="A686" s="43">
        <v>44342</v>
      </c>
      <c r="B686" s="48">
        <v>21.012008000000002</v>
      </c>
    </row>
    <row r="687" spans="1:2">
      <c r="A687" s="43">
        <v>44341</v>
      </c>
      <c r="B687" s="48">
        <v>20.948899999999998</v>
      </c>
    </row>
    <row r="688" spans="1:2">
      <c r="A688" s="43">
        <v>44340</v>
      </c>
      <c r="B688" s="48">
        <v>17.473075000000001</v>
      </c>
    </row>
    <row r="689" spans="1:2">
      <c r="A689" s="43">
        <v>44337</v>
      </c>
      <c r="B689" s="48">
        <v>21.280797</v>
      </c>
    </row>
    <row r="690" spans="1:2">
      <c r="A690" s="43">
        <v>44336</v>
      </c>
      <c r="B690" s="48">
        <v>20.581817000000001</v>
      </c>
    </row>
    <row r="691" spans="1:2">
      <c r="A691" s="43">
        <v>44335</v>
      </c>
      <c r="B691" s="48">
        <v>16.951592999999999</v>
      </c>
    </row>
    <row r="692" spans="1:2">
      <c r="A692" s="43">
        <v>44334</v>
      </c>
      <c r="B692" s="48">
        <v>14.567815</v>
      </c>
    </row>
    <row r="693" spans="1:2">
      <c r="A693" s="43">
        <v>44333</v>
      </c>
      <c r="B693" s="48">
        <v>21.921271999999998</v>
      </c>
    </row>
    <row r="694" spans="1:2">
      <c r="A694" s="43">
        <v>44330</v>
      </c>
      <c r="B694" s="48">
        <v>17.722546999999999</v>
      </c>
    </row>
    <row r="695" spans="1:2">
      <c r="A695" s="43">
        <v>44328</v>
      </c>
      <c r="B695" s="48">
        <v>16.263722999999999</v>
      </c>
    </row>
    <row r="696" spans="1:2">
      <c r="A696" s="43">
        <v>44327</v>
      </c>
      <c r="B696" s="48">
        <v>13.581352000000001</v>
      </c>
    </row>
    <row r="697" spans="1:2">
      <c r="A697" s="43">
        <v>44326</v>
      </c>
      <c r="B697" s="48">
        <v>27.341177999999999</v>
      </c>
    </row>
    <row r="698" spans="1:2">
      <c r="A698" s="43">
        <v>44323</v>
      </c>
      <c r="B698" s="48">
        <v>33.007516000000003</v>
      </c>
    </row>
    <row r="699" spans="1:2">
      <c r="A699" s="43">
        <v>44322</v>
      </c>
      <c r="B699" s="48">
        <v>18.838054</v>
      </c>
    </row>
    <row r="700" spans="1:2">
      <c r="A700" s="43">
        <v>44321</v>
      </c>
      <c r="B700" s="48">
        <v>22.73075</v>
      </c>
    </row>
    <row r="701" spans="1:2">
      <c r="A701" s="43">
        <v>44320</v>
      </c>
      <c r="B701" s="48">
        <v>12.116814</v>
      </c>
    </row>
    <row r="702" spans="1:2">
      <c r="A702" s="43">
        <v>44319</v>
      </c>
      <c r="B702" s="48">
        <v>15.487368</v>
      </c>
    </row>
    <row r="703" spans="1:2">
      <c r="A703" s="43">
        <v>44316</v>
      </c>
      <c r="B703" s="48">
        <v>12.557565</v>
      </c>
    </row>
    <row r="704" spans="1:2">
      <c r="A704" s="43">
        <v>44315</v>
      </c>
      <c r="B704" s="48">
        <v>22.860916</v>
      </c>
    </row>
    <row r="705" spans="1:2">
      <c r="A705" s="43">
        <v>44314</v>
      </c>
      <c r="B705" s="48">
        <v>10.263883999999999</v>
      </c>
    </row>
    <row r="706" spans="1:2">
      <c r="A706" s="43">
        <v>44313</v>
      </c>
      <c r="B706" s="48">
        <v>11.923961</v>
      </c>
    </row>
    <row r="707" spans="1:2">
      <c r="A707" s="43">
        <v>44312</v>
      </c>
      <c r="B707" s="48">
        <v>15.541446000000001</v>
      </c>
    </row>
    <row r="708" spans="1:2">
      <c r="A708" s="43">
        <v>44309</v>
      </c>
      <c r="B708" s="48">
        <v>32.748423000000003</v>
      </c>
    </row>
    <row r="709" spans="1:2">
      <c r="A709" s="43">
        <v>44308</v>
      </c>
      <c r="B709" s="48">
        <v>24.100985000000001</v>
      </c>
    </row>
    <row r="710" spans="1:2">
      <c r="A710" s="43">
        <v>44306</v>
      </c>
      <c r="B710" s="48">
        <v>15.420105</v>
      </c>
    </row>
    <row r="711" spans="1:2">
      <c r="A711" s="43">
        <v>44305</v>
      </c>
      <c r="B711" s="48">
        <v>16.563230000000001</v>
      </c>
    </row>
    <row r="712" spans="1:2">
      <c r="A712" s="43">
        <v>44302</v>
      </c>
      <c r="B712" s="48">
        <v>15.532165000000001</v>
      </c>
    </row>
    <row r="713" spans="1:2">
      <c r="A713" s="43">
        <v>44301</v>
      </c>
      <c r="B713" s="48">
        <v>25.193771000000002</v>
      </c>
    </row>
    <row r="714" spans="1:2">
      <c r="A714" s="43">
        <v>44299</v>
      </c>
      <c r="B714" s="48">
        <v>16.269193000000001</v>
      </c>
    </row>
    <row r="715" spans="1:2">
      <c r="A715" s="43">
        <v>44298</v>
      </c>
      <c r="B715" s="48">
        <v>16.255334000000001</v>
      </c>
    </row>
    <row r="716" spans="1:2">
      <c r="A716" s="43">
        <v>44295</v>
      </c>
      <c r="B716" s="48">
        <v>27.572552999999999</v>
      </c>
    </row>
    <row r="717" spans="1:2">
      <c r="A717" s="43">
        <v>44294</v>
      </c>
      <c r="B717" s="48">
        <v>12.655602</v>
      </c>
    </row>
    <row r="718" spans="1:2">
      <c r="A718" s="43">
        <v>44293</v>
      </c>
      <c r="B718" s="48">
        <v>27.942413999999999</v>
      </c>
    </row>
    <row r="719" spans="1:2">
      <c r="A719" s="43">
        <v>44292</v>
      </c>
      <c r="B719" s="48">
        <v>19.353194999999999</v>
      </c>
    </row>
    <row r="720" spans="1:2">
      <c r="A720" s="43">
        <v>44291</v>
      </c>
      <c r="B720" s="48">
        <v>21.799071000000001</v>
      </c>
    </row>
    <row r="721" spans="1:2">
      <c r="A721" s="43">
        <v>44287</v>
      </c>
      <c r="B721" s="48">
        <v>18.364450999999999</v>
      </c>
    </row>
    <row r="722" spans="1:2">
      <c r="A722" s="43">
        <v>44286</v>
      </c>
      <c r="B722" s="48">
        <v>17.946821</v>
      </c>
    </row>
    <row r="723" spans="1:2">
      <c r="A723" s="43">
        <v>44285</v>
      </c>
      <c r="B723" s="48">
        <v>25.228959</v>
      </c>
    </row>
    <row r="724" spans="1:2">
      <c r="A724" s="43">
        <v>44281</v>
      </c>
      <c r="B724" s="48">
        <v>22.565698000000001</v>
      </c>
    </row>
    <row r="725" spans="1:2">
      <c r="A725" s="43">
        <v>44280</v>
      </c>
      <c r="B725" s="48">
        <v>26.676093999999999</v>
      </c>
    </row>
    <row r="726" spans="1:2">
      <c r="A726" s="43">
        <v>44279</v>
      </c>
      <c r="B726" s="48">
        <v>21.78464</v>
      </c>
    </row>
    <row r="727" spans="1:2">
      <c r="A727" s="43">
        <v>44278</v>
      </c>
      <c r="B727" s="48">
        <v>27.306577999999998</v>
      </c>
    </row>
    <row r="728" spans="1:2">
      <c r="A728" s="43">
        <v>44277</v>
      </c>
      <c r="B728" s="48">
        <v>48.030231000000001</v>
      </c>
    </row>
    <row r="729" spans="1:2">
      <c r="A729" s="43">
        <v>44274</v>
      </c>
      <c r="B729" s="48">
        <v>14.31104</v>
      </c>
    </row>
    <row r="730" spans="1:2">
      <c r="A730" s="43">
        <v>44273</v>
      </c>
      <c r="B730" s="48">
        <v>15.249245</v>
      </c>
    </row>
    <row r="731" spans="1:2">
      <c r="A731" s="43">
        <v>44272</v>
      </c>
      <c r="B731" s="48">
        <v>12.663199000000001</v>
      </c>
    </row>
    <row r="732" spans="1:2">
      <c r="A732" s="43">
        <v>44271</v>
      </c>
      <c r="B732" s="48">
        <v>13.392910000000001</v>
      </c>
    </row>
    <row r="733" spans="1:2">
      <c r="A733" s="43">
        <v>44270</v>
      </c>
      <c r="B733" s="48">
        <v>23.378623000000001</v>
      </c>
    </row>
    <row r="734" spans="1:2">
      <c r="A734" s="43">
        <v>44267</v>
      </c>
      <c r="B734" s="48">
        <v>12.430730000000001</v>
      </c>
    </row>
    <row r="735" spans="1:2">
      <c r="A735" s="43">
        <v>44265</v>
      </c>
      <c r="B735" s="48">
        <v>14.537945000000001</v>
      </c>
    </row>
    <row r="736" spans="1:2">
      <c r="A736" s="43">
        <v>44264</v>
      </c>
      <c r="B736" s="48">
        <v>13.534898999999999</v>
      </c>
    </row>
    <row r="737" spans="1:2">
      <c r="A737" s="43">
        <v>44263</v>
      </c>
      <c r="B737" s="48">
        <v>22.157388999999998</v>
      </c>
    </row>
    <row r="738" spans="1:2">
      <c r="A738" s="43">
        <v>44260</v>
      </c>
      <c r="B738" s="48">
        <v>30.623087999999999</v>
      </c>
    </row>
    <row r="739" spans="1:2">
      <c r="A739" s="43">
        <v>44259</v>
      </c>
      <c r="B739" s="48">
        <v>20.176993</v>
      </c>
    </row>
    <row r="740" spans="1:2">
      <c r="A740" s="43">
        <v>44258</v>
      </c>
      <c r="B740" s="48">
        <v>27.943076999999999</v>
      </c>
    </row>
    <row r="741" spans="1:2">
      <c r="A741" s="43">
        <v>44257</v>
      </c>
      <c r="B741" s="48">
        <v>15.476803</v>
      </c>
    </row>
    <row r="742" spans="1:2">
      <c r="A742" s="43">
        <v>44256</v>
      </c>
      <c r="B742" s="48">
        <v>22.592161000000001</v>
      </c>
    </row>
    <row r="743" spans="1:2">
      <c r="A743" s="43">
        <v>44253</v>
      </c>
      <c r="B743" s="48">
        <v>27.957543999999999</v>
      </c>
    </row>
    <row r="744" spans="1:2">
      <c r="A744" s="43">
        <v>44252</v>
      </c>
      <c r="B744" s="48">
        <v>17.703997999999999</v>
      </c>
    </row>
    <row r="745" spans="1:2">
      <c r="A745" s="43">
        <v>44251</v>
      </c>
      <c r="B745" s="48">
        <v>57.265684999999998</v>
      </c>
    </row>
    <row r="746" spans="1:2">
      <c r="A746" s="43">
        <v>44250</v>
      </c>
      <c r="B746" s="48">
        <v>48.876182</v>
      </c>
    </row>
    <row r="747" spans="1:2">
      <c r="A747" s="43">
        <v>44249</v>
      </c>
      <c r="B747" s="48">
        <v>34.475467999999999</v>
      </c>
    </row>
    <row r="748" spans="1:2">
      <c r="A748" s="43">
        <v>44246</v>
      </c>
      <c r="B748" s="48">
        <v>25.791134</v>
      </c>
    </row>
    <row r="749" spans="1:2">
      <c r="A749" s="43">
        <v>44245</v>
      </c>
      <c r="B749" s="48">
        <v>29.599672000000002</v>
      </c>
    </row>
    <row r="750" spans="1:2">
      <c r="A750" s="43">
        <v>44244</v>
      </c>
      <c r="B750" s="48">
        <v>38.765185000000002</v>
      </c>
    </row>
    <row r="751" spans="1:2">
      <c r="A751" s="43">
        <v>44243</v>
      </c>
      <c r="B751" s="48">
        <v>44.836205</v>
      </c>
    </row>
    <row r="752" spans="1:2">
      <c r="A752" s="43">
        <v>44242</v>
      </c>
      <c r="B752" s="48">
        <v>55.543382999999999</v>
      </c>
    </row>
    <row r="753" spans="1:2">
      <c r="A753" s="43">
        <v>44239</v>
      </c>
      <c r="B753" s="48">
        <v>48.376221999999999</v>
      </c>
    </row>
    <row r="754" spans="1:2">
      <c r="A754" s="43">
        <v>44238</v>
      </c>
      <c r="B754" s="48">
        <v>59.776817000000001</v>
      </c>
    </row>
    <row r="755" spans="1:2">
      <c r="A755" s="43">
        <v>44237</v>
      </c>
      <c r="B755" s="48">
        <v>51.510243000000003</v>
      </c>
    </row>
    <row r="756" spans="1:2">
      <c r="A756" s="43">
        <v>44236</v>
      </c>
      <c r="B756" s="48">
        <v>40.721277000000001</v>
      </c>
    </row>
    <row r="757" spans="1:2">
      <c r="A757" s="43">
        <v>44235</v>
      </c>
      <c r="B757" s="48">
        <v>47.706136000000001</v>
      </c>
    </row>
    <row r="758" spans="1:2">
      <c r="A758" s="43">
        <v>44232</v>
      </c>
      <c r="B758" s="48">
        <v>27.19117</v>
      </c>
    </row>
    <row r="759" spans="1:2">
      <c r="A759" s="43">
        <v>44231</v>
      </c>
      <c r="B759" s="48">
        <v>26.704540999999999</v>
      </c>
    </row>
    <row r="760" spans="1:2">
      <c r="A760" s="43">
        <v>44230</v>
      </c>
      <c r="B760" s="48">
        <v>18.270994999999999</v>
      </c>
    </row>
    <row r="761" spans="1:2">
      <c r="A761" s="43">
        <v>44229</v>
      </c>
      <c r="B761" s="48">
        <v>30.441493000000001</v>
      </c>
    </row>
    <row r="762" spans="1:2">
      <c r="A762" s="43">
        <v>44228</v>
      </c>
      <c r="B762" s="48">
        <v>25.466394999999999</v>
      </c>
    </row>
    <row r="763" spans="1:2">
      <c r="A763" s="43">
        <v>44225</v>
      </c>
      <c r="B763" s="48">
        <v>17.109722999999999</v>
      </c>
    </row>
    <row r="764" spans="1:2">
      <c r="A764" s="43">
        <v>44224</v>
      </c>
      <c r="B764" s="48">
        <v>15.104414</v>
      </c>
    </row>
    <row r="765" spans="1:2">
      <c r="A765" s="43">
        <v>44223</v>
      </c>
      <c r="B765" s="48">
        <v>16.757901</v>
      </c>
    </row>
    <row r="766" spans="1:2">
      <c r="A766" s="43">
        <v>44221</v>
      </c>
      <c r="B766" s="48">
        <v>18.710736000000001</v>
      </c>
    </row>
    <row r="767" spans="1:2">
      <c r="A767" s="43">
        <v>44218</v>
      </c>
      <c r="B767" s="48">
        <v>18.149488000000002</v>
      </c>
    </row>
    <row r="768" spans="1:2">
      <c r="A768" s="43">
        <v>44217</v>
      </c>
      <c r="B768" s="48">
        <v>14.248044999999999</v>
      </c>
    </row>
    <row r="769" spans="1:2">
      <c r="A769" s="43">
        <v>44216</v>
      </c>
      <c r="B769" s="48">
        <v>19.380324000000002</v>
      </c>
    </row>
    <row r="770" spans="1:2">
      <c r="A770" s="43">
        <v>44215</v>
      </c>
      <c r="B770" s="48">
        <v>18.657201000000001</v>
      </c>
    </row>
    <row r="771" spans="1:2">
      <c r="A771" s="43">
        <v>44214</v>
      </c>
      <c r="B771" s="48">
        <v>28.530470000000001</v>
      </c>
    </row>
    <row r="772" spans="1:2">
      <c r="A772" s="43">
        <v>44211</v>
      </c>
      <c r="B772" s="48">
        <v>24.974477</v>
      </c>
    </row>
    <row r="773" spans="1:2">
      <c r="A773" s="43">
        <v>44210</v>
      </c>
      <c r="B773" s="48">
        <v>19.950240999999998</v>
      </c>
    </row>
    <row r="774" spans="1:2">
      <c r="A774" s="43">
        <v>44209</v>
      </c>
      <c r="B774" s="48">
        <v>16.315704</v>
      </c>
    </row>
    <row r="775" spans="1:2">
      <c r="A775" s="43">
        <v>44208</v>
      </c>
      <c r="B775" s="48">
        <v>14.339854000000001</v>
      </c>
    </row>
    <row r="776" spans="1:2">
      <c r="A776" s="43">
        <v>44207</v>
      </c>
      <c r="B776" s="48">
        <v>22.698696000000002</v>
      </c>
    </row>
    <row r="777" spans="1:2">
      <c r="A777" s="43">
        <v>44204</v>
      </c>
      <c r="B777" s="48">
        <v>16.817981</v>
      </c>
    </row>
    <row r="778" spans="1:2">
      <c r="A778" s="43">
        <v>44203</v>
      </c>
      <c r="B778" s="48">
        <v>15.298361</v>
      </c>
    </row>
    <row r="779" spans="1:2">
      <c r="A779" s="43">
        <v>44202</v>
      </c>
      <c r="B779" s="48">
        <v>12.669041</v>
      </c>
    </row>
    <row r="780" spans="1:2">
      <c r="A780" s="43">
        <v>44201</v>
      </c>
      <c r="B780" s="48">
        <v>19.639289999999999</v>
      </c>
    </row>
    <row r="781" spans="1:2">
      <c r="A781" s="43">
        <v>44200</v>
      </c>
      <c r="B781" s="48">
        <v>14.124872</v>
      </c>
    </row>
    <row r="782" spans="1:2">
      <c r="A782" s="43">
        <v>44197</v>
      </c>
      <c r="B782" s="48">
        <v>14.362036</v>
      </c>
    </row>
    <row r="783" spans="1:2">
      <c r="A783" s="43">
        <v>44196</v>
      </c>
      <c r="B783" s="48">
        <v>14.729009</v>
      </c>
    </row>
    <row r="784" spans="1:2">
      <c r="A784" s="43">
        <v>44195</v>
      </c>
      <c r="B784" s="48">
        <v>13.577513</v>
      </c>
    </row>
    <row r="785" spans="1:2">
      <c r="A785" s="43">
        <v>44194</v>
      </c>
      <c r="B785" s="48">
        <v>13.701069</v>
      </c>
    </row>
    <row r="786" spans="1:2">
      <c r="A786" s="43">
        <v>44193</v>
      </c>
      <c r="B786" s="48">
        <v>13.87565</v>
      </c>
    </row>
    <row r="787" spans="1:2">
      <c r="A787" s="43">
        <v>44189</v>
      </c>
      <c r="B787" s="48">
        <v>21.991752000000002</v>
      </c>
    </row>
    <row r="788" spans="1:2">
      <c r="A788" s="43">
        <v>44188</v>
      </c>
      <c r="B788" s="48">
        <v>18.945233999999999</v>
      </c>
    </row>
    <row r="789" spans="1:2">
      <c r="A789" s="43">
        <v>44187</v>
      </c>
      <c r="B789" s="48">
        <v>14.934742</v>
      </c>
    </row>
    <row r="790" spans="1:2">
      <c r="A790" s="43">
        <v>44186</v>
      </c>
      <c r="B790" s="48">
        <v>12.240729</v>
      </c>
    </row>
    <row r="791" spans="1:2">
      <c r="A791" s="43">
        <v>44183</v>
      </c>
      <c r="B791" s="48">
        <v>25.142225</v>
      </c>
    </row>
    <row r="792" spans="1:2">
      <c r="A792" s="43">
        <v>44182</v>
      </c>
      <c r="B792" s="48">
        <v>18.076955999999999</v>
      </c>
    </row>
    <row r="793" spans="1:2">
      <c r="A793" s="43">
        <v>44181</v>
      </c>
      <c r="B793" s="48">
        <v>16.540303000000002</v>
      </c>
    </row>
    <row r="794" spans="1:2">
      <c r="A794" s="43">
        <v>44180</v>
      </c>
      <c r="B794" s="48">
        <v>29.215174999999999</v>
      </c>
    </row>
    <row r="795" spans="1:2">
      <c r="A795" s="43">
        <v>44179</v>
      </c>
      <c r="B795" s="48">
        <v>33.511538000000002</v>
      </c>
    </row>
    <row r="796" spans="1:2">
      <c r="A796" s="43">
        <v>44176</v>
      </c>
      <c r="B796" s="48">
        <v>71.425747000000001</v>
      </c>
    </row>
    <row r="797" spans="1:2">
      <c r="A797" s="43">
        <v>44175</v>
      </c>
      <c r="B797" s="48">
        <v>24.938704000000001</v>
      </c>
    </row>
    <row r="798" spans="1:2">
      <c r="A798" s="43">
        <v>44174</v>
      </c>
      <c r="B798" s="48">
        <v>24.651585000000001</v>
      </c>
    </row>
    <row r="799" spans="1:2">
      <c r="A799" s="43">
        <v>44173</v>
      </c>
      <c r="B799" s="48">
        <v>20.490516</v>
      </c>
    </row>
    <row r="800" spans="1:2">
      <c r="A800" s="43">
        <v>44172</v>
      </c>
      <c r="B800" s="48">
        <v>17.706724000000001</v>
      </c>
    </row>
    <row r="801" spans="1:2">
      <c r="A801" s="43">
        <v>44169</v>
      </c>
      <c r="B801" s="48">
        <v>23.504235999999999</v>
      </c>
    </row>
    <row r="802" spans="1:2">
      <c r="A802" s="43">
        <v>44168</v>
      </c>
      <c r="B802" s="48">
        <v>16.345307999999999</v>
      </c>
    </row>
    <row r="803" spans="1:2">
      <c r="A803" s="43">
        <v>44167</v>
      </c>
      <c r="B803" s="48">
        <v>14.525617</v>
      </c>
    </row>
    <row r="804" spans="1:2">
      <c r="A804" s="43">
        <v>44166</v>
      </c>
      <c r="B804" s="48">
        <v>13.540006</v>
      </c>
    </row>
    <row r="805" spans="1:2">
      <c r="A805" s="43">
        <v>44162</v>
      </c>
      <c r="B805" s="48">
        <v>17.712299000000002</v>
      </c>
    </row>
    <row r="806" spans="1:2">
      <c r="A806" s="43">
        <v>44161</v>
      </c>
      <c r="B806" s="48">
        <v>16.867431</v>
      </c>
    </row>
    <row r="807" spans="1:2">
      <c r="A807" s="43">
        <v>44160</v>
      </c>
      <c r="B807" s="48">
        <v>18.500266</v>
      </c>
    </row>
    <row r="808" spans="1:2">
      <c r="A808" s="43">
        <v>44159</v>
      </c>
      <c r="B808" s="48">
        <v>22.308219000000001</v>
      </c>
    </row>
    <row r="809" spans="1:2">
      <c r="A809" s="43">
        <v>44158</v>
      </c>
      <c r="B809" s="48">
        <v>11.930669</v>
      </c>
    </row>
    <row r="810" spans="1:2">
      <c r="A810" s="43">
        <v>44155</v>
      </c>
      <c r="B810" s="48">
        <v>12.742438</v>
      </c>
    </row>
    <row r="811" spans="1:2">
      <c r="A811" s="43">
        <v>44154</v>
      </c>
      <c r="B811" s="48">
        <v>12.780122</v>
      </c>
    </row>
    <row r="812" spans="1:2">
      <c r="A812" s="43">
        <v>44153</v>
      </c>
      <c r="B812" s="48">
        <v>11.896105</v>
      </c>
    </row>
    <row r="813" spans="1:2">
      <c r="A813" s="43">
        <v>44152</v>
      </c>
      <c r="B813" s="48">
        <v>11.153869</v>
      </c>
    </row>
    <row r="814" spans="1:2">
      <c r="A814" s="43">
        <v>44149</v>
      </c>
      <c r="B814" s="48">
        <v>12.844474999999999</v>
      </c>
    </row>
    <row r="815" spans="1:2">
      <c r="A815" s="43">
        <v>44148</v>
      </c>
      <c r="B815" s="48">
        <v>13.043367</v>
      </c>
    </row>
    <row r="816" spans="1:2">
      <c r="A816" s="43">
        <v>44147</v>
      </c>
      <c r="B816" s="48">
        <v>11.914234</v>
      </c>
    </row>
    <row r="817" spans="1:2">
      <c r="A817" s="43">
        <v>44146</v>
      </c>
      <c r="B817" s="48">
        <v>17.442640999999998</v>
      </c>
    </row>
    <row r="818" spans="1:2">
      <c r="A818" s="43">
        <v>44145</v>
      </c>
      <c r="B818" s="48">
        <v>19.626626999999999</v>
      </c>
    </row>
    <row r="819" spans="1:2">
      <c r="A819" s="43">
        <v>44144</v>
      </c>
      <c r="B819" s="48">
        <v>15.192826</v>
      </c>
    </row>
    <row r="820" spans="1:2">
      <c r="A820" s="43">
        <v>44141</v>
      </c>
      <c r="B820" s="48">
        <v>22.261032</v>
      </c>
    </row>
    <row r="821" spans="1:2">
      <c r="A821" s="43">
        <v>44140</v>
      </c>
      <c r="B821" s="48">
        <v>24.824898999999998</v>
      </c>
    </row>
    <row r="822" spans="1:2">
      <c r="A822" s="43">
        <v>44139</v>
      </c>
      <c r="B822" s="48">
        <v>17.049012999999999</v>
      </c>
    </row>
    <row r="823" spans="1:2">
      <c r="A823" s="43">
        <v>44138</v>
      </c>
      <c r="B823" s="48">
        <v>14.743366</v>
      </c>
    </row>
    <row r="824" spans="1:2">
      <c r="A824" s="43">
        <v>44137</v>
      </c>
      <c r="B824" s="48">
        <v>12.426603999999999</v>
      </c>
    </row>
    <row r="825" spans="1:2">
      <c r="A825" s="43">
        <v>44134</v>
      </c>
      <c r="B825" s="48">
        <v>26.514004</v>
      </c>
    </row>
    <row r="826" spans="1:2">
      <c r="A826" s="43">
        <v>44133</v>
      </c>
      <c r="B826" s="48">
        <v>14.806456000000001</v>
      </c>
    </row>
    <row r="827" spans="1:2">
      <c r="A827" s="43">
        <v>44132</v>
      </c>
      <c r="B827" s="48">
        <v>12.018948999999999</v>
      </c>
    </row>
    <row r="828" spans="1:2">
      <c r="A828" s="43">
        <v>44131</v>
      </c>
      <c r="B828" s="48">
        <v>13.238339</v>
      </c>
    </row>
    <row r="829" spans="1:2">
      <c r="A829" s="43">
        <v>44130</v>
      </c>
      <c r="B829" s="48">
        <v>13.104312999999999</v>
      </c>
    </row>
    <row r="830" spans="1:2">
      <c r="A830" s="43">
        <v>44127</v>
      </c>
      <c r="B830" s="48">
        <v>20.121915999999999</v>
      </c>
    </row>
    <row r="831" spans="1:2">
      <c r="A831" s="43">
        <v>44126</v>
      </c>
      <c r="B831" s="48">
        <v>14.725989</v>
      </c>
    </row>
    <row r="832" spans="1:2">
      <c r="A832" s="43">
        <v>44125</v>
      </c>
      <c r="B832" s="48">
        <v>11.525133</v>
      </c>
    </row>
    <row r="833" spans="1:2">
      <c r="A833" s="43">
        <v>44124</v>
      </c>
      <c r="B833" s="48">
        <v>16.771011999999999</v>
      </c>
    </row>
    <row r="834" spans="1:2">
      <c r="A834" s="43">
        <v>44123</v>
      </c>
      <c r="B834" s="48">
        <v>12.19692</v>
      </c>
    </row>
    <row r="835" spans="1:2">
      <c r="A835" s="43">
        <v>44120</v>
      </c>
      <c r="B835" s="48">
        <v>17.616800000000001</v>
      </c>
    </row>
    <row r="836" spans="1:2">
      <c r="A836" s="43">
        <v>44119</v>
      </c>
      <c r="B836" s="48">
        <v>23.730027</v>
      </c>
    </row>
    <row r="837" spans="1:2">
      <c r="A837" s="43">
        <v>44118</v>
      </c>
      <c r="B837" s="48">
        <v>12.619654000000001</v>
      </c>
    </row>
    <row r="838" spans="1:2">
      <c r="A838" s="43">
        <v>44117</v>
      </c>
      <c r="B838" s="48">
        <v>9.5188220000000001</v>
      </c>
    </row>
    <row r="839" spans="1:2">
      <c r="A839" s="43">
        <v>44116</v>
      </c>
      <c r="B839" s="48">
        <v>10.181698000000001</v>
      </c>
    </row>
    <row r="840" spans="1:2">
      <c r="A840" s="43">
        <v>44113</v>
      </c>
      <c r="B840" s="48">
        <v>10.744547000000001</v>
      </c>
    </row>
    <row r="841" spans="1:2">
      <c r="A841" s="43">
        <v>44112</v>
      </c>
      <c r="B841" s="48">
        <v>15.774084</v>
      </c>
    </row>
    <row r="842" spans="1:2">
      <c r="A842" s="43">
        <v>44111</v>
      </c>
      <c r="B842" s="48">
        <v>21.185763999999999</v>
      </c>
    </row>
    <row r="843" spans="1:2">
      <c r="A843" s="43">
        <v>44110</v>
      </c>
      <c r="B843" s="48">
        <v>11.55344</v>
      </c>
    </row>
    <row r="844" spans="1:2">
      <c r="A844" s="43">
        <v>44109</v>
      </c>
      <c r="B844" s="48">
        <v>17.154184000000001</v>
      </c>
    </row>
    <row r="845" spans="1:2">
      <c r="A845" s="43">
        <v>44105</v>
      </c>
      <c r="B845" s="48">
        <v>10.931800000000001</v>
      </c>
    </row>
    <row r="846" spans="1:2">
      <c r="A846" s="43">
        <v>44104</v>
      </c>
      <c r="B846" s="48">
        <v>10.340909999999999</v>
      </c>
    </row>
    <row r="847" spans="1:2">
      <c r="A847" s="43">
        <v>44103</v>
      </c>
      <c r="B847" s="48">
        <v>12.505062000000001</v>
      </c>
    </row>
    <row r="848" spans="1:2">
      <c r="A848" s="43">
        <v>44102</v>
      </c>
      <c r="B848" s="48">
        <v>11.563528</v>
      </c>
    </row>
    <row r="849" spans="1:2">
      <c r="A849" s="43">
        <v>44099</v>
      </c>
      <c r="B849" s="48">
        <v>10.081023</v>
      </c>
    </row>
    <row r="850" spans="1:2">
      <c r="A850" s="43">
        <v>44098</v>
      </c>
      <c r="B850" s="48">
        <v>36.380443999999997</v>
      </c>
    </row>
    <row r="851" spans="1:2">
      <c r="A851" s="43">
        <v>44097</v>
      </c>
      <c r="B851" s="48">
        <v>16.004096000000001</v>
      </c>
    </row>
    <row r="852" spans="1:2">
      <c r="A852" s="43">
        <v>44096</v>
      </c>
      <c r="B852" s="48">
        <v>43.084536</v>
      </c>
    </row>
    <row r="853" spans="1:2">
      <c r="A853" s="43">
        <v>44095</v>
      </c>
      <c r="B853" s="48">
        <v>19.065688999999999</v>
      </c>
    </row>
    <row r="854" spans="1:2">
      <c r="A854" s="43">
        <v>44092</v>
      </c>
      <c r="B854" s="48">
        <v>19.125906000000001</v>
      </c>
    </row>
    <row r="855" spans="1:2">
      <c r="A855" s="43">
        <v>44091</v>
      </c>
      <c r="B855" s="48">
        <v>18.540405</v>
      </c>
    </row>
    <row r="856" spans="1:2">
      <c r="A856" s="43">
        <v>44090</v>
      </c>
      <c r="B856" s="48">
        <v>11.917799</v>
      </c>
    </row>
    <row r="857" spans="1:2">
      <c r="A857" s="43">
        <v>44089</v>
      </c>
      <c r="B857" s="48">
        <v>10.561754000000001</v>
      </c>
    </row>
    <row r="858" spans="1:2">
      <c r="A858" s="43">
        <v>44088</v>
      </c>
      <c r="B858" s="48">
        <v>13.360759</v>
      </c>
    </row>
    <row r="859" spans="1:2">
      <c r="A859" s="43">
        <v>44085</v>
      </c>
      <c r="B859" s="48">
        <v>12.777502999999999</v>
      </c>
    </row>
    <row r="860" spans="1:2">
      <c r="A860" s="43">
        <v>44084</v>
      </c>
      <c r="B860" s="48">
        <v>13.482889999999999</v>
      </c>
    </row>
    <row r="861" spans="1:2">
      <c r="A861" s="43">
        <v>44083</v>
      </c>
      <c r="B861" s="48">
        <v>16.796375999999999</v>
      </c>
    </row>
    <row r="862" spans="1:2">
      <c r="A862" s="43">
        <v>44082</v>
      </c>
      <c r="B862" s="48">
        <v>15.948755</v>
      </c>
    </row>
    <row r="863" spans="1:2">
      <c r="A863" s="43">
        <v>44081</v>
      </c>
      <c r="B863" s="48">
        <v>12.070974</v>
      </c>
    </row>
    <row r="864" spans="1:2">
      <c r="A864" s="43">
        <v>44078</v>
      </c>
      <c r="B864" s="48">
        <v>16.636593000000001</v>
      </c>
    </row>
    <row r="865" spans="1:2">
      <c r="A865" s="43">
        <v>44077</v>
      </c>
      <c r="B865" s="48">
        <v>15.050653000000001</v>
      </c>
    </row>
    <row r="866" spans="1:2">
      <c r="A866" s="43">
        <v>44076</v>
      </c>
      <c r="B866" s="48">
        <v>17.779237999999999</v>
      </c>
    </row>
    <row r="867" spans="1:2">
      <c r="A867" s="43">
        <v>44075</v>
      </c>
      <c r="B867" s="48">
        <v>12.214112999999999</v>
      </c>
    </row>
    <row r="868" spans="1:2">
      <c r="A868" s="43">
        <v>44074</v>
      </c>
      <c r="B868" s="48">
        <v>11.255808999999999</v>
      </c>
    </row>
    <row r="869" spans="1:2">
      <c r="A869" s="43">
        <v>44071</v>
      </c>
      <c r="B869" s="48">
        <v>11.252560000000001</v>
      </c>
    </row>
    <row r="870" spans="1:2">
      <c r="A870" s="43">
        <v>44070</v>
      </c>
      <c r="B870" s="48">
        <v>11.647724999999999</v>
      </c>
    </row>
    <row r="871" spans="1:2">
      <c r="A871" s="43">
        <v>44069</v>
      </c>
      <c r="B871" s="48">
        <v>14.421066</v>
      </c>
    </row>
    <row r="872" spans="1:2">
      <c r="A872" s="43">
        <v>44068</v>
      </c>
      <c r="B872" s="48">
        <v>13.385159</v>
      </c>
    </row>
    <row r="873" spans="1:2">
      <c r="A873" s="43">
        <v>44067</v>
      </c>
      <c r="B873" s="48">
        <v>10.806706999999999</v>
      </c>
    </row>
    <row r="874" spans="1:2">
      <c r="A874" s="43">
        <v>44064</v>
      </c>
      <c r="B874" s="48">
        <v>9.3781079999999992</v>
      </c>
    </row>
    <row r="875" spans="1:2">
      <c r="A875" s="43">
        <v>44063</v>
      </c>
      <c r="B875" s="48">
        <v>9.8058750000000003</v>
      </c>
    </row>
    <row r="876" spans="1:2">
      <c r="A876" s="43">
        <v>44062</v>
      </c>
      <c r="B876" s="48">
        <v>20.764507999999999</v>
      </c>
    </row>
    <row r="877" spans="1:2">
      <c r="A877" s="43">
        <v>44061</v>
      </c>
      <c r="B877" s="48">
        <v>19.336013999999999</v>
      </c>
    </row>
    <row r="878" spans="1:2">
      <c r="A878" s="43">
        <v>44060</v>
      </c>
      <c r="B878" s="48">
        <v>14.294288999999999</v>
      </c>
    </row>
    <row r="879" spans="1:2">
      <c r="A879" s="43">
        <v>44057</v>
      </c>
      <c r="B879" s="48">
        <v>8.9626330000000003</v>
      </c>
    </row>
    <row r="880" spans="1:2">
      <c r="A880" s="43">
        <v>44056</v>
      </c>
      <c r="B880" s="48">
        <v>10.66128</v>
      </c>
    </row>
    <row r="881" spans="1:2">
      <c r="A881" s="43">
        <v>44055</v>
      </c>
      <c r="B881" s="48">
        <v>10.360461000000001</v>
      </c>
    </row>
    <row r="882" spans="1:2">
      <c r="A882" s="43">
        <v>44054</v>
      </c>
      <c r="B882" s="48">
        <v>10.356712999999999</v>
      </c>
    </row>
    <row r="883" spans="1:2">
      <c r="A883" s="43">
        <v>44053</v>
      </c>
      <c r="B883" s="48">
        <v>20.992324</v>
      </c>
    </row>
    <row r="884" spans="1:2">
      <c r="A884" s="43">
        <v>44050</v>
      </c>
      <c r="B884" s="48">
        <v>15.236141999999999</v>
      </c>
    </row>
    <row r="885" spans="1:2">
      <c r="A885" s="43">
        <v>44049</v>
      </c>
      <c r="B885" s="48">
        <v>17.557661</v>
      </c>
    </row>
    <row r="886" spans="1:2">
      <c r="A886" s="43">
        <v>44048</v>
      </c>
      <c r="B886" s="48">
        <v>10.831068</v>
      </c>
    </row>
    <row r="887" spans="1:2">
      <c r="A887" s="43">
        <v>44047</v>
      </c>
      <c r="B887" s="48">
        <v>13.600785999999999</v>
      </c>
    </row>
    <row r="888" spans="1:2">
      <c r="A888" s="43">
        <v>44046</v>
      </c>
      <c r="B888" s="48">
        <v>13.441609</v>
      </c>
    </row>
    <row r="889" spans="1:2">
      <c r="A889" s="43">
        <v>44043</v>
      </c>
      <c r="B889" s="48">
        <v>33.230938000000002</v>
      </c>
    </row>
    <row r="890" spans="1:2">
      <c r="A890" s="43">
        <v>44042</v>
      </c>
      <c r="B890" s="48">
        <v>21.932746999999999</v>
      </c>
    </row>
    <row r="891" spans="1:2">
      <c r="A891" s="43">
        <v>44041</v>
      </c>
      <c r="B891" s="48">
        <v>18.114879999999999</v>
      </c>
    </row>
    <row r="892" spans="1:2">
      <c r="A892" s="43">
        <v>44040</v>
      </c>
      <c r="B892" s="48">
        <v>20.725995000000001</v>
      </c>
    </row>
    <row r="893" spans="1:2">
      <c r="A893" s="43">
        <v>44039</v>
      </c>
      <c r="B893" s="48">
        <v>20.951277000000001</v>
      </c>
    </row>
    <row r="894" spans="1:2">
      <c r="A894" s="43">
        <v>44036</v>
      </c>
      <c r="B894" s="48">
        <v>20.332429999999999</v>
      </c>
    </row>
    <row r="895" spans="1:2">
      <c r="A895" s="43">
        <v>44035</v>
      </c>
      <c r="B895" s="48">
        <v>12.761424999999999</v>
      </c>
    </row>
    <row r="896" spans="1:2">
      <c r="A896" s="43">
        <v>44034</v>
      </c>
      <c r="B896" s="48">
        <v>12.771198999999999</v>
      </c>
    </row>
    <row r="897" spans="1:2">
      <c r="A897" s="43">
        <v>44033</v>
      </c>
      <c r="B897" s="48">
        <v>10.670854</v>
      </c>
    </row>
    <row r="898" spans="1:2">
      <c r="A898" s="43">
        <v>44032</v>
      </c>
      <c r="B898" s="48">
        <v>32.914630000000002</v>
      </c>
    </row>
    <row r="899" spans="1:2">
      <c r="A899" s="43">
        <v>44029</v>
      </c>
      <c r="B899" s="48">
        <v>14.641301</v>
      </c>
    </row>
    <row r="900" spans="1:2">
      <c r="A900" s="43">
        <v>44028</v>
      </c>
      <c r="B900" s="48">
        <v>14.287343999999999</v>
      </c>
    </row>
    <row r="901" spans="1:2">
      <c r="A901" s="43">
        <v>44027</v>
      </c>
      <c r="B901" s="48">
        <v>12.584114</v>
      </c>
    </row>
    <row r="902" spans="1:2">
      <c r="A902" s="43">
        <v>44026</v>
      </c>
      <c r="B902" s="48">
        <v>12.87547</v>
      </c>
    </row>
    <row r="903" spans="1:2">
      <c r="A903" s="43">
        <v>44025</v>
      </c>
      <c r="B903" s="48">
        <v>9.5435560000000006</v>
      </c>
    </row>
    <row r="904" spans="1:2">
      <c r="A904" s="43">
        <v>44022</v>
      </c>
      <c r="B904" s="48">
        <v>14.215544</v>
      </c>
    </row>
    <row r="905" spans="1:2">
      <c r="A905" s="43">
        <v>44021</v>
      </c>
      <c r="B905" s="48">
        <v>8.6484349999999992</v>
      </c>
    </row>
    <row r="906" spans="1:2">
      <c r="A906" s="43">
        <v>44020</v>
      </c>
      <c r="B906" s="48">
        <v>10.747183</v>
      </c>
    </row>
    <row r="907" spans="1:2">
      <c r="A907" s="43">
        <v>44019</v>
      </c>
      <c r="B907" s="48">
        <v>10.279617999999999</v>
      </c>
    </row>
    <row r="908" spans="1:2">
      <c r="A908" s="43">
        <v>44018</v>
      </c>
      <c r="B908" s="48">
        <v>2.8712049999999998</v>
      </c>
    </row>
    <row r="909" spans="1:2">
      <c r="A909" s="43">
        <v>44015</v>
      </c>
      <c r="B909" s="48">
        <v>17.979661</v>
      </c>
    </row>
    <row r="910" spans="1:2">
      <c r="A910" s="43">
        <v>44014</v>
      </c>
      <c r="B910" s="48">
        <v>14.614841</v>
      </c>
    </row>
    <row r="911" spans="1:2">
      <c r="A911" s="43">
        <v>44013</v>
      </c>
      <c r="B911" s="48">
        <v>12.488937999999999</v>
      </c>
    </row>
    <row r="912" spans="1:2">
      <c r="A912" s="43">
        <v>44012</v>
      </c>
      <c r="B912" s="48">
        <v>9.9282179999999993</v>
      </c>
    </row>
    <row r="913" spans="1:2">
      <c r="A913" s="43">
        <v>44011</v>
      </c>
      <c r="B913" s="48">
        <v>17.324892999999999</v>
      </c>
    </row>
    <row r="914" spans="1:2">
      <c r="A914" s="43">
        <v>44008</v>
      </c>
      <c r="B914" s="48">
        <v>12.433578000000001</v>
      </c>
    </row>
    <row r="915" spans="1:2">
      <c r="A915" s="43">
        <v>44007</v>
      </c>
      <c r="B915" s="48">
        <v>10.987519000000001</v>
      </c>
    </row>
    <row r="916" spans="1:2">
      <c r="A916" s="43">
        <v>44006</v>
      </c>
      <c r="B916" s="48">
        <v>12.277023</v>
      </c>
    </row>
    <row r="917" spans="1:2">
      <c r="A917" s="43">
        <v>44005</v>
      </c>
      <c r="B917" s="48">
        <v>15.058076</v>
      </c>
    </row>
    <row r="918" spans="1:2">
      <c r="A918" s="43">
        <v>44004</v>
      </c>
      <c r="B918" s="48">
        <v>14.471443000000001</v>
      </c>
    </row>
    <row r="919" spans="1:2">
      <c r="A919" s="43">
        <v>44001</v>
      </c>
      <c r="B919" s="48">
        <v>26.251660000000001</v>
      </c>
    </row>
    <row r="920" spans="1:2">
      <c r="A920" s="43">
        <v>44000</v>
      </c>
      <c r="B920" s="48">
        <v>19.296400999999999</v>
      </c>
    </row>
    <row r="921" spans="1:2">
      <c r="A921" s="43">
        <v>43999</v>
      </c>
      <c r="B921" s="48">
        <v>17.996082999999999</v>
      </c>
    </row>
    <row r="922" spans="1:2">
      <c r="A922" s="43">
        <v>43998</v>
      </c>
      <c r="B922" s="48">
        <v>10.696024</v>
      </c>
    </row>
    <row r="923" spans="1:2">
      <c r="A923" s="43">
        <v>43997</v>
      </c>
      <c r="B923" s="48">
        <v>8.2061689999999992</v>
      </c>
    </row>
    <row r="924" spans="1:2">
      <c r="A924" s="43">
        <v>43994</v>
      </c>
      <c r="B924" s="48">
        <v>15.621809000000001</v>
      </c>
    </row>
    <row r="925" spans="1:2">
      <c r="A925" s="43">
        <v>43993</v>
      </c>
      <c r="B925" s="48">
        <v>9.8519620000000003</v>
      </c>
    </row>
    <row r="926" spans="1:2">
      <c r="A926" s="43">
        <v>43992</v>
      </c>
      <c r="B926" s="48">
        <v>9.4978119999999997</v>
      </c>
    </row>
    <row r="927" spans="1:2">
      <c r="A927" s="43">
        <v>43991</v>
      </c>
      <c r="B927" s="48">
        <v>6.4076139999999997</v>
      </c>
    </row>
    <row r="928" spans="1:2">
      <c r="A928" s="43">
        <v>43990</v>
      </c>
      <c r="B928" s="48">
        <v>6.5682410000000004</v>
      </c>
    </row>
    <row r="929" spans="1:2">
      <c r="A929" s="43">
        <v>43987</v>
      </c>
      <c r="B929" s="48">
        <v>6.7686130000000002</v>
      </c>
    </row>
    <row r="930" spans="1:2">
      <c r="A930" s="43">
        <v>43986</v>
      </c>
      <c r="B930" s="48">
        <v>18.764073</v>
      </c>
    </row>
    <row r="931" spans="1:2">
      <c r="A931" s="43">
        <v>43985</v>
      </c>
      <c r="B931" s="48">
        <v>10.701207999999999</v>
      </c>
    </row>
    <row r="932" spans="1:2">
      <c r="A932" s="43">
        <v>43984</v>
      </c>
      <c r="B932" s="48">
        <v>8.6301050000000004</v>
      </c>
    </row>
    <row r="933" spans="1:2">
      <c r="A933" s="43">
        <v>43983</v>
      </c>
      <c r="B933" s="48">
        <v>14.727892000000001</v>
      </c>
    </row>
    <row r="934" spans="1:2">
      <c r="A934" s="43">
        <v>43980</v>
      </c>
      <c r="B934" s="48">
        <v>8.9093099999999996</v>
      </c>
    </row>
    <row r="935" spans="1:2">
      <c r="A935" s="43">
        <v>43979</v>
      </c>
      <c r="B935" s="48">
        <v>8.3526579999999999</v>
      </c>
    </row>
    <row r="936" spans="1:2">
      <c r="A936" s="43">
        <v>43978</v>
      </c>
      <c r="B936" s="48">
        <v>12.857806999999999</v>
      </c>
    </row>
    <row r="937" spans="1:2">
      <c r="A937" s="43">
        <v>43977</v>
      </c>
      <c r="B937" s="48">
        <v>8.4618310000000001</v>
      </c>
    </row>
    <row r="938" spans="1:2">
      <c r="A938" s="43">
        <v>43973</v>
      </c>
      <c r="B938" s="48">
        <v>12.133315</v>
      </c>
    </row>
    <row r="939" spans="1:2">
      <c r="A939" s="43">
        <v>43972</v>
      </c>
      <c r="B939" s="48">
        <v>9.5399229999999999</v>
      </c>
    </row>
    <row r="940" spans="1:2">
      <c r="A940" s="43">
        <v>43971</v>
      </c>
      <c r="B940" s="48">
        <v>9.9202189999999995</v>
      </c>
    </row>
    <row r="941" spans="1:2">
      <c r="A941" s="43">
        <v>43970</v>
      </c>
      <c r="B941" s="48">
        <v>8.0092289999999995</v>
      </c>
    </row>
    <row r="942" spans="1:2">
      <c r="A942" s="43">
        <v>43969</v>
      </c>
      <c r="B942" s="48">
        <v>9.7178939999999994</v>
      </c>
    </row>
    <row r="943" spans="1:2">
      <c r="A943" s="43">
        <v>43966</v>
      </c>
      <c r="B943" s="48">
        <v>6.314883</v>
      </c>
    </row>
    <row r="944" spans="1:2">
      <c r="A944" s="43">
        <v>43965</v>
      </c>
      <c r="B944" s="48">
        <v>7.5426010000000003</v>
      </c>
    </row>
    <row r="945" spans="1:2">
      <c r="A945" s="43">
        <v>43964</v>
      </c>
      <c r="B945" s="48">
        <v>50.949198000000003</v>
      </c>
    </row>
    <row r="946" spans="1:2">
      <c r="A946" s="43">
        <v>43963</v>
      </c>
      <c r="B946" s="48">
        <v>9.8091030000000003</v>
      </c>
    </row>
    <row r="947" spans="1:2">
      <c r="A947" s="43">
        <v>43962</v>
      </c>
      <c r="B947" s="48">
        <v>12.341042</v>
      </c>
    </row>
    <row r="948" spans="1:2">
      <c r="A948" s="43">
        <v>43959</v>
      </c>
      <c r="B948" s="48">
        <v>11.606059</v>
      </c>
    </row>
    <row r="949" spans="1:2">
      <c r="A949" s="43">
        <v>43958</v>
      </c>
      <c r="B949" s="48">
        <v>14.908929000000001</v>
      </c>
    </row>
    <row r="950" spans="1:2">
      <c r="A950" s="43">
        <v>43957</v>
      </c>
      <c r="B950" s="48">
        <v>19.902885999999999</v>
      </c>
    </row>
    <row r="951" spans="1:2">
      <c r="A951" s="43">
        <v>43956</v>
      </c>
      <c r="B951" s="48">
        <v>16.979026000000001</v>
      </c>
    </row>
    <row r="952" spans="1:2">
      <c r="A952" s="43">
        <v>43955</v>
      </c>
      <c r="B952" s="48">
        <v>14.372460999999999</v>
      </c>
    </row>
    <row r="953" spans="1:2">
      <c r="A953" s="43">
        <v>43951</v>
      </c>
      <c r="B953" s="48">
        <v>8.4439170000000008</v>
      </c>
    </row>
    <row r="954" spans="1:2">
      <c r="A954" s="43">
        <v>43950</v>
      </c>
      <c r="B954" s="48">
        <v>15.627402999999999</v>
      </c>
    </row>
    <row r="955" spans="1:2">
      <c r="A955" s="43">
        <v>43949</v>
      </c>
      <c r="B955" s="48">
        <v>9.1986729999999994</v>
      </c>
    </row>
    <row r="956" spans="1:2">
      <c r="A956" s="43">
        <v>43948</v>
      </c>
      <c r="B956" s="48">
        <v>10.501357</v>
      </c>
    </row>
    <row r="957" spans="1:2">
      <c r="A957" s="43">
        <v>43945</v>
      </c>
      <c r="B957" s="48">
        <v>9.4312199999999997</v>
      </c>
    </row>
    <row r="958" spans="1:2">
      <c r="A958" s="43">
        <v>43944</v>
      </c>
      <c r="B958" s="48">
        <v>16.121048999999999</v>
      </c>
    </row>
    <row r="959" spans="1:2">
      <c r="A959" s="43">
        <v>43943</v>
      </c>
      <c r="B959" s="48">
        <v>10.443908</v>
      </c>
    </row>
    <row r="960" spans="1:2">
      <c r="A960" s="43">
        <v>43942</v>
      </c>
      <c r="B960" s="48">
        <v>8.7154690000000006</v>
      </c>
    </row>
    <row r="961" spans="1:2">
      <c r="A961" s="43">
        <v>43941</v>
      </c>
      <c r="B961" s="48">
        <v>14.693099</v>
      </c>
    </row>
    <row r="962" spans="1:2">
      <c r="A962" s="43">
        <v>43938</v>
      </c>
      <c r="B962" s="48">
        <v>54.021379000000003</v>
      </c>
    </row>
    <row r="963" spans="1:2">
      <c r="A963" s="43">
        <v>43937</v>
      </c>
      <c r="B963" s="48">
        <v>22.224360999999998</v>
      </c>
    </row>
    <row r="964" spans="1:2">
      <c r="A964" s="43">
        <v>43936</v>
      </c>
      <c r="B964" s="48">
        <v>12.479034</v>
      </c>
    </row>
    <row r="965" spans="1:2">
      <c r="A965" s="43">
        <v>43934</v>
      </c>
      <c r="B965" s="48">
        <v>10.449630000000001</v>
      </c>
    </row>
    <row r="966" spans="1:2">
      <c r="A966" s="43">
        <v>43930</v>
      </c>
      <c r="B966" s="48">
        <v>11.46214</v>
      </c>
    </row>
    <row r="967" spans="1:2">
      <c r="A967" s="43">
        <v>43929</v>
      </c>
      <c r="B967" s="48">
        <v>12.337968999999999</v>
      </c>
    </row>
    <row r="968" spans="1:2">
      <c r="A968" s="43">
        <v>43928</v>
      </c>
      <c r="B968" s="48">
        <v>13.310316</v>
      </c>
    </row>
    <row r="969" spans="1:2">
      <c r="A969" s="43">
        <v>43924</v>
      </c>
      <c r="B969" s="48">
        <v>13.126519999999999</v>
      </c>
    </row>
    <row r="970" spans="1:2">
      <c r="A970" s="43">
        <v>43922</v>
      </c>
      <c r="B970" s="48">
        <v>23.906113999999999</v>
      </c>
    </row>
    <row r="971" spans="1:2">
      <c r="A971" s="43">
        <v>43921</v>
      </c>
      <c r="B971" s="48">
        <v>13.113182999999999</v>
      </c>
    </row>
    <row r="972" spans="1:2">
      <c r="A972" s="43">
        <v>43920</v>
      </c>
      <c r="B972" s="48">
        <v>30.197475000000001</v>
      </c>
    </row>
    <row r="973" spans="1:2">
      <c r="A973" s="43">
        <v>43917</v>
      </c>
      <c r="B973" s="48">
        <v>22.975580999999998</v>
      </c>
    </row>
    <row r="974" spans="1:2">
      <c r="A974" s="43">
        <v>43916</v>
      </c>
      <c r="B974" s="48">
        <v>63.360467</v>
      </c>
    </row>
    <row r="975" spans="1:2">
      <c r="A975" s="43">
        <v>43915</v>
      </c>
      <c r="B975" s="48">
        <v>18.316742999999999</v>
      </c>
    </row>
    <row r="976" spans="1:2">
      <c r="A976" s="43">
        <v>43914</v>
      </c>
      <c r="B976" s="48">
        <v>25.154475000000001</v>
      </c>
    </row>
    <row r="977" spans="1:2">
      <c r="A977" s="43">
        <v>43913</v>
      </c>
      <c r="B977" s="48">
        <v>23.798589</v>
      </c>
    </row>
    <row r="978" spans="1:2">
      <c r="A978" s="43">
        <v>43910</v>
      </c>
      <c r="B978" s="48">
        <v>11.344554</v>
      </c>
    </row>
    <row r="979" spans="1:2">
      <c r="A979" s="43">
        <v>43909</v>
      </c>
      <c r="B979" s="48">
        <v>13.067403000000001</v>
      </c>
    </row>
    <row r="980" spans="1:2">
      <c r="A980" s="43">
        <v>43908</v>
      </c>
      <c r="B980" s="48">
        <v>6.7950840000000001</v>
      </c>
    </row>
    <row r="981" spans="1:2">
      <c r="A981" s="43">
        <v>43907</v>
      </c>
      <c r="B981" s="48">
        <v>9.0236450000000001</v>
      </c>
    </row>
    <row r="982" spans="1:2">
      <c r="A982" s="43">
        <v>43906</v>
      </c>
      <c r="B982" s="48">
        <v>8.6682670000000002</v>
      </c>
    </row>
    <row r="983" spans="1:2">
      <c r="A983" s="43">
        <v>43903</v>
      </c>
      <c r="B983" s="48">
        <v>7.349418</v>
      </c>
    </row>
    <row r="984" spans="1:2">
      <c r="A984" s="43">
        <v>43902</v>
      </c>
      <c r="B984" s="48">
        <v>14.798389999999999</v>
      </c>
    </row>
    <row r="985" spans="1:2">
      <c r="A985" s="43">
        <v>43901</v>
      </c>
      <c r="B985" s="48">
        <v>8.3337669999999999</v>
      </c>
    </row>
    <row r="986" spans="1:2">
      <c r="A986" s="43">
        <v>43899</v>
      </c>
      <c r="B986" s="48">
        <v>8.5655590000000004</v>
      </c>
    </row>
    <row r="987" spans="1:2">
      <c r="A987" s="43">
        <v>43896</v>
      </c>
      <c r="B987" s="48">
        <v>9.8570159999999998</v>
      </c>
    </row>
    <row r="988" spans="1:2">
      <c r="A988" s="43">
        <v>43895</v>
      </c>
      <c r="B988" s="48">
        <v>7.6706880000000002</v>
      </c>
    </row>
    <row r="989" spans="1:2">
      <c r="A989" s="43">
        <v>43894</v>
      </c>
      <c r="B989" s="48">
        <v>6.9554450000000001</v>
      </c>
    </row>
    <row r="990" spans="1:2">
      <c r="A990" s="43">
        <v>43893</v>
      </c>
      <c r="B990" s="48">
        <v>9.7171970000000005</v>
      </c>
    </row>
    <row r="991" spans="1:2">
      <c r="A991" s="43">
        <v>43892</v>
      </c>
      <c r="B991" s="48">
        <v>8.9579299999999993</v>
      </c>
    </row>
    <row r="992" spans="1:2">
      <c r="A992" s="43">
        <v>43889</v>
      </c>
      <c r="B992" s="48">
        <v>7.20913</v>
      </c>
    </row>
    <row r="993" spans="1:2">
      <c r="A993" s="43">
        <v>43888</v>
      </c>
      <c r="B993" s="48">
        <v>9.2789199999999994</v>
      </c>
    </row>
    <row r="994" spans="1:2">
      <c r="A994" s="43">
        <v>43887</v>
      </c>
      <c r="B994" s="48">
        <v>7.8950240000000003</v>
      </c>
    </row>
    <row r="995" spans="1:2">
      <c r="A995" s="43">
        <v>43886</v>
      </c>
      <c r="B995" s="48">
        <v>10.438928000000001</v>
      </c>
    </row>
    <row r="996" spans="1:2">
      <c r="A996" s="43">
        <v>43885</v>
      </c>
      <c r="B996" s="48">
        <v>9.6520879999999991</v>
      </c>
    </row>
    <row r="997" spans="1:2">
      <c r="A997" s="43">
        <v>43881</v>
      </c>
      <c r="B997" s="48">
        <v>7.5951139999999997</v>
      </c>
    </row>
    <row r="998" spans="1:2">
      <c r="A998" s="43">
        <v>43880</v>
      </c>
      <c r="B998" s="48">
        <v>5.6611029999999998</v>
      </c>
    </row>
    <row r="999" spans="1:2">
      <c r="A999" s="43">
        <v>43879</v>
      </c>
      <c r="B999" s="48">
        <v>8.0275219999999994</v>
      </c>
    </row>
    <row r="1000" spans="1:2">
      <c r="A1000" s="43">
        <v>43878</v>
      </c>
      <c r="B1000" s="48">
        <v>11.307064</v>
      </c>
    </row>
    <row r="1001" spans="1:2">
      <c r="A1001" s="43">
        <v>43875</v>
      </c>
      <c r="B1001" s="48">
        <v>7.8500519999999998</v>
      </c>
    </row>
    <row r="1002" spans="1:2">
      <c r="A1002" s="43">
        <v>43874</v>
      </c>
      <c r="B1002" s="48">
        <v>5.6967369999999997</v>
      </c>
    </row>
    <row r="1003" spans="1:2">
      <c r="A1003" s="43">
        <v>43873</v>
      </c>
      <c r="B1003" s="48">
        <v>10.417014999999999</v>
      </c>
    </row>
    <row r="1004" spans="1:2">
      <c r="A1004" s="43">
        <v>43872</v>
      </c>
      <c r="B1004" s="48">
        <v>8.7801690000000008</v>
      </c>
    </row>
    <row r="1005" spans="1:2">
      <c r="A1005" s="43">
        <v>43871</v>
      </c>
      <c r="B1005" s="48">
        <v>9.1890429999999999</v>
      </c>
    </row>
    <row r="1006" spans="1:2">
      <c r="A1006" s="43">
        <v>43868</v>
      </c>
      <c r="B1006" s="48">
        <v>7.6810090000000004</v>
      </c>
    </row>
    <row r="1007" spans="1:2">
      <c r="A1007" s="43">
        <v>43867</v>
      </c>
      <c r="B1007" s="48">
        <v>11.854884999999999</v>
      </c>
    </row>
    <row r="1008" spans="1:2">
      <c r="A1008" s="43">
        <v>43866</v>
      </c>
      <c r="B1008" s="48">
        <v>8.6587010000000006</v>
      </c>
    </row>
    <row r="1009" spans="1:2">
      <c r="A1009" s="43">
        <v>43865</v>
      </c>
      <c r="B1009" s="48">
        <v>10.075022000000001</v>
      </c>
    </row>
    <row r="1010" spans="1:2">
      <c r="A1010" s="43">
        <v>43864</v>
      </c>
      <c r="B1010" s="48">
        <v>7.3919499999999996</v>
      </c>
    </row>
    <row r="1011" spans="1:2">
      <c r="A1011" s="43">
        <v>43861</v>
      </c>
      <c r="B1011" s="48">
        <v>5.7280540000000002</v>
      </c>
    </row>
    <row r="1012" spans="1:2">
      <c r="A1012" s="43">
        <v>43860</v>
      </c>
      <c r="B1012" s="48">
        <v>9.8174600000000005</v>
      </c>
    </row>
    <row r="1013" spans="1:2">
      <c r="A1013" s="43">
        <v>43859</v>
      </c>
      <c r="B1013" s="48">
        <v>6.8779599999999999</v>
      </c>
    </row>
    <row r="1014" spans="1:2">
      <c r="A1014" s="43">
        <v>43858</v>
      </c>
      <c r="B1014" s="48">
        <v>7.4339329999999997</v>
      </c>
    </row>
    <row r="1015" spans="1:2">
      <c r="A1015" s="43">
        <v>43857</v>
      </c>
      <c r="B1015" s="48">
        <v>9.5536589999999997</v>
      </c>
    </row>
    <row r="1016" spans="1:2">
      <c r="A1016" s="43">
        <v>43854</v>
      </c>
      <c r="B1016" s="48">
        <v>10.478505999999999</v>
      </c>
    </row>
    <row r="1017" spans="1:2">
      <c r="A1017" s="43">
        <v>43853</v>
      </c>
      <c r="B1017" s="48">
        <v>11.037881</v>
      </c>
    </row>
    <row r="1018" spans="1:2">
      <c r="A1018" s="43">
        <v>43852</v>
      </c>
      <c r="B1018" s="48">
        <v>6.9483290000000002</v>
      </c>
    </row>
    <row r="1019" spans="1:2">
      <c r="A1019" s="43">
        <v>43851</v>
      </c>
      <c r="B1019" s="48">
        <v>8.8213259999999991</v>
      </c>
    </row>
    <row r="1020" spans="1:2">
      <c r="A1020" s="43">
        <v>43850</v>
      </c>
      <c r="B1020" s="48">
        <v>10.907492</v>
      </c>
    </row>
    <row r="1021" spans="1:2">
      <c r="A1021" s="43">
        <v>43847</v>
      </c>
      <c r="B1021" s="48">
        <v>50.462653000000003</v>
      </c>
    </row>
    <row r="1022" spans="1:2">
      <c r="A1022" s="43">
        <v>43846</v>
      </c>
      <c r="B1022" s="48">
        <v>14.495222</v>
      </c>
    </row>
    <row r="1023" spans="1:2">
      <c r="A1023" s="43">
        <v>43845</v>
      </c>
      <c r="B1023" s="48">
        <v>13.552440000000001</v>
      </c>
    </row>
    <row r="1024" spans="1:2">
      <c r="A1024" s="43">
        <v>43844</v>
      </c>
      <c r="B1024" s="48">
        <v>12.73367</v>
      </c>
    </row>
    <row r="1025" spans="1:2">
      <c r="A1025" s="43">
        <v>43843</v>
      </c>
      <c r="B1025" s="48">
        <v>10.710167</v>
      </c>
    </row>
    <row r="1026" spans="1:2">
      <c r="A1026" s="43">
        <v>43840</v>
      </c>
      <c r="B1026" s="48">
        <v>16.140056000000001</v>
      </c>
    </row>
    <row r="1027" spans="1:2">
      <c r="A1027" s="43">
        <v>43839</v>
      </c>
      <c r="B1027" s="48">
        <v>7.3686100000000003</v>
      </c>
    </row>
    <row r="1028" spans="1:2">
      <c r="A1028" s="43">
        <v>43838</v>
      </c>
      <c r="B1028" s="48">
        <v>14.264206</v>
      </c>
    </row>
    <row r="1029" spans="1:2">
      <c r="A1029" s="43">
        <v>43837</v>
      </c>
      <c r="B1029" s="48">
        <v>8.4781180000000003</v>
      </c>
    </row>
    <row r="1030" spans="1:2">
      <c r="A1030" s="43">
        <v>43836</v>
      </c>
      <c r="B1030" s="48">
        <v>8.0205929999999999</v>
      </c>
    </row>
    <row r="1031" spans="1:2">
      <c r="A1031" s="43">
        <v>43833</v>
      </c>
      <c r="B1031" s="48">
        <v>6.8883520000000003</v>
      </c>
    </row>
    <row r="1032" spans="1:2">
      <c r="A1032" s="43">
        <v>43832</v>
      </c>
      <c r="B1032" s="48">
        <v>7.7914250000000003</v>
      </c>
    </row>
    <row r="1033" spans="1:2">
      <c r="A1033" s="43">
        <v>43831</v>
      </c>
      <c r="B1033" s="48">
        <v>7.0857929999999998</v>
      </c>
    </row>
    <row r="1034" spans="1:2">
      <c r="A1034" s="43">
        <v>43830</v>
      </c>
      <c r="B1034" s="48">
        <v>9.947813</v>
      </c>
    </row>
    <row r="1035" spans="1:2">
      <c r="A1035" s="43">
        <v>43829</v>
      </c>
      <c r="B1035" s="48">
        <v>11.542592000000001</v>
      </c>
    </row>
    <row r="1036" spans="1:2">
      <c r="A1036" s="43">
        <v>43826</v>
      </c>
      <c r="B1036" s="48">
        <v>8.5292329999999996</v>
      </c>
    </row>
    <row r="1037" spans="1:2">
      <c r="A1037" s="43">
        <v>43825</v>
      </c>
      <c r="B1037" s="48">
        <v>5.6501010000000003</v>
      </c>
    </row>
    <row r="1038" spans="1:2">
      <c r="A1038" s="43">
        <v>43823</v>
      </c>
      <c r="B1038" s="48">
        <v>4.8306740000000001</v>
      </c>
    </row>
    <row r="1039" spans="1:2">
      <c r="A1039" s="43">
        <v>43822</v>
      </c>
      <c r="B1039" s="48">
        <v>23.515332999999998</v>
      </c>
    </row>
    <row r="1040" spans="1:2">
      <c r="A1040" s="43">
        <v>43819</v>
      </c>
      <c r="B1040" s="48">
        <v>19.81878</v>
      </c>
    </row>
    <row r="1041" spans="1:2">
      <c r="A1041" s="43">
        <v>43818</v>
      </c>
      <c r="B1041" s="48">
        <v>12.481403999999999</v>
      </c>
    </row>
    <row r="1042" spans="1:2">
      <c r="A1042" s="43">
        <v>43817</v>
      </c>
      <c r="B1042" s="48">
        <v>11.45402</v>
      </c>
    </row>
    <row r="1043" spans="1:2">
      <c r="A1043" s="43">
        <v>43816</v>
      </c>
      <c r="B1043" s="48">
        <v>19.766717</v>
      </c>
    </row>
    <row r="1044" spans="1:2">
      <c r="A1044" s="43">
        <v>43815</v>
      </c>
      <c r="B1044" s="48">
        <v>38.270066999999997</v>
      </c>
    </row>
    <row r="1045" spans="1:2">
      <c r="A1045" s="43">
        <v>43812</v>
      </c>
      <c r="B1045" s="48">
        <v>16.514882</v>
      </c>
    </row>
    <row r="1046" spans="1:2">
      <c r="A1046" s="43">
        <v>43811</v>
      </c>
      <c r="B1046" s="48">
        <v>13.684847</v>
      </c>
    </row>
    <row r="1047" spans="1:2">
      <c r="A1047" s="43">
        <v>43810</v>
      </c>
      <c r="B1047" s="48">
        <v>12.293322</v>
      </c>
    </row>
    <row r="1048" spans="1:2">
      <c r="A1048" s="43">
        <v>43809</v>
      </c>
      <c r="B1048" s="48">
        <v>19.34356</v>
      </c>
    </row>
    <row r="1049" spans="1:2">
      <c r="A1049" s="43">
        <v>43808</v>
      </c>
      <c r="B1049" s="48">
        <v>9.9783390000000001</v>
      </c>
    </row>
    <row r="1050" spans="1:2">
      <c r="A1050" s="43">
        <v>43805</v>
      </c>
      <c r="B1050" s="48">
        <v>12.256902</v>
      </c>
    </row>
    <row r="1051" spans="1:2">
      <c r="A1051" s="43">
        <v>43804</v>
      </c>
      <c r="B1051" s="48">
        <v>7.6482840000000003</v>
      </c>
    </row>
    <row r="1052" spans="1:2">
      <c r="A1052" s="43">
        <v>43803</v>
      </c>
      <c r="B1052" s="48">
        <v>11.543711999999999</v>
      </c>
    </row>
    <row r="1053" spans="1:2">
      <c r="A1053" s="43">
        <v>43802</v>
      </c>
      <c r="B1053" s="48">
        <v>8.3605699999999992</v>
      </c>
    </row>
    <row r="1054" spans="1:2">
      <c r="A1054" s="43">
        <v>43801</v>
      </c>
      <c r="B1054" s="48">
        <v>6.5965040000000004</v>
      </c>
    </row>
    <row r="1055" spans="1:2">
      <c r="A1055" s="43">
        <v>43798</v>
      </c>
      <c r="B1055" s="48">
        <v>5.1346879999999997</v>
      </c>
    </row>
    <row r="1056" spans="1:2">
      <c r="A1056" s="43">
        <v>43797</v>
      </c>
      <c r="B1056" s="48">
        <v>12.327284000000001</v>
      </c>
    </row>
    <row r="1057" spans="1:2">
      <c r="A1057" s="43">
        <v>43796</v>
      </c>
      <c r="B1057" s="48">
        <v>12.511265</v>
      </c>
    </row>
    <row r="1058" spans="1:2">
      <c r="A1058" s="43">
        <v>43795</v>
      </c>
      <c r="B1058" s="48">
        <v>12.294727999999999</v>
      </c>
    </row>
    <row r="1059" spans="1:2">
      <c r="A1059" s="43">
        <v>43794</v>
      </c>
      <c r="B1059" s="48">
        <v>15.008324999999999</v>
      </c>
    </row>
    <row r="1060" spans="1:2">
      <c r="A1060" s="43">
        <v>43791</v>
      </c>
      <c r="B1060" s="48">
        <v>15.395092</v>
      </c>
    </row>
    <row r="1061" spans="1:2">
      <c r="A1061" s="43">
        <v>43790</v>
      </c>
      <c r="B1061" s="48">
        <v>20.855239000000001</v>
      </c>
    </row>
    <row r="1062" spans="1:2">
      <c r="A1062" s="43">
        <v>43789</v>
      </c>
      <c r="B1062" s="48">
        <v>21.527339000000001</v>
      </c>
    </row>
    <row r="1063" spans="1:2">
      <c r="A1063" s="43">
        <v>43788</v>
      </c>
      <c r="B1063" s="48">
        <v>9.3615329999999997</v>
      </c>
    </row>
    <row r="1064" spans="1:2">
      <c r="A1064" s="43">
        <v>43787</v>
      </c>
      <c r="B1064" s="48">
        <v>7.5995720000000002</v>
      </c>
    </row>
    <row r="1065" spans="1:2">
      <c r="A1065" s="43">
        <v>43784</v>
      </c>
      <c r="B1065" s="48">
        <v>12.845897000000001</v>
      </c>
    </row>
    <row r="1066" spans="1:2">
      <c r="A1066" s="43">
        <v>43783</v>
      </c>
      <c r="B1066" s="48">
        <v>12.713255999999999</v>
      </c>
    </row>
    <row r="1067" spans="1:2">
      <c r="A1067" s="43">
        <v>43782</v>
      </c>
      <c r="B1067" s="48">
        <v>12.475759</v>
      </c>
    </row>
    <row r="1068" spans="1:2">
      <c r="A1068" s="43">
        <v>43780</v>
      </c>
      <c r="B1068" s="48">
        <v>8.7363130000000009</v>
      </c>
    </row>
    <row r="1069" spans="1:2">
      <c r="A1069" s="43">
        <v>43777</v>
      </c>
      <c r="B1069" s="48">
        <v>6.2803880000000003</v>
      </c>
    </row>
    <row r="1070" spans="1:2">
      <c r="A1070" s="43">
        <v>43776</v>
      </c>
      <c r="B1070" s="48">
        <v>18.074902000000002</v>
      </c>
    </row>
    <row r="1071" spans="1:2">
      <c r="A1071" s="43">
        <v>43775</v>
      </c>
      <c r="B1071" s="48">
        <v>9.1463319999999992</v>
      </c>
    </row>
    <row r="1072" spans="1:2">
      <c r="A1072" s="43">
        <v>43774</v>
      </c>
      <c r="B1072" s="48">
        <v>11.229179</v>
      </c>
    </row>
    <row r="1073" spans="1:2">
      <c r="A1073" s="43">
        <v>43773</v>
      </c>
      <c r="B1073" s="48">
        <v>9.3626950000000004</v>
      </c>
    </row>
    <row r="1074" spans="1:2">
      <c r="A1074" s="43">
        <v>43770</v>
      </c>
      <c r="B1074" s="48">
        <v>6.9866210000000004</v>
      </c>
    </row>
    <row r="1075" spans="1:2">
      <c r="A1075" s="43">
        <v>43769</v>
      </c>
      <c r="B1075" s="48">
        <v>9.4044500000000006</v>
      </c>
    </row>
    <row r="1076" spans="1:2">
      <c r="A1076" s="43">
        <v>43768</v>
      </c>
      <c r="B1076" s="48">
        <v>16.720939999999999</v>
      </c>
    </row>
    <row r="1077" spans="1:2">
      <c r="A1077" s="43">
        <v>43767</v>
      </c>
      <c r="B1077" s="48">
        <v>12.488047</v>
      </c>
    </row>
    <row r="1078" spans="1:2">
      <c r="A1078" s="43">
        <v>43765</v>
      </c>
      <c r="B1078" s="48">
        <v>11.131048</v>
      </c>
    </row>
    <row r="1079" spans="1:2">
      <c r="A1079" s="43">
        <v>43763</v>
      </c>
      <c r="B1079" s="48">
        <v>6.9178860000000002</v>
      </c>
    </row>
    <row r="1080" spans="1:2">
      <c r="A1080" s="43">
        <v>43762</v>
      </c>
      <c r="B1080" s="48">
        <v>8.7159189999999995</v>
      </c>
    </row>
    <row r="1081" spans="1:2">
      <c r="A1081" s="43">
        <v>43761</v>
      </c>
      <c r="B1081" s="48">
        <v>14.356681</v>
      </c>
    </row>
    <row r="1082" spans="1:2">
      <c r="A1082" s="43">
        <v>43760</v>
      </c>
      <c r="B1082" s="48">
        <v>21.066725999999999</v>
      </c>
    </row>
    <row r="1083" spans="1:2">
      <c r="A1083" s="43">
        <v>43756</v>
      </c>
      <c r="B1083" s="48">
        <v>23.802523999999998</v>
      </c>
    </row>
    <row r="1084" spans="1:2">
      <c r="A1084" s="43">
        <v>43755</v>
      </c>
      <c r="B1084" s="48">
        <v>12.051173</v>
      </c>
    </row>
    <row r="1085" spans="1:2">
      <c r="A1085" s="43">
        <v>43754</v>
      </c>
      <c r="B1085" s="48">
        <v>10.785501999999999</v>
      </c>
    </row>
    <row r="1086" spans="1:2">
      <c r="A1086" s="43">
        <v>43753</v>
      </c>
      <c r="B1086" s="48">
        <v>9.6897079999999995</v>
      </c>
    </row>
    <row r="1087" spans="1:2">
      <c r="A1087" s="43">
        <v>43752</v>
      </c>
      <c r="B1087" s="48">
        <v>7.0101789999999999</v>
      </c>
    </row>
    <row r="1088" spans="1:2">
      <c r="A1088" s="43">
        <v>43749</v>
      </c>
      <c r="B1088" s="48">
        <v>7.5806449999999996</v>
      </c>
    </row>
    <row r="1089" spans="1:2">
      <c r="A1089" s="43">
        <v>43748</v>
      </c>
      <c r="B1089" s="48">
        <v>10.359400000000001</v>
      </c>
    </row>
    <row r="1090" spans="1:2">
      <c r="A1090" s="43">
        <v>43747</v>
      </c>
      <c r="B1090" s="48">
        <v>11.128348000000001</v>
      </c>
    </row>
    <row r="1091" spans="1:2">
      <c r="A1091" s="43">
        <v>43745</v>
      </c>
      <c r="B1091" s="48">
        <v>7.8348909999999998</v>
      </c>
    </row>
    <row r="1092" spans="1:2">
      <c r="A1092" s="43">
        <v>43742</v>
      </c>
      <c r="B1092" s="48">
        <v>12.91461</v>
      </c>
    </row>
    <row r="1093" spans="1:2">
      <c r="A1093" s="43">
        <v>43741</v>
      </c>
      <c r="B1093" s="48">
        <v>12.247844000000001</v>
      </c>
    </row>
    <row r="1094" spans="1:2">
      <c r="A1094" s="43">
        <v>43739</v>
      </c>
      <c r="B1094" s="48">
        <v>13.988137</v>
      </c>
    </row>
    <row r="1095" spans="1:2">
      <c r="A1095" s="43">
        <v>43738</v>
      </c>
      <c r="B1095" s="48">
        <v>31.673714</v>
      </c>
    </row>
    <row r="1096" spans="1:2">
      <c r="A1096" s="43">
        <v>43735</v>
      </c>
      <c r="B1096" s="48">
        <v>11.696851000000001</v>
      </c>
    </row>
    <row r="1097" spans="1:2">
      <c r="A1097" s="43">
        <v>43734</v>
      </c>
      <c r="B1097" s="48">
        <v>9.2995300000000007</v>
      </c>
    </row>
    <row r="1098" spans="1:2">
      <c r="A1098" s="43">
        <v>43733</v>
      </c>
      <c r="B1098" s="48">
        <v>7.5023609999999996</v>
      </c>
    </row>
    <row r="1099" spans="1:2">
      <c r="A1099" s="43">
        <v>43732</v>
      </c>
      <c r="B1099" s="48">
        <v>8.9242190000000008</v>
      </c>
    </row>
    <row r="1100" spans="1:2">
      <c r="A1100" s="43">
        <v>43731</v>
      </c>
      <c r="B1100" s="48">
        <v>15.762687</v>
      </c>
    </row>
    <row r="1101" spans="1:2">
      <c r="A1101" s="43">
        <v>43728</v>
      </c>
      <c r="B1101" s="48">
        <v>11.458920000000001</v>
      </c>
    </row>
    <row r="1102" spans="1:2">
      <c r="A1102" s="43">
        <v>43727</v>
      </c>
      <c r="B1102" s="48">
        <v>11.806739</v>
      </c>
    </row>
    <row r="1103" spans="1:2">
      <c r="A1103" s="43">
        <v>43726</v>
      </c>
      <c r="B1103" s="48">
        <v>9.8934660000000001</v>
      </c>
    </row>
    <row r="1104" spans="1:2">
      <c r="A1104" s="43">
        <v>43725</v>
      </c>
      <c r="B1104" s="48">
        <v>8.8636400000000002</v>
      </c>
    </row>
    <row r="1105" spans="1:2">
      <c r="A1105" s="43">
        <v>43724</v>
      </c>
      <c r="B1105" s="48">
        <v>13.362349999999999</v>
      </c>
    </row>
    <row r="1106" spans="1:2">
      <c r="A1106" s="43">
        <v>43721</v>
      </c>
      <c r="B1106" s="48">
        <v>53.116979999999998</v>
      </c>
    </row>
    <row r="1107" spans="1:2">
      <c r="A1107" s="43">
        <v>43720</v>
      </c>
      <c r="B1107" s="48">
        <v>9.3477069999999998</v>
      </c>
    </row>
    <row r="1108" spans="1:2">
      <c r="A1108" s="43">
        <v>43719</v>
      </c>
      <c r="B1108" s="48">
        <v>14.492164000000001</v>
      </c>
    </row>
    <row r="1109" spans="1:2">
      <c r="A1109" s="43">
        <v>43717</v>
      </c>
      <c r="B1109" s="48">
        <v>14.562074000000001</v>
      </c>
    </row>
    <row r="1110" spans="1:2">
      <c r="A1110" s="43">
        <v>43714</v>
      </c>
      <c r="B1110" s="48">
        <v>12.119293000000001</v>
      </c>
    </row>
    <row r="1111" spans="1:2">
      <c r="A1111" s="43">
        <v>43713</v>
      </c>
      <c r="B1111" s="48">
        <v>11.190759999999999</v>
      </c>
    </row>
    <row r="1112" spans="1:2">
      <c r="A1112" s="43">
        <v>43712</v>
      </c>
      <c r="B1112" s="48">
        <v>9.5803650000000005</v>
      </c>
    </row>
    <row r="1113" spans="1:2">
      <c r="A1113" s="43">
        <v>43711</v>
      </c>
      <c r="B1113" s="48">
        <v>8.534395</v>
      </c>
    </row>
    <row r="1114" spans="1:2">
      <c r="A1114" s="43">
        <v>43707</v>
      </c>
      <c r="B1114" s="48">
        <v>8.2483330000000006</v>
      </c>
    </row>
    <row r="1115" spans="1:2">
      <c r="A1115" s="43">
        <v>43706</v>
      </c>
      <c r="B1115" s="48">
        <v>7.096025</v>
      </c>
    </row>
    <row r="1116" spans="1:2">
      <c r="A1116" s="43">
        <v>43705</v>
      </c>
      <c r="B1116" s="48">
        <v>16.075509</v>
      </c>
    </row>
    <row r="1117" spans="1:2">
      <c r="A1117" s="43">
        <v>43704</v>
      </c>
      <c r="B1117" s="48">
        <v>7.4792540000000001</v>
      </c>
    </row>
    <row r="1118" spans="1:2">
      <c r="A1118" s="43">
        <v>43703</v>
      </c>
      <c r="B1118" s="48">
        <v>6.9566670000000004</v>
      </c>
    </row>
    <row r="1119" spans="1:2">
      <c r="A1119" s="43">
        <v>43700</v>
      </c>
      <c r="B1119" s="48">
        <v>5.6760549999999999</v>
      </c>
    </row>
    <row r="1120" spans="1:2">
      <c r="A1120" s="43">
        <v>43699</v>
      </c>
      <c r="B1120" s="48">
        <v>10.544271</v>
      </c>
    </row>
    <row r="1121" spans="1:2">
      <c r="A1121" s="43">
        <v>43698</v>
      </c>
      <c r="B1121" s="48">
        <v>10.297492</v>
      </c>
    </row>
    <row r="1122" spans="1:2">
      <c r="A1122" s="43">
        <v>43697</v>
      </c>
      <c r="B1122" s="48">
        <v>8.3926649999999992</v>
      </c>
    </row>
    <row r="1123" spans="1:2">
      <c r="A1123" s="43">
        <v>43696</v>
      </c>
      <c r="B1123" s="48">
        <v>8.560651</v>
      </c>
    </row>
    <row r="1124" spans="1:2">
      <c r="A1124" s="43">
        <v>43693</v>
      </c>
      <c r="B1124" s="48">
        <v>6.5200639999999996</v>
      </c>
    </row>
    <row r="1125" spans="1:2">
      <c r="A1125" s="43">
        <v>43691</v>
      </c>
      <c r="B1125" s="48">
        <v>6.5202929999999997</v>
      </c>
    </row>
    <row r="1126" spans="1:2">
      <c r="A1126" s="43">
        <v>43690</v>
      </c>
      <c r="B1126" s="48">
        <v>16.190749</v>
      </c>
    </row>
    <row r="1127" spans="1:2">
      <c r="A1127" s="43">
        <v>43686</v>
      </c>
      <c r="B1127" s="48">
        <v>8.7805099999999996</v>
      </c>
    </row>
    <row r="1128" spans="1:2">
      <c r="A1128" s="43">
        <v>43685</v>
      </c>
      <c r="B1128" s="48">
        <v>12.541377000000001</v>
      </c>
    </row>
    <row r="1129" spans="1:2">
      <c r="A1129" s="43">
        <v>43684</v>
      </c>
      <c r="B1129" s="48">
        <v>6.9883579999999998</v>
      </c>
    </row>
    <row r="1130" spans="1:2">
      <c r="A1130" s="43">
        <v>43683</v>
      </c>
      <c r="B1130" s="48">
        <v>5.7222949999999999</v>
      </c>
    </row>
    <row r="1131" spans="1:2">
      <c r="A1131" s="43">
        <v>43682</v>
      </c>
      <c r="B1131" s="48">
        <v>18.917805000000001</v>
      </c>
    </row>
    <row r="1132" spans="1:2">
      <c r="A1132" s="43">
        <v>43679</v>
      </c>
      <c r="B1132" s="48">
        <v>11.108349</v>
      </c>
    </row>
    <row r="1133" spans="1:2">
      <c r="A1133" s="43">
        <v>43678</v>
      </c>
      <c r="B1133" s="48">
        <v>11.777925</v>
      </c>
    </row>
    <row r="1134" spans="1:2">
      <c r="A1134" s="43">
        <v>43677</v>
      </c>
      <c r="B1134" s="48">
        <v>9.2668540000000004</v>
      </c>
    </row>
    <row r="1135" spans="1:2">
      <c r="A1135" s="43">
        <v>43676</v>
      </c>
      <c r="B1135" s="48">
        <v>6.5519170000000004</v>
      </c>
    </row>
    <row r="1136" spans="1:2">
      <c r="A1136" s="43">
        <v>43675</v>
      </c>
      <c r="B1136" s="48">
        <v>6.3906809999999998</v>
      </c>
    </row>
    <row r="1137" spans="1:2">
      <c r="A1137" s="43">
        <v>43672</v>
      </c>
      <c r="B1137" s="48">
        <v>6.2711079999999999</v>
      </c>
    </row>
    <row r="1138" spans="1:2">
      <c r="A1138" s="43">
        <v>43671</v>
      </c>
      <c r="B1138" s="48">
        <v>5.9604900000000001</v>
      </c>
    </row>
    <row r="1139" spans="1:2">
      <c r="A1139" s="43">
        <v>43670</v>
      </c>
      <c r="B1139" s="48">
        <v>6.7681959999999997</v>
      </c>
    </row>
    <row r="1140" spans="1:2">
      <c r="A1140" s="43">
        <v>43669</v>
      </c>
      <c r="B1140" s="48">
        <v>8.9694050000000001</v>
      </c>
    </row>
    <row r="1141" spans="1:2">
      <c r="A1141" s="43">
        <v>43668</v>
      </c>
      <c r="B1141" s="48">
        <v>6.894577</v>
      </c>
    </row>
    <row r="1142" spans="1:2">
      <c r="A1142" s="43">
        <v>43665</v>
      </c>
      <c r="B1142" s="48">
        <v>7.6127089999999997</v>
      </c>
    </row>
    <row r="1143" spans="1:2">
      <c r="A1143" s="43">
        <v>43664</v>
      </c>
      <c r="B1143" s="48">
        <v>7.8938920000000001</v>
      </c>
    </row>
    <row r="1144" spans="1:2">
      <c r="A1144" s="43">
        <v>43663</v>
      </c>
      <c r="B1144" s="48">
        <v>7.9223790000000003</v>
      </c>
    </row>
    <row r="1145" spans="1:2">
      <c r="A1145" s="43">
        <v>43662</v>
      </c>
      <c r="B1145" s="48">
        <v>6.381189</v>
      </c>
    </row>
    <row r="1146" spans="1:2">
      <c r="A1146" s="43">
        <v>43661</v>
      </c>
      <c r="B1146" s="48">
        <v>9.8334290000000006</v>
      </c>
    </row>
    <row r="1147" spans="1:2">
      <c r="A1147" s="43">
        <v>43658</v>
      </c>
      <c r="B1147" s="48">
        <v>7.7019310000000001</v>
      </c>
    </row>
    <row r="1148" spans="1:2">
      <c r="A1148" s="43">
        <v>43657</v>
      </c>
      <c r="B1148" s="48">
        <v>5.9287320000000001</v>
      </c>
    </row>
    <row r="1149" spans="1:2">
      <c r="A1149" s="43">
        <v>43656</v>
      </c>
      <c r="B1149" s="48">
        <v>28.011678</v>
      </c>
    </row>
    <row r="1150" spans="1:2">
      <c r="A1150" s="43">
        <v>43655</v>
      </c>
      <c r="B1150" s="48">
        <v>20.005815999999999</v>
      </c>
    </row>
    <row r="1151" spans="1:2">
      <c r="A1151" s="43">
        <v>43654</v>
      </c>
      <c r="B1151" s="48">
        <v>10.263992</v>
      </c>
    </row>
    <row r="1152" spans="1:2">
      <c r="A1152" s="43">
        <v>43651</v>
      </c>
      <c r="B1152" s="48">
        <v>14.908778</v>
      </c>
    </row>
    <row r="1153" spans="1:2">
      <c r="A1153" s="43">
        <v>43650</v>
      </c>
      <c r="B1153" s="48">
        <v>10.633043000000001</v>
      </c>
    </row>
    <row r="1154" spans="1:2">
      <c r="A1154" s="43">
        <v>43649</v>
      </c>
      <c r="B1154" s="48">
        <v>11.759568</v>
      </c>
    </row>
    <row r="1155" spans="1:2">
      <c r="A1155" s="43">
        <v>43648</v>
      </c>
      <c r="B1155" s="48">
        <v>8.5640040000000006</v>
      </c>
    </row>
    <row r="1156" spans="1:2">
      <c r="A1156" s="43">
        <v>43647</v>
      </c>
      <c r="B1156" s="48">
        <v>8.2295590000000001</v>
      </c>
    </row>
    <row r="1157" spans="1:2">
      <c r="A1157" s="43">
        <v>43644</v>
      </c>
      <c r="B1157" s="48">
        <v>8.8893730000000009</v>
      </c>
    </row>
    <row r="1158" spans="1:2">
      <c r="A1158" s="43">
        <v>43643</v>
      </c>
      <c r="B1158" s="48">
        <v>10.232856</v>
      </c>
    </row>
    <row r="1159" spans="1:2">
      <c r="A1159" s="43">
        <v>43642</v>
      </c>
      <c r="B1159" s="48">
        <v>12.786883</v>
      </c>
    </row>
    <row r="1160" spans="1:2">
      <c r="A1160" s="43">
        <v>43641</v>
      </c>
      <c r="B1160" s="48">
        <v>11.395766</v>
      </c>
    </row>
    <row r="1161" spans="1:2">
      <c r="A1161" s="43">
        <v>43640</v>
      </c>
      <c r="B1161" s="48">
        <v>8.7852639999999997</v>
      </c>
    </row>
    <row r="1162" spans="1:2">
      <c r="A1162" s="43">
        <v>43637</v>
      </c>
      <c r="B1162" s="48">
        <v>9.9343050000000002</v>
      </c>
    </row>
    <row r="1163" spans="1:2">
      <c r="A1163" s="43">
        <v>43636</v>
      </c>
      <c r="B1163" s="48">
        <v>23.087855999999999</v>
      </c>
    </row>
    <row r="1164" spans="1:2">
      <c r="A1164" s="43">
        <v>43635</v>
      </c>
      <c r="B1164" s="48">
        <v>10.801301</v>
      </c>
    </row>
    <row r="1165" spans="1:2">
      <c r="A1165" s="43">
        <v>43634</v>
      </c>
      <c r="B1165" s="48">
        <v>6.5880729999999996</v>
      </c>
    </row>
    <row r="1166" spans="1:2">
      <c r="A1166" s="43">
        <v>43633</v>
      </c>
      <c r="B1166" s="48">
        <v>6.5518640000000001</v>
      </c>
    </row>
    <row r="1167" spans="1:2">
      <c r="A1167" s="43">
        <v>43630</v>
      </c>
      <c r="B1167" s="48">
        <v>10.155047</v>
      </c>
    </row>
    <row r="1168" spans="1:2">
      <c r="A1168" s="43">
        <v>43629</v>
      </c>
      <c r="B1168" s="48">
        <v>6.4257920000000004</v>
      </c>
    </row>
    <row r="1169" spans="1:2">
      <c r="A1169" s="43">
        <v>43628</v>
      </c>
      <c r="B1169" s="48">
        <v>3.2798289999999999</v>
      </c>
    </row>
    <row r="1170" spans="1:2">
      <c r="A1170" s="43">
        <v>43627</v>
      </c>
      <c r="B1170" s="48">
        <v>11.324434</v>
      </c>
    </row>
    <row r="1171" spans="1:2">
      <c r="A1171" s="43">
        <v>43626</v>
      </c>
      <c r="B1171" s="48">
        <v>17.501373000000001</v>
      </c>
    </row>
    <row r="1172" spans="1:2">
      <c r="A1172" s="43">
        <v>43623</v>
      </c>
      <c r="B1172" s="48">
        <v>9.5632199999999994</v>
      </c>
    </row>
    <row r="1173" spans="1:2">
      <c r="A1173" s="43">
        <v>43622</v>
      </c>
      <c r="B1173" s="48">
        <v>8.3243539999999996</v>
      </c>
    </row>
    <row r="1174" spans="1:2">
      <c r="A1174" s="43">
        <v>43620</v>
      </c>
      <c r="B1174" s="48">
        <v>7.2910570000000003</v>
      </c>
    </row>
    <row r="1175" spans="1:2">
      <c r="A1175" s="43">
        <v>43619</v>
      </c>
      <c r="B1175" s="48">
        <v>9.2796420000000008</v>
      </c>
    </row>
    <row r="1176" spans="1:2">
      <c r="A1176" s="43">
        <v>43616</v>
      </c>
      <c r="B1176" s="48">
        <v>5.88537</v>
      </c>
    </row>
    <row r="1177" spans="1:2">
      <c r="A1177" s="43">
        <v>43615</v>
      </c>
      <c r="B1177" s="48">
        <v>6.9516900000000001</v>
      </c>
    </row>
    <row r="1178" spans="1:2">
      <c r="A1178" s="43">
        <v>43614</v>
      </c>
      <c r="B1178" s="48">
        <v>16.01586</v>
      </c>
    </row>
    <row r="1179" spans="1:2">
      <c r="A1179" s="43">
        <v>43613</v>
      </c>
      <c r="B1179" s="48">
        <v>16.122864</v>
      </c>
    </row>
    <row r="1180" spans="1:2">
      <c r="A1180" s="43">
        <v>43612</v>
      </c>
      <c r="B1180" s="48">
        <v>24.275245000000002</v>
      </c>
    </row>
    <row r="1181" spans="1:2">
      <c r="A1181" s="43">
        <v>43609</v>
      </c>
      <c r="B1181" s="48">
        <v>10.565415</v>
      </c>
    </row>
    <row r="1182" spans="1:2">
      <c r="A1182" s="43">
        <v>43608</v>
      </c>
      <c r="B1182" s="48">
        <v>9.3480360000000005</v>
      </c>
    </row>
    <row r="1183" spans="1:2">
      <c r="A1183" s="43">
        <v>43607</v>
      </c>
      <c r="B1183" s="48">
        <v>9.6015090000000001</v>
      </c>
    </row>
    <row r="1184" spans="1:2">
      <c r="A1184" s="43">
        <v>43606</v>
      </c>
      <c r="B1184" s="48">
        <v>12.148825</v>
      </c>
    </row>
    <row r="1185" spans="1:2">
      <c r="A1185" s="43">
        <v>43605</v>
      </c>
      <c r="B1185" s="48">
        <v>10.451801</v>
      </c>
    </row>
    <row r="1186" spans="1:2">
      <c r="A1186" s="43">
        <v>43602</v>
      </c>
      <c r="B1186" s="48">
        <v>8.5572029999999994</v>
      </c>
    </row>
    <row r="1187" spans="1:2">
      <c r="A1187" s="43">
        <v>43601</v>
      </c>
      <c r="B1187" s="48">
        <v>6.4032090000000004</v>
      </c>
    </row>
    <row r="1188" spans="1:2">
      <c r="A1188" s="43">
        <v>43600</v>
      </c>
      <c r="B1188" s="48">
        <v>6.4615390000000001</v>
      </c>
    </row>
    <row r="1189" spans="1:2">
      <c r="A1189" s="43">
        <v>43599</v>
      </c>
      <c r="B1189" s="48">
        <v>5.8077360000000002</v>
      </c>
    </row>
    <row r="1190" spans="1:2">
      <c r="A1190" s="43">
        <v>43598</v>
      </c>
      <c r="B1190" s="48">
        <v>6.7323519999999997</v>
      </c>
    </row>
    <row r="1191" spans="1:2">
      <c r="A1191" s="43">
        <v>43595</v>
      </c>
      <c r="B1191" s="48">
        <v>12.082079</v>
      </c>
    </row>
    <row r="1192" spans="1:2">
      <c r="A1192" s="43">
        <v>43594</v>
      </c>
      <c r="B1192" s="48">
        <v>5.4503969999999997</v>
      </c>
    </row>
    <row r="1193" spans="1:2">
      <c r="A1193" s="43">
        <v>43593</v>
      </c>
      <c r="B1193" s="48">
        <v>4.511101</v>
      </c>
    </row>
    <row r="1194" spans="1:2">
      <c r="A1194" s="43">
        <v>43592</v>
      </c>
      <c r="B1194" s="48">
        <v>8.107602</v>
      </c>
    </row>
    <row r="1195" spans="1:2">
      <c r="A1195" s="43">
        <v>43591</v>
      </c>
      <c r="B1195" s="48">
        <v>7.7022320000000004</v>
      </c>
    </row>
    <row r="1196" spans="1:2">
      <c r="A1196" s="43">
        <v>43588</v>
      </c>
      <c r="B1196" s="48">
        <v>12.062238000000001</v>
      </c>
    </row>
    <row r="1197" spans="1:2">
      <c r="A1197" s="43">
        <v>43587</v>
      </c>
      <c r="B1197" s="48">
        <v>7.2291429999999997</v>
      </c>
    </row>
    <row r="1198" spans="1:2">
      <c r="A1198" s="43">
        <v>43585</v>
      </c>
      <c r="B1198" s="48">
        <v>15.0528</v>
      </c>
    </row>
    <row r="1199" spans="1:2">
      <c r="A1199" s="43">
        <v>43581</v>
      </c>
      <c r="B1199" s="48">
        <v>14.906199000000001</v>
      </c>
    </row>
    <row r="1200" spans="1:2">
      <c r="A1200" s="43">
        <v>43580</v>
      </c>
      <c r="B1200" s="48">
        <v>41.170191000000003</v>
      </c>
    </row>
    <row r="1201" spans="1:2">
      <c r="A1201" s="43">
        <v>43579</v>
      </c>
      <c r="B1201" s="48">
        <v>12.570717</v>
      </c>
    </row>
    <row r="1202" spans="1:2">
      <c r="A1202" s="43">
        <v>43578</v>
      </c>
      <c r="B1202" s="48">
        <v>13.791090000000001</v>
      </c>
    </row>
    <row r="1203" spans="1:2">
      <c r="A1203" s="43">
        <v>43577</v>
      </c>
      <c r="B1203" s="48">
        <v>8.5590600000000006</v>
      </c>
    </row>
    <row r="1204" spans="1:2">
      <c r="A1204" s="43">
        <v>43573</v>
      </c>
      <c r="B1204" s="48">
        <v>14.298444</v>
      </c>
    </row>
    <row r="1205" spans="1:2">
      <c r="A1205" s="43">
        <v>43571</v>
      </c>
      <c r="B1205" s="48">
        <v>11.091198</v>
      </c>
    </row>
    <row r="1206" spans="1:2">
      <c r="A1206" s="43">
        <v>43570</v>
      </c>
      <c r="B1206" s="48">
        <v>7.6684710000000003</v>
      </c>
    </row>
    <row r="1207" spans="1:2">
      <c r="A1207" s="43">
        <v>43567</v>
      </c>
      <c r="B1207" s="48">
        <v>12.872757</v>
      </c>
    </row>
    <row r="1208" spans="1:2">
      <c r="A1208" s="43">
        <v>43566</v>
      </c>
      <c r="B1208" s="48">
        <v>9.9800439999999995</v>
      </c>
    </row>
    <row r="1209" spans="1:2">
      <c r="A1209" s="43">
        <v>43565</v>
      </c>
      <c r="B1209" s="48">
        <v>11.075167</v>
      </c>
    </row>
    <row r="1210" spans="1:2">
      <c r="A1210" s="43">
        <v>43564</v>
      </c>
      <c r="B1210" s="48">
        <v>7.6640940000000004</v>
      </c>
    </row>
    <row r="1211" spans="1:2">
      <c r="A1211" s="43">
        <v>43563</v>
      </c>
      <c r="B1211" s="48">
        <v>4.8358559999999997</v>
      </c>
    </row>
    <row r="1212" spans="1:2">
      <c r="A1212" s="43">
        <v>43560</v>
      </c>
      <c r="B1212" s="48">
        <v>10.159065999999999</v>
      </c>
    </row>
    <row r="1213" spans="1:2">
      <c r="A1213" s="43">
        <v>43559</v>
      </c>
      <c r="B1213" s="48">
        <v>7.8954389999999997</v>
      </c>
    </row>
    <row r="1214" spans="1:2">
      <c r="A1214" s="43">
        <v>43558</v>
      </c>
      <c r="B1214" s="48">
        <v>11.500495000000001</v>
      </c>
    </row>
    <row r="1215" spans="1:2">
      <c r="A1215" s="43">
        <v>43557</v>
      </c>
      <c r="B1215" s="48">
        <v>5.7068880000000002</v>
      </c>
    </row>
    <row r="1216" spans="1:2">
      <c r="A1216" s="43">
        <v>43556</v>
      </c>
      <c r="B1216" s="48">
        <v>9.4362089999999998</v>
      </c>
    </row>
    <row r="1217" spans="1:2">
      <c r="A1217" s="43">
        <v>43552</v>
      </c>
      <c r="B1217" s="48">
        <v>7.2175419999999999</v>
      </c>
    </row>
    <row r="1218" spans="1:2">
      <c r="A1218" s="43">
        <v>43551</v>
      </c>
      <c r="B1218" s="48">
        <v>10.109719999999999</v>
      </c>
    </row>
    <row r="1219" spans="1:2">
      <c r="A1219" s="43">
        <v>43550</v>
      </c>
      <c r="B1219" s="48">
        <v>12.823686</v>
      </c>
    </row>
    <row r="1220" spans="1:2">
      <c r="A1220" s="43">
        <v>43549</v>
      </c>
      <c r="B1220" s="48">
        <v>19.734613</v>
      </c>
    </row>
    <row r="1221" spans="1:2">
      <c r="A1221" s="43">
        <v>43546</v>
      </c>
      <c r="B1221" s="48">
        <v>24.562391999999999</v>
      </c>
    </row>
    <row r="1222" spans="1:2">
      <c r="A1222" s="43">
        <v>43544</v>
      </c>
      <c r="B1222" s="48">
        <v>14.505884999999999</v>
      </c>
    </row>
    <row r="1223" spans="1:2">
      <c r="A1223" s="43">
        <v>43543</v>
      </c>
      <c r="B1223" s="48">
        <v>13.003437</v>
      </c>
    </row>
    <row r="1224" spans="1:2">
      <c r="A1224" s="43">
        <v>43542</v>
      </c>
      <c r="B1224" s="48">
        <v>38.686870999999996</v>
      </c>
    </row>
    <row r="1225" spans="1:2">
      <c r="A1225" s="43">
        <v>43539</v>
      </c>
      <c r="B1225" s="48">
        <v>12.714803</v>
      </c>
    </row>
    <row r="1226" spans="1:2">
      <c r="A1226" s="43">
        <v>43538</v>
      </c>
      <c r="B1226" s="48">
        <v>7.9130099999999999</v>
      </c>
    </row>
    <row r="1227" spans="1:2">
      <c r="A1227" s="43">
        <v>43537</v>
      </c>
      <c r="B1227" s="48">
        <v>11.576252999999999</v>
      </c>
    </row>
    <row r="1228" spans="1:2">
      <c r="A1228" s="43">
        <v>43536</v>
      </c>
      <c r="B1228" s="48">
        <v>7.9048809999999996</v>
      </c>
    </row>
    <row r="1229" spans="1:2">
      <c r="A1229" s="43">
        <v>43535</v>
      </c>
      <c r="B1229" s="48">
        <v>7.286778</v>
      </c>
    </row>
    <row r="1230" spans="1:2">
      <c r="A1230" s="43">
        <v>43532</v>
      </c>
      <c r="B1230" s="48">
        <v>8.5742180000000001</v>
      </c>
    </row>
    <row r="1231" spans="1:2">
      <c r="A1231" s="43">
        <v>43531</v>
      </c>
      <c r="B1231" s="48">
        <v>6.5709390000000001</v>
      </c>
    </row>
    <row r="1232" spans="1:2">
      <c r="A1232" s="43">
        <v>43530</v>
      </c>
      <c r="B1232" s="48">
        <v>6.4307990000000004</v>
      </c>
    </row>
    <row r="1233" spans="1:2">
      <c r="A1233" s="43">
        <v>43529</v>
      </c>
      <c r="B1233" s="48">
        <v>12.826164</v>
      </c>
    </row>
    <row r="1234" spans="1:2">
      <c r="A1234" s="43">
        <v>43525</v>
      </c>
      <c r="B1234" s="48">
        <v>4.6322140000000003</v>
      </c>
    </row>
    <row r="1235" spans="1:2">
      <c r="A1235" s="43">
        <v>43524</v>
      </c>
      <c r="B1235" s="48">
        <v>4.7336390000000002</v>
      </c>
    </row>
    <row r="1236" spans="1:2">
      <c r="A1236" s="43">
        <v>43523</v>
      </c>
      <c r="B1236" s="48">
        <v>6.011018</v>
      </c>
    </row>
    <row r="1237" spans="1:2">
      <c r="A1237" s="43">
        <v>43522</v>
      </c>
      <c r="B1237" s="48">
        <v>6.4370139999999996</v>
      </c>
    </row>
    <row r="1238" spans="1:2">
      <c r="A1238" s="43">
        <v>43521</v>
      </c>
      <c r="B1238" s="48">
        <v>7.0474730000000001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Quarters</vt:lpstr>
      <vt:lpstr>Company Profile</vt:lpstr>
      <vt:lpstr>Data Sheet</vt:lpstr>
      <vt:lpstr>Profit &amp; Loss</vt:lpstr>
      <vt:lpstr>Balance Sheet</vt:lpstr>
      <vt:lpstr>Cash Flow</vt:lpstr>
      <vt:lpstr>Sheet3</vt:lpstr>
      <vt:lpstr>share price</vt:lpstr>
      <vt:lpstr>Volume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Anushka Rastogi</cp:lastModifiedBy>
  <cp:lastPrinted>2024-02-25T13:04:23Z</cp:lastPrinted>
  <dcterms:created xsi:type="dcterms:W3CDTF">2012-08-17T09:55:37Z</dcterms:created>
  <dcterms:modified xsi:type="dcterms:W3CDTF">2024-03-04T11:24:29Z</dcterms:modified>
</cp:coreProperties>
</file>