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Horizontal Analysis IS" sheetId="1" r:id="rId1"/>
  </sheets>
  <calcPr calcId="144525" concurrentCalc="0"/>
</workbook>
</file>

<file path=xl/sharedStrings.xml><?xml version="1.0" encoding="utf-8"?>
<sst xmlns="http://schemas.openxmlformats.org/spreadsheetml/2006/main" count="35" uniqueCount="33">
  <si>
    <t xml:space="preserve"> </t>
  </si>
  <si>
    <t>Asian Paints Ltd Income Statement Comparative Horizontal Ananlysis</t>
  </si>
  <si>
    <t>For Years Ended March 31, 2016 and 2015</t>
  </si>
  <si>
    <t>Description</t>
  </si>
  <si>
    <t>Variance</t>
  </si>
  <si>
    <t>Amount</t>
  </si>
  <si>
    <t>Percentage</t>
  </si>
  <si>
    <t>INCOME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</si>
  <si>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</si>
  <si>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</si>
  <si>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</si>
  <si>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</si>
  <si>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</si>
  <si>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Total Revenue (I)  </t>
  </si>
  <si>
    <t>EXPENSES</t>
  </si>
  <si>
    <t xml:space="preserve">Cost of Materials Consumed 20A  </t>
  </si>
  <si>
    <t>Purchases of Stock-in-Trade</t>
  </si>
  <si>
    <t xml:space="preserve">Changes in inventories of finished goods, work-in-progress and stock-in-trade  </t>
  </si>
  <si>
    <t>Employee Benefits Expense</t>
  </si>
  <si>
    <t>Other Expenses</t>
  </si>
  <si>
    <t xml:space="preserve">Total (II) </t>
  </si>
  <si>
    <t>EARNINGS BEFORE INTEREST, TAX, DEPRECIATION AND AMORTISATION (EBITDA) (I) -(II)</t>
  </si>
  <si>
    <t>Depreciation and Amortisation Expense</t>
  </si>
  <si>
    <t>Finance Costs</t>
  </si>
  <si>
    <t xml:space="preserve">PROFIT BEFORE EXCEPTIONAL ITEMS AND TAX </t>
  </si>
  <si>
    <t>Exceptional Items</t>
  </si>
  <si>
    <t xml:space="preserve">PROFIT BEFORE TAX </t>
  </si>
  <si>
    <t>Less : Tax Expense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</si>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</sst>
</file>

<file path=xl/styles.xml><?xml version="1.0" encoding="utf-8"?>
<styleSheet xmlns="http://schemas.openxmlformats.org/spreadsheetml/2006/main">
  <numFmts count="7">
    <numFmt numFmtId="176" formatCode="_ [$₹-4009]\ * #,##0.00_ ;_ [$₹-4009]\ * \-#,##0.00_ ;_ [$₹-4009]\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179" formatCode="_ [$₹-4009]\ * #,##0.00_ ;_ [$₹-4009]\ * \-#,##0.00_ ;_ [$₹-4009]\ * &quot;-&quot;??_ ;_ @_ "/>
    <numFmt numFmtId="180" formatCode="_ [$₹-4009]\ * #,##0_ ;_ [$₹-4009]\ * \-#,##0_ ;_ [$₹-4009]\ * &quot;-&quot;_ ;_ @_ "/>
  </numFmts>
  <fonts count="28">
    <font>
      <sz val="11"/>
      <color theme="1"/>
      <name val="Calibri"/>
      <charset val="134"/>
      <scheme val="minor"/>
    </font>
    <font>
      <b/>
      <u/>
      <sz val="14"/>
      <color rgb="FFFFFF00"/>
      <name val="Calibri"/>
      <charset val="134"/>
    </font>
    <font>
      <b/>
      <sz val="14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14" borderId="0" applyNumberFormat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1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3" fillId="22" borderId="16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5" borderId="13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9" fillId="9" borderId="12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2" borderId="1" xfId="0" applyFill="1" applyBorder="1"/>
    <xf numFmtId="0" fontId="1" fillId="3" borderId="2" xfId="7" applyFont="1" applyFill="1" applyBorder="1" applyAlignment="1" applyProtection="1">
      <alignment horizontal="center" vertical="center"/>
    </xf>
    <xf numFmtId="0" fontId="0" fillId="2" borderId="3" xfId="0" applyFill="1" applyBorder="1"/>
    <xf numFmtId="0" fontId="2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8" xfId="0" applyFill="1" applyBorder="1"/>
    <xf numFmtId="0" fontId="4" fillId="5" borderId="5" xfId="0" applyFont="1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0" fillId="2" borderId="7" xfId="0" applyFill="1" applyBorder="1"/>
    <xf numFmtId="0" fontId="5" fillId="6" borderId="1" xfId="0" applyFont="1" applyFill="1" applyBorder="1" applyAlignment="1">
      <alignment vertical="center" wrapText="1"/>
    </xf>
    <xf numFmtId="176" fontId="5" fillId="6" borderId="1" xfId="0" applyNumberFormat="1" applyFont="1" applyFill="1" applyBorder="1" applyAlignment="1">
      <alignment vertical="center"/>
    </xf>
    <xf numFmtId="179" fontId="5" fillId="6" borderId="1" xfId="0" applyNumberFormat="1" applyFont="1" applyFill="1" applyBorder="1" applyAlignment="1">
      <alignment vertical="center"/>
    </xf>
    <xf numFmtId="10" fontId="5" fillId="7" borderId="1" xfId="0" applyNumberFormat="1" applyFont="1" applyFill="1" applyBorder="1" applyAlignment="1">
      <alignment vertical="center"/>
    </xf>
    <xf numFmtId="0" fontId="5" fillId="6" borderId="9" xfId="0" applyFont="1" applyFill="1" applyBorder="1" applyAlignment="1">
      <alignment vertical="center" wrapText="1"/>
    </xf>
    <xf numFmtId="176" fontId="5" fillId="6" borderId="9" xfId="0" applyNumberFormat="1" applyFont="1" applyFill="1" applyBorder="1" applyAlignment="1">
      <alignment vertical="center"/>
    </xf>
    <xf numFmtId="0" fontId="4" fillId="3" borderId="10" xfId="0" applyFont="1" applyFill="1" applyBorder="1" applyAlignment="1">
      <alignment horizontal="right" vertical="center" wrapText="1"/>
    </xf>
    <xf numFmtId="176" fontId="4" fillId="3" borderId="10" xfId="0" applyNumberFormat="1" applyFont="1" applyFill="1" applyBorder="1" applyAlignment="1">
      <alignment vertical="center"/>
    </xf>
    <xf numFmtId="180" fontId="5" fillId="6" borderId="9" xfId="0" applyNumberFormat="1" applyFont="1" applyFill="1" applyBorder="1" applyAlignment="1">
      <alignment vertical="center"/>
    </xf>
    <xf numFmtId="0" fontId="4" fillId="3" borderId="10" xfId="0" applyFont="1" applyFill="1" applyBorder="1" applyAlignment="1">
      <alignment horizontal="right" vertical="center"/>
    </xf>
    <xf numFmtId="179" fontId="4" fillId="3" borderId="10" xfId="0" applyNumberFormat="1" applyFont="1" applyFill="1" applyBorder="1" applyAlignment="1">
      <alignment vertical="center"/>
    </xf>
    <xf numFmtId="0" fontId="4" fillId="5" borderId="5" xfId="0" applyFont="1" applyFill="1" applyBorder="1" applyAlignment="1">
      <alignment horizontal="left" vertical="center"/>
    </xf>
    <xf numFmtId="180" fontId="6" fillId="5" borderId="2" xfId="0" applyNumberFormat="1" applyFont="1" applyFill="1" applyBorder="1" applyAlignment="1">
      <alignment vertical="center"/>
    </xf>
    <xf numFmtId="0" fontId="5" fillId="6" borderId="3" xfId="0" applyFont="1" applyFill="1" applyBorder="1" applyAlignment="1">
      <alignment vertical="center" wrapText="1"/>
    </xf>
    <xf numFmtId="176" fontId="5" fillId="6" borderId="3" xfId="0" applyNumberFormat="1" applyFont="1" applyFill="1" applyBorder="1" applyAlignment="1">
      <alignment vertical="center"/>
    </xf>
    <xf numFmtId="44" fontId="5" fillId="6" borderId="3" xfId="0" applyNumberFormat="1" applyFont="1" applyFill="1" applyBorder="1" applyAlignment="1">
      <alignment vertical="center"/>
    </xf>
    <xf numFmtId="0" fontId="7" fillId="2" borderId="8" xfId="0" applyFont="1" applyFill="1" applyBorder="1"/>
    <xf numFmtId="0" fontId="4" fillId="3" borderId="10" xfId="0" applyFont="1" applyFill="1" applyBorder="1" applyAlignment="1">
      <alignment vertical="center" wrapText="1"/>
    </xf>
    <xf numFmtId="0" fontId="5" fillId="6" borderId="10" xfId="0" applyFont="1" applyFill="1" applyBorder="1" applyAlignment="1">
      <alignment vertical="center" wrapText="1"/>
    </xf>
    <xf numFmtId="176" fontId="5" fillId="6" borderId="10" xfId="0" applyNumberFormat="1" applyFont="1" applyFill="1" applyBorder="1" applyAlignment="1">
      <alignment vertical="center"/>
    </xf>
    <xf numFmtId="0" fontId="4" fillId="5" borderId="5" xfId="0" applyFont="1" applyFill="1" applyBorder="1" applyAlignment="1">
      <alignment vertical="center" wrapText="1"/>
    </xf>
    <xf numFmtId="176" fontId="7" fillId="5" borderId="2" xfId="0" applyNumberFormat="1" applyFont="1" applyFill="1" applyBorder="1" applyAlignment="1">
      <alignment vertical="center"/>
    </xf>
    <xf numFmtId="44" fontId="5" fillId="6" borderId="9" xfId="0" applyNumberFormat="1" applyFont="1" applyFill="1" applyBorder="1" applyAlignment="1">
      <alignment vertical="center"/>
    </xf>
    <xf numFmtId="10" fontId="4" fillId="4" borderId="10" xfId="0" applyNumberFormat="1" applyFont="1" applyFill="1" applyBorder="1" applyAlignment="1">
      <alignment vertical="center"/>
    </xf>
    <xf numFmtId="0" fontId="0" fillId="2" borderId="9" xfId="0" applyFill="1" applyBorder="1"/>
    <xf numFmtId="0" fontId="0" fillId="2" borderId="11" xfId="0" applyFill="1" applyBorder="1"/>
    <xf numFmtId="1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>
      <xdr:nvSpPr>
        <xdr:cNvPr id="2" name="TextBox 1"/>
        <xdr:cNvSpPr txBox="1"/>
      </xdr:nvSpPr>
      <xdr:spPr>
        <a:xfrm>
          <a:off x="10096500" y="1094740"/>
          <a:ext cx="7764145" cy="360299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  <a:endParaRPr lang="en-US" sz="2000" baseline="0"/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  <a:endParaRPr lang="en-US" sz="2000" baseline="0"/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  <a:endParaRPr lang="en-US" sz="2000" baseline="0"/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>
      <xdr:nvSpPr>
        <xdr:cNvPr id="3" name="TextBox 2"/>
        <xdr:cNvSpPr txBox="1"/>
      </xdr:nvSpPr>
      <xdr:spPr>
        <a:xfrm>
          <a:off x="10166350" y="676910"/>
          <a:ext cx="3714750" cy="325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  <a:endParaRPr lang="en-US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zoomScale="82" zoomScaleNormal="82" topLeftCell="A6" workbookViewId="0">
      <selection activeCell="I27" sqref="I27"/>
    </sheetView>
  </sheetViews>
  <sheetFormatPr defaultColWidth="9" defaultRowHeight="15"/>
  <cols>
    <col min="1" max="1" width="1.71428571428571" customWidth="1"/>
    <col min="2" max="2" width="50" customWidth="1"/>
    <col min="3" max="3" width="13.4285714285714" customWidth="1"/>
    <col min="4" max="4" width="13.1428571428571" customWidth="1"/>
    <col min="5" max="6" width="11.2857142857143" customWidth="1"/>
    <col min="7" max="7" width="1.71428571428571" customWidth="1"/>
    <col min="9" max="9" width="17.8571428571429" customWidth="1"/>
    <col min="13" max="13" width="10.7142857142857" customWidth="1"/>
  </cols>
  <sheetData>
    <row r="1" ht="20.25" spans="1:11">
      <c r="A1" s="1"/>
      <c r="B1" s="2"/>
      <c r="C1" s="2"/>
      <c r="D1" s="2"/>
      <c r="E1" s="2"/>
      <c r="F1" s="2"/>
      <c r="G1" s="1"/>
      <c r="K1" t="s">
        <v>0</v>
      </c>
    </row>
    <row r="2" ht="20.25" spans="1:7">
      <c r="A2" s="3"/>
      <c r="B2" s="4" t="s">
        <v>1</v>
      </c>
      <c r="C2" s="4"/>
      <c r="D2" s="4"/>
      <c r="E2" s="4"/>
      <c r="F2" s="4"/>
      <c r="G2" s="3"/>
    </row>
    <row r="3" ht="20.25" spans="1:7">
      <c r="A3" s="3"/>
      <c r="B3" s="4" t="s">
        <v>2</v>
      </c>
      <c r="C3" s="4"/>
      <c r="D3" s="4"/>
      <c r="E3" s="4"/>
      <c r="F3" s="4"/>
      <c r="G3" s="3"/>
    </row>
    <row r="4" ht="17.25" spans="1:7">
      <c r="A4" s="3"/>
      <c r="B4" s="5" t="s">
        <v>3</v>
      </c>
      <c r="C4" s="6">
        <v>2016</v>
      </c>
      <c r="D4" s="7">
        <v>2015</v>
      </c>
      <c r="E4" s="7" t="s">
        <v>4</v>
      </c>
      <c r="F4" s="8"/>
      <c r="G4" s="3"/>
    </row>
    <row r="5" ht="17.25" spans="1:7">
      <c r="A5" s="3"/>
      <c r="B5" s="9"/>
      <c r="C5" s="10" t="s">
        <v>5</v>
      </c>
      <c r="D5" s="10" t="s">
        <v>5</v>
      </c>
      <c r="E5" s="10" t="s">
        <v>5</v>
      </c>
      <c r="F5" s="11" t="s">
        <v>6</v>
      </c>
      <c r="G5" s="3"/>
    </row>
    <row r="6" ht="16.5" spans="1:7">
      <c r="A6" s="12"/>
      <c r="B6" s="13" t="s">
        <v>7</v>
      </c>
      <c r="C6" s="14"/>
      <c r="D6" s="14"/>
      <c r="E6" s="14"/>
      <c r="F6" s="15"/>
      <c r="G6" s="16"/>
    </row>
    <row r="7" ht="30.75" spans="1:9">
      <c r="A7" s="12"/>
      <c r="B7" s="17" t="s">
        <v>8</v>
      </c>
      <c r="C7" s="18">
        <v>13992.15</v>
      </c>
      <c r="D7" s="18">
        <v>12878.8</v>
      </c>
      <c r="E7" s="19">
        <f>C7-D7</f>
        <v>1113.35</v>
      </c>
      <c r="F7" s="20">
        <f>E7/D7</f>
        <v>0.0864482715780974</v>
      </c>
      <c r="G7" s="16"/>
      <c r="I7" s="43"/>
    </row>
    <row r="8" ht="16.5" spans="1:7">
      <c r="A8" s="12"/>
      <c r="B8" s="21" t="s">
        <v>9</v>
      </c>
      <c r="C8" s="22">
        <v>1533.5</v>
      </c>
      <c r="D8" s="22">
        <v>1393.13</v>
      </c>
      <c r="E8" s="19">
        <f t="shared" ref="E8:E29" si="0">C8-D8</f>
        <v>140.37</v>
      </c>
      <c r="F8" s="20">
        <f t="shared" ref="F8:F29" si="1">E8/D8</f>
        <v>0.10075872316295</v>
      </c>
      <c r="G8" s="16"/>
    </row>
    <row r="9" ht="31.5" spans="1:7">
      <c r="A9" s="12"/>
      <c r="B9" s="23" t="s">
        <v>10</v>
      </c>
      <c r="C9" s="24">
        <f>C7-C8</f>
        <v>12458.65</v>
      </c>
      <c r="D9" s="24">
        <f>D7-D8</f>
        <v>11485.67</v>
      </c>
      <c r="E9" s="19">
        <f t="shared" si="0"/>
        <v>972.980000000001</v>
      </c>
      <c r="F9" s="20">
        <f t="shared" si="1"/>
        <v>0.0847125156825855</v>
      </c>
      <c r="G9" s="16"/>
    </row>
    <row r="10" ht="16.5" spans="1:7">
      <c r="A10" s="12"/>
      <c r="B10" s="17" t="s">
        <v>11</v>
      </c>
      <c r="C10" s="18">
        <v>187.23</v>
      </c>
      <c r="D10" s="18">
        <v>163.16</v>
      </c>
      <c r="E10" s="19">
        <f t="shared" si="0"/>
        <v>24.07</v>
      </c>
      <c r="F10" s="20">
        <f t="shared" si="1"/>
        <v>0.147523902917382</v>
      </c>
      <c r="G10" s="16"/>
    </row>
    <row r="11" ht="16.5" spans="1:7">
      <c r="A11" s="12"/>
      <c r="B11" s="21" t="s">
        <v>12</v>
      </c>
      <c r="C11" s="25">
        <v>225.3</v>
      </c>
      <c r="D11" s="25">
        <v>186.82</v>
      </c>
      <c r="E11" s="19">
        <f t="shared" si="0"/>
        <v>38.48</v>
      </c>
      <c r="F11" s="20">
        <f t="shared" si="1"/>
        <v>0.205973664489883</v>
      </c>
      <c r="G11" s="16"/>
    </row>
    <row r="12" ht="16.5" spans="1:7">
      <c r="A12" s="12"/>
      <c r="B12" s="26" t="s">
        <v>13</v>
      </c>
      <c r="C12" s="27">
        <f>C9+SUM(C10:C11)</f>
        <v>12871.18</v>
      </c>
      <c r="D12" s="27">
        <f>D9+SUM(D10:D11)</f>
        <v>11835.65</v>
      </c>
      <c r="E12" s="19">
        <f t="shared" si="0"/>
        <v>1035.53</v>
      </c>
      <c r="F12" s="20">
        <f t="shared" si="1"/>
        <v>0.0874924486614595</v>
      </c>
      <c r="G12" s="16"/>
    </row>
    <row r="13" ht="16.5" spans="1:7">
      <c r="A13" s="12"/>
      <c r="B13" s="28" t="s">
        <v>14</v>
      </c>
      <c r="C13" s="29"/>
      <c r="D13" s="29"/>
      <c r="E13" s="19">
        <f t="shared" si="0"/>
        <v>0</v>
      </c>
      <c r="F13" s="20"/>
      <c r="G13" s="16"/>
    </row>
    <row r="14" ht="16.5" spans="1:7">
      <c r="A14" s="12"/>
      <c r="B14" s="30" t="s">
        <v>15</v>
      </c>
      <c r="C14" s="18">
        <v>5842.29</v>
      </c>
      <c r="D14" s="18">
        <v>6191.72</v>
      </c>
      <c r="E14" s="19">
        <f t="shared" si="0"/>
        <v>-349.43</v>
      </c>
      <c r="F14" s="20">
        <f t="shared" si="1"/>
        <v>-0.056435045512394</v>
      </c>
      <c r="G14" s="16"/>
    </row>
    <row r="15" ht="16.5" spans="1:7">
      <c r="A15" s="12"/>
      <c r="B15" s="30" t="s">
        <v>16</v>
      </c>
      <c r="C15" s="31">
        <v>524.42</v>
      </c>
      <c r="D15" s="31">
        <v>380.56</v>
      </c>
      <c r="E15" s="19">
        <f t="shared" si="0"/>
        <v>143.86</v>
      </c>
      <c r="F15" s="20">
        <f t="shared" si="1"/>
        <v>0.378021862518394</v>
      </c>
      <c r="G15" s="16"/>
    </row>
    <row r="16" ht="30" spans="1:7">
      <c r="A16" s="12"/>
      <c r="B16" s="30" t="s">
        <v>17</v>
      </c>
      <c r="C16" s="31">
        <v>162.86</v>
      </c>
      <c r="D16" s="32">
        <v>-132.43</v>
      </c>
      <c r="E16" s="19">
        <f t="shared" si="0"/>
        <v>295.29</v>
      </c>
      <c r="F16" s="20">
        <f t="shared" si="1"/>
        <v>-2.22978177150193</v>
      </c>
      <c r="G16" s="16"/>
    </row>
    <row r="17" ht="16.5" spans="1:7">
      <c r="A17" s="12"/>
      <c r="B17" s="30" t="s">
        <v>18</v>
      </c>
      <c r="C17" s="31">
        <v>664.2</v>
      </c>
      <c r="D17" s="31">
        <v>606.94</v>
      </c>
      <c r="E17" s="19">
        <f t="shared" si="0"/>
        <v>57.26</v>
      </c>
      <c r="F17" s="20">
        <f t="shared" si="1"/>
        <v>0.0943421095989719</v>
      </c>
      <c r="G17" s="16"/>
    </row>
    <row r="18" ht="16.5" spans="1:7">
      <c r="A18" s="12"/>
      <c r="B18" s="21" t="s">
        <v>19</v>
      </c>
      <c r="C18" s="22">
        <v>2972.55</v>
      </c>
      <c r="D18" s="22">
        <v>2591.52</v>
      </c>
      <c r="E18" s="19">
        <f t="shared" si="0"/>
        <v>381.03</v>
      </c>
      <c r="F18" s="20">
        <f t="shared" si="1"/>
        <v>0.147029542507872</v>
      </c>
      <c r="G18" s="16"/>
    </row>
    <row r="19" ht="16.5" spans="1:7">
      <c r="A19" s="12"/>
      <c r="B19" s="26" t="s">
        <v>20</v>
      </c>
      <c r="C19" s="24">
        <f>SUM(C14:C18)</f>
        <v>10166.32</v>
      </c>
      <c r="D19" s="24">
        <f>SUM(D14:D18)</f>
        <v>9638.31</v>
      </c>
      <c r="E19" s="19">
        <f t="shared" si="0"/>
        <v>528.009999999998</v>
      </c>
      <c r="F19" s="20">
        <f t="shared" si="1"/>
        <v>0.0547824255497072</v>
      </c>
      <c r="G19" s="16"/>
    </row>
    <row r="20" ht="31.5" spans="1:7">
      <c r="A20" s="12"/>
      <c r="B20" s="23" t="s">
        <v>21</v>
      </c>
      <c r="C20" s="24">
        <f>C12-C19</f>
        <v>2704.86</v>
      </c>
      <c r="D20" s="24">
        <f>D12-D19</f>
        <v>2197.34</v>
      </c>
      <c r="E20" s="19">
        <f t="shared" si="0"/>
        <v>507.520000000004</v>
      </c>
      <c r="F20" s="20">
        <f t="shared" si="1"/>
        <v>0.23097017302739</v>
      </c>
      <c r="G20" s="16"/>
    </row>
    <row r="21" ht="16.5" spans="1:7">
      <c r="A21" s="12"/>
      <c r="B21" s="17" t="s">
        <v>22</v>
      </c>
      <c r="C21" s="18">
        <v>238.36</v>
      </c>
      <c r="D21" s="18">
        <v>223.11</v>
      </c>
      <c r="E21" s="19">
        <f t="shared" si="0"/>
        <v>15.25</v>
      </c>
      <c r="F21" s="20">
        <f t="shared" si="1"/>
        <v>0.0683519340235758</v>
      </c>
      <c r="G21" s="16"/>
    </row>
    <row r="22" ht="16.5" spans="1:7">
      <c r="A22" s="12"/>
      <c r="B22" s="21" t="s">
        <v>23</v>
      </c>
      <c r="C22" s="22">
        <v>23.4</v>
      </c>
      <c r="D22" s="22">
        <v>27.13</v>
      </c>
      <c r="E22" s="19">
        <f t="shared" si="0"/>
        <v>-3.73</v>
      </c>
      <c r="F22" s="20">
        <f t="shared" si="1"/>
        <v>-0.137486177663104</v>
      </c>
      <c r="G22" s="16"/>
    </row>
    <row r="23" ht="16.5" spans="1:7">
      <c r="A23" s="33"/>
      <c r="B23" s="34" t="s">
        <v>24</v>
      </c>
      <c r="C23" s="24">
        <f>C20-SUM(C21:C22)</f>
        <v>2443.1</v>
      </c>
      <c r="D23" s="24">
        <f>D20-SUM(D21:D22)</f>
        <v>1947.1</v>
      </c>
      <c r="E23" s="19">
        <f t="shared" si="0"/>
        <v>496.000000000004</v>
      </c>
      <c r="F23" s="20">
        <f t="shared" si="1"/>
        <v>0.25473781521237</v>
      </c>
      <c r="G23" s="16"/>
    </row>
    <row r="24" ht="16.5" spans="1:7">
      <c r="A24" s="12"/>
      <c r="B24" s="35" t="s">
        <v>25</v>
      </c>
      <c r="C24" s="36">
        <v>65.35</v>
      </c>
      <c r="D24" s="36">
        <v>13.53</v>
      </c>
      <c r="E24" s="19">
        <f t="shared" si="0"/>
        <v>51.82</v>
      </c>
      <c r="F24" s="20">
        <f t="shared" si="1"/>
        <v>3.830007390983</v>
      </c>
      <c r="G24" s="16"/>
    </row>
    <row r="25" ht="16.5" spans="1:7">
      <c r="A25" s="12"/>
      <c r="B25" s="34" t="s">
        <v>26</v>
      </c>
      <c r="C25" s="24">
        <f>C23-C24</f>
        <v>2377.75</v>
      </c>
      <c r="D25" s="24">
        <f>D23-D24</f>
        <v>1933.57</v>
      </c>
      <c r="E25" s="19">
        <f t="shared" si="0"/>
        <v>444.180000000004</v>
      </c>
      <c r="F25" s="20">
        <f t="shared" si="1"/>
        <v>0.229720154946552</v>
      </c>
      <c r="G25" s="16"/>
    </row>
    <row r="26" ht="16.5" spans="1:7">
      <c r="A26" s="12"/>
      <c r="B26" s="37" t="s">
        <v>27</v>
      </c>
      <c r="C26" s="38"/>
      <c r="D26" s="38"/>
      <c r="E26" s="19">
        <f t="shared" si="0"/>
        <v>0</v>
      </c>
      <c r="F26" s="20"/>
      <c r="G26" s="16"/>
    </row>
    <row r="27" ht="16.5" spans="1:7">
      <c r="A27" s="12"/>
      <c r="B27" s="17" t="s">
        <v>28</v>
      </c>
      <c r="C27" s="18">
        <v>743.74</v>
      </c>
      <c r="D27" s="18">
        <v>616.42</v>
      </c>
      <c r="E27" s="19">
        <f t="shared" si="0"/>
        <v>127.32</v>
      </c>
      <c r="F27" s="20">
        <f t="shared" si="1"/>
        <v>0.206547483858408</v>
      </c>
      <c r="G27" s="16"/>
    </row>
    <row r="28" ht="16.5" spans="1:7">
      <c r="A28" s="12"/>
      <c r="B28" s="30" t="s">
        <v>29</v>
      </c>
      <c r="C28" s="32">
        <v>-3.33</v>
      </c>
      <c r="D28" s="32">
        <v>-0.96</v>
      </c>
      <c r="E28" s="19">
        <f t="shared" si="0"/>
        <v>-2.37</v>
      </c>
      <c r="F28" s="20">
        <f t="shared" si="1"/>
        <v>2.46875</v>
      </c>
      <c r="G28" s="16"/>
    </row>
    <row r="29" ht="16.5" spans="1:7">
      <c r="A29" s="12"/>
      <c r="B29" s="21" t="s">
        <v>30</v>
      </c>
      <c r="C29" s="22">
        <v>39.91</v>
      </c>
      <c r="D29" s="39">
        <v>-9.29</v>
      </c>
      <c r="E29" s="19">
        <f t="shared" si="0"/>
        <v>49.2</v>
      </c>
      <c r="F29" s="20">
        <f t="shared" si="1"/>
        <v>-5.29601722282024</v>
      </c>
      <c r="G29" s="16"/>
    </row>
    <row r="30" ht="16.5" spans="1:7">
      <c r="A30" s="12"/>
      <c r="B30" s="34" t="s">
        <v>31</v>
      </c>
      <c r="C30" s="24">
        <f>SUM(C27:C29)</f>
        <v>780.32</v>
      </c>
      <c r="D30" s="24">
        <f>SUM(D27:D29)</f>
        <v>606.17</v>
      </c>
      <c r="E30" s="27">
        <f t="shared" ref="E14:E31" si="2">C30-D30</f>
        <v>174.15</v>
      </c>
      <c r="F30" s="40">
        <f t="shared" ref="F27:F31" si="3">E30/D30</f>
        <v>0.287295643136414</v>
      </c>
      <c r="G30" s="16"/>
    </row>
    <row r="31" ht="16.5" spans="1:7">
      <c r="A31" s="12"/>
      <c r="B31" s="34" t="s">
        <v>32</v>
      </c>
      <c r="C31" s="24">
        <f>C25-C30</f>
        <v>1597.43</v>
      </c>
      <c r="D31" s="24">
        <f>D25-D30</f>
        <v>1327.4</v>
      </c>
      <c r="E31" s="27">
        <f t="shared" si="2"/>
        <v>270.030000000004</v>
      </c>
      <c r="F31" s="40">
        <f t="shared" si="3"/>
        <v>0.203427753503092</v>
      </c>
      <c r="G31" s="16"/>
    </row>
    <row r="32" ht="9.6" customHeight="1" spans="1:7">
      <c r="A32" s="41"/>
      <c r="B32" s="42"/>
      <c r="C32" s="42"/>
      <c r="D32" s="42"/>
      <c r="E32" s="42"/>
      <c r="F32" s="42"/>
      <c r="G32" s="41"/>
    </row>
    <row r="33" ht="15.75"/>
    <row r="34" spans="5:5">
      <c r="E34" s="43"/>
    </row>
  </sheetData>
  <mergeCells count="5">
    <mergeCell ref="B1:F1"/>
    <mergeCell ref="B2:F2"/>
    <mergeCell ref="B3:F3"/>
    <mergeCell ref="E4:F4"/>
    <mergeCell ref="B4:B5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Grizli777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Horizontal Analysis 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Anuska sahu</cp:lastModifiedBy>
  <dcterms:created xsi:type="dcterms:W3CDTF">2017-04-13T04:20:00Z</dcterms:created>
  <cp:lastPrinted>2017-04-19T09:59:00Z</cp:lastPrinted>
  <dcterms:modified xsi:type="dcterms:W3CDTF">2023-08-22T10:18:41Z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A50B8B25862B4F298B28A09A35A650D5</vt:lpwstr>
  </property>
  <property fmtid="{D5CDD505-2E9C-101B-9397-08002B2CF9AE}" pid="3" name="KSOProductBuildVer">
    <vt:lpwstr>1033-11.2.0.11537</vt:lpwstr>
  </property>
</Properties>
</file>