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Target Sales" sheetId="2" r:id="rId5"/>
    <sheet state="visible" name="Actual Sales" sheetId="3" r:id="rId6"/>
    <sheet state="visible" name="Exploratory Analysis" sheetId="4" r:id="rId7"/>
    <sheet state="visible" name="City-wise Performance Analysis" sheetId="5" r:id="rId8"/>
    <sheet state="visible" name="City-wise Overall Performance" sheetId="6" r:id="rId9"/>
    <sheet state="visible" name="Overall Performance Analysis" sheetId="7" r:id="rId10"/>
    <sheet state="visible" name="City-wise Growth Trend" sheetId="8" r:id="rId11"/>
    <sheet state="visible" name="Overall Growth Trend" sheetId="9" r:id="rId12"/>
    <sheet state="visible" name="Membership Sales Overview Dashb" sheetId="10" r:id="rId13"/>
    <sheet state="visible" name="Insights" sheetId="11" r:id="rId14"/>
  </sheets>
  <definedNames/>
  <calcPr/>
</workbook>
</file>

<file path=xl/sharedStrings.xml><?xml version="1.0" encoding="utf-8"?>
<sst xmlns="http://schemas.openxmlformats.org/spreadsheetml/2006/main" count="149" uniqueCount="62">
  <si>
    <t>FitHub, a gym with multiple centers in different cities across India, seeks to evaluate their performance by comparing actual membership sales with target sales for the first four weeks of the month.</t>
  </si>
  <si>
    <t>Objective</t>
  </si>
  <si>
    <r>
      <rPr>
        <rFont val="Noto Serif Georgian"/>
        <b/>
        <color theme="1"/>
        <sz val="11.0"/>
      </rPr>
      <t>City-wise Performance:</t>
    </r>
    <r>
      <rPr>
        <rFont val="Noto Serif Georgian"/>
        <color theme="1"/>
        <sz val="11.0"/>
      </rPr>
      <t xml:space="preserve"> Assess the sales performance of each city to determine whether they have achieved their overall and monthly targets.</t>
    </r>
  </si>
  <si>
    <r>
      <rPr>
        <rFont val="Noto Serif Georgian"/>
        <b/>
        <color theme="1"/>
        <sz val="11.0"/>
      </rPr>
      <t>Overall Overview:</t>
    </r>
    <r>
      <rPr>
        <rFont val="Noto Serif Georgian"/>
        <color theme="1"/>
        <sz val="11.0"/>
      </rPr>
      <t xml:space="preserve"> Evaluate FitHub's sales performance over the first four weeks and identify trends or areas of concern.</t>
    </r>
  </si>
  <si>
    <t>Data</t>
  </si>
  <si>
    <r>
      <rPr>
        <rFont val="Noto Serif Georgian"/>
        <b/>
        <color theme="1"/>
        <sz val="11.0"/>
      </rPr>
      <t xml:space="preserve">Target Sales Data: </t>
    </r>
    <r>
      <rPr>
        <rFont val="Noto Serif Georgian"/>
        <color theme="1"/>
        <sz val="11.0"/>
      </rPr>
      <t>This dataset outlines the weekly sales targets for memberships set for each city over the first four weeks of the month.</t>
    </r>
  </si>
  <si>
    <r>
      <rPr>
        <rFont val="Noto Serif Georgian"/>
        <b/>
        <color theme="1"/>
        <sz val="11.0"/>
      </rPr>
      <t>Actual Sales Data:</t>
    </r>
    <r>
      <rPr>
        <rFont val="Noto Serif Georgian"/>
        <color theme="1"/>
        <sz val="11.0"/>
      </rPr>
      <t xml:space="preserve"> This dataset outlines the actual weekly sales of membership by each city for the first four weeks of the month.</t>
    </r>
  </si>
  <si>
    <t>Target Membership Sales</t>
  </si>
  <si>
    <t>City</t>
  </si>
  <si>
    <t>Week 1</t>
  </si>
  <si>
    <t>Week 2</t>
  </si>
  <si>
    <t>Week 3</t>
  </si>
  <si>
    <t>Week 4</t>
  </si>
  <si>
    <t>Chennai</t>
  </si>
  <si>
    <t>Chandigarh</t>
  </si>
  <si>
    <t>Trivandrum</t>
  </si>
  <si>
    <t>Hyderabad</t>
  </si>
  <si>
    <t>Jaipur</t>
  </si>
  <si>
    <t>Ahmedabad</t>
  </si>
  <si>
    <t>Indore</t>
  </si>
  <si>
    <t>Bangalore</t>
  </si>
  <si>
    <t>Amritsar</t>
  </si>
  <si>
    <t>Patna</t>
  </si>
  <si>
    <t>Actual Membership Sales</t>
  </si>
  <si>
    <t>Sales Overview</t>
  </si>
  <si>
    <t>Total Sales</t>
  </si>
  <si>
    <t>Number of Weeks</t>
  </si>
  <si>
    <t>Number of Fitness Center</t>
  </si>
  <si>
    <t>Average Sales per Week</t>
  </si>
  <si>
    <t>Average Sales per Fitness Center</t>
  </si>
  <si>
    <t>Week-wise Membership Sales Analysis</t>
  </si>
  <si>
    <t>Week</t>
  </si>
  <si>
    <t>Sales</t>
  </si>
  <si>
    <t>Min Sales</t>
  </si>
  <si>
    <t>Max Sales</t>
  </si>
  <si>
    <t>City-wise Analysis</t>
  </si>
  <si>
    <t>City-wise Performance Analysis</t>
  </si>
  <si>
    <t>Target Sales</t>
  </si>
  <si>
    <t>Actual Sales</t>
  </si>
  <si>
    <t xml:space="preserve">Target vs Actual </t>
  </si>
  <si>
    <t>City-wise Overall Performance Analysis</t>
  </si>
  <si>
    <t>Target vs Actual</t>
  </si>
  <si>
    <t>Overall Performance Analysis</t>
  </si>
  <si>
    <t>Growth Trends- City</t>
  </si>
  <si>
    <t>Actual Weekly Membership Sales</t>
  </si>
  <si>
    <t>Week-wise Membership Sales Growth %</t>
  </si>
  <si>
    <t>Overall Growth Trend</t>
  </si>
  <si>
    <t>Groth Rate</t>
  </si>
  <si>
    <t>Membership Sales Overview</t>
  </si>
  <si>
    <t>Insights from Analysis</t>
  </si>
  <si>
    <t>Refort For Management</t>
  </si>
  <si>
    <t>Overall Performance</t>
  </si>
  <si>
    <t>Week 4 has been the best week for sales, achieving a total of 377 units sold, marking the highest performance of any week.</t>
  </si>
  <si>
    <t>Details</t>
  </si>
  <si>
    <t>Week 2 has shown the lowest performance, wth only 153 units sold during that period.</t>
  </si>
  <si>
    <t>Highest Sales Week</t>
  </si>
  <si>
    <t>The Amritsar is our top-performing city, leading with 156 units sold.</t>
  </si>
  <si>
    <t>Lowest Sales Week</t>
  </si>
  <si>
    <t>The Indore has underperformed, with only 72 units sold, indicating a need for improvement in this area.</t>
  </si>
  <si>
    <t>Sales performance</t>
  </si>
  <si>
    <t>Top-performing City</t>
  </si>
  <si>
    <t>Underperforming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</si>
</sst>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Noto Serif Georgian"/>
    </font>
    <font>
      <b/>
      <sz val="11.0"/>
      <color theme="1"/>
      <name val="Noto Serif Georgian"/>
    </font>
    <font>
      <b/>
      <sz val="16.0"/>
      <color theme="1"/>
      <name val="Noto Serif Georgian"/>
    </font>
    <font>
      <b/>
      <color theme="1"/>
      <name val="Noto Serif Georgian"/>
    </font>
    <font>
      <color theme="1"/>
      <name val="Noto Serif Georgian"/>
    </font>
    <font>
      <b/>
      <sz val="13.0"/>
      <color theme="1"/>
      <name val="Noto Serif Georgian"/>
    </font>
    <font/>
    <font>
      <color theme="1"/>
      <name val="Arial"/>
      <scheme val="minor"/>
    </font>
    <font>
      <b/>
      <color theme="1"/>
      <name val="Arial"/>
      <scheme val="minor"/>
    </font>
    <font>
      <b/>
      <sz val="15.0"/>
      <color theme="1"/>
      <name val="Arial"/>
      <scheme val="minor"/>
    </font>
    <font>
      <b/>
      <sz val="12.0"/>
      <color theme="1"/>
      <name val="Noto Serif Georgian"/>
    </font>
    <font>
      <b/>
      <sz val="15.0"/>
      <color theme="1"/>
      <name val="Noto Serif Georgian"/>
    </font>
    <font>
      <b/>
      <sz val="10.0"/>
      <color theme="1"/>
      <name val="Noto Serif Georgian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1" numFmtId="0" xfId="0" applyAlignment="1" applyFont="1">
      <alignment vertical="top"/>
    </xf>
    <xf borderId="0" fillId="2" fontId="4" numFmtId="0" xfId="0" applyAlignment="1" applyFont="1">
      <alignment horizontal="center" vertical="bottom"/>
    </xf>
    <xf borderId="1" fillId="2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3" fontId="1" numFmtId="0" xfId="0" applyAlignment="1" applyFont="1">
      <alignment vertical="bottom"/>
    </xf>
    <xf borderId="2" fillId="2" fontId="7" numFmtId="0" xfId="0" applyAlignment="1" applyBorder="1" applyFont="1">
      <alignment horizontal="center" readingOrder="0"/>
    </xf>
    <xf borderId="3" fillId="0" fontId="8" numFmtId="0" xfId="0" applyBorder="1" applyFont="1"/>
    <xf borderId="1" fillId="0" fontId="9" numFmtId="0" xfId="0" applyAlignment="1" applyBorder="1" applyFont="1">
      <alignment readingOrder="0"/>
    </xf>
    <xf borderId="1" fillId="0" fontId="9" numFmtId="0" xfId="0" applyBorder="1" applyFont="1"/>
    <xf borderId="1" fillId="2" fontId="10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2" fillId="2" fontId="11" numFmtId="0" xfId="0" applyAlignment="1" applyBorder="1" applyFont="1">
      <alignment horizontal="center" readingOrder="0"/>
    </xf>
    <xf borderId="4" fillId="0" fontId="8" numFmtId="0" xfId="0" applyBorder="1" applyFont="1"/>
    <xf borderId="1" fillId="2" fontId="5" numFmtId="0" xfId="0" applyAlignment="1" applyBorder="1" applyFont="1">
      <alignment readingOrder="0" vertical="bottom"/>
    </xf>
    <xf borderId="2" fillId="2" fontId="12" numFmtId="0" xfId="0" applyAlignment="1" applyBorder="1" applyFont="1">
      <alignment horizontal="center" readingOrder="0" vertical="bottom"/>
    </xf>
    <xf borderId="2" fillId="2" fontId="13" numFmtId="0" xfId="0" applyAlignment="1" applyBorder="1" applyFont="1">
      <alignment horizontal="center" readingOrder="0"/>
    </xf>
    <xf borderId="1" fillId="2" fontId="14" numFmtId="0" xfId="0" applyAlignment="1" applyBorder="1" applyFont="1">
      <alignment readingOrder="0"/>
    </xf>
    <xf borderId="1" fillId="0" fontId="6" numFmtId="0" xfId="0" applyBorder="1" applyFont="1"/>
    <xf borderId="0" fillId="0" fontId="9" numFmtId="0" xfId="0" applyFont="1"/>
    <xf borderId="1" fillId="2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2" fillId="2" fontId="4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1" fillId="0" fontId="6" numFmtId="9" xfId="0" applyBorder="1" applyFont="1" applyNumberFormat="1"/>
    <xf borderId="1" fillId="0" fontId="6" numFmtId="10" xfId="0" applyBorder="1" applyFont="1" applyNumberFormat="1"/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Overall: Target Sales vs Actual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'Overall Performance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Analysis'!$A$3:$A$6</c:f>
            </c:strRef>
          </c:cat>
          <c:val>
            <c:numRef>
              <c:f>'Overall Performance Analysis'!$B$3:$B$6</c:f>
              <c:numCache/>
            </c:numRef>
          </c:val>
        </c:ser>
        <c:ser>
          <c:idx val="1"/>
          <c:order val="1"/>
          <c:tx>
            <c:strRef>
              <c:f>'Overall Performance Analysis'!$C$2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Analysis'!$A$3:$A$6</c:f>
            </c:strRef>
          </c:cat>
          <c:val>
            <c:numRef>
              <c:f>'Overall Performance Analysis'!$C$3:$C$6</c:f>
              <c:numCache/>
            </c:numRef>
          </c:val>
        </c:ser>
        <c:axId val="1064540163"/>
        <c:axId val="1145435852"/>
      </c:barChart>
      <c:catAx>
        <c:axId val="1064540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435852"/>
      </c:catAx>
      <c:valAx>
        <c:axId val="1145435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540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City: Target Sales vs Actual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'City-wise Overall Performance'!$B$2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'City-wise Overall Performance'!$A$3:$A$11</c:f>
            </c:strRef>
          </c:cat>
          <c:val>
            <c:numRef>
              <c:f>'City-wise Overall Performance'!$B$3:$B$11</c:f>
              <c:numCache/>
            </c:numRef>
          </c:val>
        </c:ser>
        <c:ser>
          <c:idx val="1"/>
          <c:order val="1"/>
          <c:tx>
            <c:strRef>
              <c:f>'City-wise Overall Performance'!$C$2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'City-wise Overall Performance'!$A$3:$A$11</c:f>
            </c:strRef>
          </c:cat>
          <c:val>
            <c:numRef>
              <c:f>'City-wise Overall Performance'!$C$3:$C$11</c:f>
              <c:numCache/>
            </c:numRef>
          </c:val>
        </c:ser>
        <c:axId val="2079009179"/>
        <c:axId val="1748062980"/>
      </c:barChart>
      <c:catAx>
        <c:axId val="2079009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062980"/>
      </c:catAx>
      <c:valAx>
        <c:axId val="1748062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09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City-wise Performance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'City-wise Overall Performance'!$C$2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'City-wise Overall Performance'!$A$3:$A$11</c:f>
            </c:strRef>
          </c:cat>
          <c:val>
            <c:numRef>
              <c:f>'City-wise Overall Performance'!$C$3:$C$11</c:f>
              <c:numCache/>
            </c:numRef>
          </c:val>
        </c:ser>
        <c:axId val="1669013130"/>
        <c:axId val="128607412"/>
      </c:barChart>
      <c:catAx>
        <c:axId val="16690131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07412"/>
      </c:catAx>
      <c:valAx>
        <c:axId val="12860741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0131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Contribution by City (%)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'City-wise Overall Performance'!$C$2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'City-wise Overall Performance'!$A$3:$A$11</c:f>
            </c:strRef>
          </c:cat>
          <c:val>
            <c:numRef>
              <c:f>'City-wise Overall Performance'!$C$3:$C$11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2</xdr:row>
      <xdr:rowOff>0</xdr:rowOff>
    </xdr:from>
    <xdr:ext cx="3905250" cy="2114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</xdr:colOff>
      <xdr:row>2</xdr:row>
      <xdr:rowOff>0</xdr:rowOff>
    </xdr:from>
    <xdr:ext cx="5486400" cy="2114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952500</xdr:colOff>
      <xdr:row>12</xdr:row>
      <xdr:rowOff>133350</xdr:rowOff>
    </xdr:from>
    <xdr:ext cx="3905250" cy="3076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57150</xdr:colOff>
      <xdr:row>12</xdr:row>
      <xdr:rowOff>133350</xdr:rowOff>
    </xdr:from>
    <xdr:ext cx="5486400" cy="3076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H2" s="2"/>
      <c r="I2" s="2"/>
      <c r="J2" s="2"/>
      <c r="K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</v>
      </c>
      <c r="H4" s="3"/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9:G9"/>
    <mergeCell ref="A10:G10"/>
    <mergeCell ref="A11:G11"/>
    <mergeCell ref="A1:G1"/>
    <mergeCell ref="A2:G2"/>
    <mergeCell ref="K2:Q2"/>
    <mergeCell ref="A4:G4"/>
    <mergeCell ref="A5:G5"/>
    <mergeCell ref="A6:G6"/>
    <mergeCell ref="A8:G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0.13"/>
  </cols>
  <sheetData>
    <row r="1">
      <c r="B1" s="34" t="s">
        <v>48</v>
      </c>
    </row>
  </sheetData>
  <mergeCells count="1">
    <mergeCell ref="B1:K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5" max="5" width="5.38"/>
  </cols>
  <sheetData>
    <row r="1">
      <c r="A1" s="34" t="s">
        <v>49</v>
      </c>
      <c r="E1" s="34" t="s">
        <v>50</v>
      </c>
    </row>
    <row r="2">
      <c r="A2" s="35" t="s">
        <v>51</v>
      </c>
      <c r="E2" s="36">
        <v>1.0</v>
      </c>
      <c r="F2" s="36" t="s">
        <v>52</v>
      </c>
    </row>
    <row r="3">
      <c r="A3" s="37" t="s">
        <v>53</v>
      </c>
      <c r="B3" s="37" t="s">
        <v>31</v>
      </c>
      <c r="C3" s="37" t="s">
        <v>32</v>
      </c>
      <c r="E3" s="36">
        <v>2.0</v>
      </c>
      <c r="F3" s="36" t="s">
        <v>54</v>
      </c>
    </row>
    <row r="4">
      <c r="A4" s="36" t="s">
        <v>55</v>
      </c>
      <c r="B4" s="36" t="s">
        <v>12</v>
      </c>
      <c r="C4" s="36">
        <v>377.0</v>
      </c>
      <c r="E4" s="36">
        <v>3.0</v>
      </c>
      <c r="F4" s="36" t="s">
        <v>56</v>
      </c>
    </row>
    <row r="5">
      <c r="A5" s="36" t="s">
        <v>57</v>
      </c>
      <c r="B5" s="36" t="s">
        <v>10</v>
      </c>
      <c r="C5" s="36">
        <v>153.0</v>
      </c>
      <c r="E5" s="36">
        <v>4.0</v>
      </c>
      <c r="F5" s="36" t="s">
        <v>58</v>
      </c>
    </row>
    <row r="6">
      <c r="A6" s="35" t="s">
        <v>59</v>
      </c>
    </row>
    <row r="7">
      <c r="A7" s="37" t="s">
        <v>53</v>
      </c>
      <c r="B7" s="37" t="s">
        <v>8</v>
      </c>
      <c r="C7" s="37" t="s">
        <v>32</v>
      </c>
    </row>
    <row r="8">
      <c r="A8" s="36" t="s">
        <v>60</v>
      </c>
      <c r="B8" s="36" t="s">
        <v>21</v>
      </c>
      <c r="C8" s="36">
        <v>156.0</v>
      </c>
    </row>
    <row r="9">
      <c r="A9" s="36" t="s">
        <v>61</v>
      </c>
      <c r="B9" s="36" t="s">
        <v>19</v>
      </c>
      <c r="C9" s="36">
        <v>72.0</v>
      </c>
    </row>
  </sheetData>
  <mergeCells count="8">
    <mergeCell ref="A1:C1"/>
    <mergeCell ref="E1:M1"/>
    <mergeCell ref="A2:C2"/>
    <mergeCell ref="F2:M2"/>
    <mergeCell ref="F3:M3"/>
    <mergeCell ref="F4:M4"/>
    <mergeCell ref="F5:M5"/>
    <mergeCell ref="A6:C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7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9" t="s">
        <v>13</v>
      </c>
      <c r="B3" s="10">
        <v>23.0</v>
      </c>
      <c r="C3" s="10">
        <v>22.0</v>
      </c>
      <c r="D3" s="11">
        <v>40.0</v>
      </c>
      <c r="E3" s="11">
        <v>40.0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 t="s">
        <v>14</v>
      </c>
      <c r="B4" s="10">
        <v>22.0</v>
      </c>
      <c r="C4" s="10">
        <v>14.0</v>
      </c>
      <c r="D4" s="11">
        <v>28.0</v>
      </c>
      <c r="E4" s="11">
        <v>36.0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9" t="s">
        <v>15</v>
      </c>
      <c r="B5" s="10">
        <v>17.0</v>
      </c>
      <c r="C5" s="11">
        <v>13.0</v>
      </c>
      <c r="D5" s="11">
        <v>40.0</v>
      </c>
      <c r="E5" s="11">
        <v>30.0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9" t="s">
        <v>16</v>
      </c>
      <c r="B6" s="10">
        <v>20.0</v>
      </c>
      <c r="C6" s="10">
        <v>16.0</v>
      </c>
      <c r="D6" s="11">
        <v>13.0</v>
      </c>
      <c r="E6" s="11">
        <v>36.0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9" t="s">
        <v>17</v>
      </c>
      <c r="B7" s="10">
        <v>18.0</v>
      </c>
      <c r="C7" s="10">
        <v>18.0</v>
      </c>
      <c r="D7" s="11">
        <v>26.0</v>
      </c>
      <c r="E7" s="11">
        <v>35.0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9" t="s">
        <v>18</v>
      </c>
      <c r="B8" s="10">
        <v>22.0</v>
      </c>
      <c r="C8" s="11">
        <v>15.0</v>
      </c>
      <c r="D8" s="11">
        <v>27.0</v>
      </c>
      <c r="E8" s="11">
        <v>35.0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9" t="s">
        <v>19</v>
      </c>
      <c r="B9" s="10">
        <v>22.0</v>
      </c>
      <c r="C9" s="10">
        <v>13.0</v>
      </c>
      <c r="D9" s="11">
        <v>30.0</v>
      </c>
      <c r="E9" s="11">
        <v>38.0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9" t="s">
        <v>20</v>
      </c>
      <c r="B10" s="10">
        <v>22.0</v>
      </c>
      <c r="C10" s="10">
        <v>16.0</v>
      </c>
      <c r="D10" s="11">
        <v>30.0</v>
      </c>
      <c r="E10" s="11">
        <v>36.0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9" t="s">
        <v>21</v>
      </c>
      <c r="B11" s="10">
        <v>17.0</v>
      </c>
      <c r="C11" s="10">
        <v>18.0</v>
      </c>
      <c r="D11" s="11">
        <v>30.0</v>
      </c>
      <c r="E11" s="11">
        <v>40.0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9" t="s">
        <v>22</v>
      </c>
      <c r="B74" s="11">
        <v>2000.0</v>
      </c>
      <c r="C74" s="11">
        <v>2500.0</v>
      </c>
      <c r="D74" s="11">
        <v>2600.0</v>
      </c>
      <c r="E74" s="11">
        <v>2000.0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7" t="s">
        <v>23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9" t="s">
        <v>13</v>
      </c>
      <c r="B3" s="11">
        <v>20.0</v>
      </c>
      <c r="C3" s="10">
        <v>16.0</v>
      </c>
      <c r="D3" s="11">
        <v>25.0</v>
      </c>
      <c r="E3" s="11">
        <v>40.0</v>
      </c>
      <c r="F3" s="12"/>
      <c r="G3" s="2"/>
      <c r="H3" s="2"/>
      <c r="I3" s="1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9" t="s">
        <v>14</v>
      </c>
      <c r="B4" s="11">
        <v>15.0</v>
      </c>
      <c r="C4" s="10">
        <v>18.0</v>
      </c>
      <c r="D4" s="11">
        <v>30.0</v>
      </c>
      <c r="E4" s="11">
        <v>38.0</v>
      </c>
      <c r="F4" s="1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9" t="s">
        <v>15</v>
      </c>
      <c r="B5" s="10">
        <v>17.0</v>
      </c>
      <c r="C5" s="10">
        <v>11.0</v>
      </c>
      <c r="D5" s="11">
        <v>43.0</v>
      </c>
      <c r="E5" s="11">
        <v>41.0</v>
      </c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9" t="s">
        <v>16</v>
      </c>
      <c r="B6" s="10">
        <v>18.0</v>
      </c>
      <c r="C6" s="10">
        <v>18.0</v>
      </c>
      <c r="D6" s="11">
        <v>14.0</v>
      </c>
      <c r="E6" s="11">
        <v>40.0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9" t="s">
        <v>17</v>
      </c>
      <c r="B7" s="10">
        <v>15.0</v>
      </c>
      <c r="C7" s="10">
        <v>23.0</v>
      </c>
      <c r="D7" s="11">
        <v>28.0</v>
      </c>
      <c r="E7" s="11">
        <v>40.0</v>
      </c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9" t="s">
        <v>18</v>
      </c>
      <c r="B8" s="11">
        <v>12.0</v>
      </c>
      <c r="C8" s="10">
        <v>13.0</v>
      </c>
      <c r="D8" s="11">
        <v>24.0</v>
      </c>
      <c r="E8" s="11">
        <v>45.0</v>
      </c>
      <c r="F8" s="1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9" t="s">
        <v>19</v>
      </c>
      <c r="B9" s="11">
        <v>12.0</v>
      </c>
      <c r="C9" s="10">
        <v>13.0</v>
      </c>
      <c r="D9" s="11">
        <v>12.0</v>
      </c>
      <c r="E9" s="11">
        <v>35.0</v>
      </c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9" t="s">
        <v>20</v>
      </c>
      <c r="B10" s="11">
        <v>18.0</v>
      </c>
      <c r="C10" s="10">
        <v>18.0</v>
      </c>
      <c r="D10" s="11">
        <v>32.0</v>
      </c>
      <c r="E10" s="11">
        <v>38.0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9" t="s">
        <v>21</v>
      </c>
      <c r="B11" s="11">
        <v>28.0</v>
      </c>
      <c r="C11" s="10">
        <v>23.0</v>
      </c>
      <c r="D11" s="11">
        <v>45.0</v>
      </c>
      <c r="E11" s="11">
        <v>60.0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</cols>
  <sheetData>
    <row r="1">
      <c r="A1" s="14" t="s">
        <v>24</v>
      </c>
      <c r="B1" s="15"/>
    </row>
    <row r="2">
      <c r="A2" s="16" t="s">
        <v>25</v>
      </c>
      <c r="B2" s="17">
        <f>sum('Actual Sales'!B3:E11)</f>
        <v>938</v>
      </c>
    </row>
    <row r="3">
      <c r="A3" s="16" t="s">
        <v>26</v>
      </c>
      <c r="B3" s="16">
        <v>4.0</v>
      </c>
    </row>
    <row r="4">
      <c r="A4" s="16" t="s">
        <v>27</v>
      </c>
      <c r="B4" s="16">
        <v>9.0</v>
      </c>
    </row>
    <row r="5">
      <c r="A5" s="16" t="s">
        <v>28</v>
      </c>
      <c r="B5" s="17">
        <f>ROUND(B2/4,0)</f>
        <v>235</v>
      </c>
    </row>
    <row r="6">
      <c r="A6" s="16" t="s">
        <v>29</v>
      </c>
      <c r="B6" s="17">
        <f>ROUND(B2/9,0)</f>
        <v>104</v>
      </c>
    </row>
    <row r="8">
      <c r="A8" s="14" t="s">
        <v>30</v>
      </c>
      <c r="B8" s="15"/>
    </row>
    <row r="9">
      <c r="A9" s="18" t="s">
        <v>31</v>
      </c>
      <c r="B9" s="18" t="s">
        <v>32</v>
      </c>
    </row>
    <row r="10">
      <c r="A10" s="16" t="s">
        <v>9</v>
      </c>
      <c r="B10" s="17">
        <f>sum('Actual Sales'!B3:B11)</f>
        <v>155</v>
      </c>
    </row>
    <row r="11">
      <c r="A11" s="16" t="s">
        <v>10</v>
      </c>
      <c r="B11" s="17">
        <f>sum('Actual Sales'!C3:C11)</f>
        <v>153</v>
      </c>
    </row>
    <row r="12">
      <c r="A12" s="16" t="s">
        <v>11</v>
      </c>
      <c r="B12" s="17">
        <f>sum('Actual Sales'!D3:D11)</f>
        <v>253</v>
      </c>
    </row>
    <row r="13">
      <c r="A13" s="16" t="s">
        <v>12</v>
      </c>
      <c r="B13" s="17">
        <f>sum('Actual Sales'!E3:E11)</f>
        <v>377</v>
      </c>
    </row>
    <row r="15">
      <c r="A15" s="19" t="s">
        <v>33</v>
      </c>
      <c r="B15" s="17">
        <f>min(B10:B13)</f>
        <v>153</v>
      </c>
    </row>
    <row r="16">
      <c r="A16" s="19" t="s">
        <v>34</v>
      </c>
      <c r="B16" s="17">
        <f>max(B10:B13)</f>
        <v>377</v>
      </c>
    </row>
    <row r="18">
      <c r="A18" s="14" t="s">
        <v>35</v>
      </c>
      <c r="B18" s="15"/>
    </row>
    <row r="19">
      <c r="A19" s="18" t="s">
        <v>8</v>
      </c>
      <c r="B19" s="18" t="s">
        <v>25</v>
      </c>
    </row>
    <row r="20">
      <c r="A20" s="9" t="s">
        <v>13</v>
      </c>
      <c r="B20" s="17">
        <f>sum('Actual Sales'!B3:E3)</f>
        <v>101</v>
      </c>
    </row>
    <row r="21">
      <c r="A21" s="9" t="s">
        <v>14</v>
      </c>
      <c r="B21" s="17">
        <f>sum('Actual Sales'!B4:E4)</f>
        <v>101</v>
      </c>
    </row>
    <row r="22">
      <c r="A22" s="9" t="s">
        <v>15</v>
      </c>
      <c r="B22" s="17">
        <f>sum('Actual Sales'!B5:E5)</f>
        <v>112</v>
      </c>
    </row>
    <row r="23">
      <c r="A23" s="9" t="s">
        <v>16</v>
      </c>
      <c r="B23" s="17">
        <f>sum('Actual Sales'!B6:E6)</f>
        <v>90</v>
      </c>
    </row>
    <row r="24">
      <c r="A24" s="9" t="s">
        <v>17</v>
      </c>
      <c r="B24" s="17">
        <f>sum('Actual Sales'!B7:E7)</f>
        <v>106</v>
      </c>
    </row>
    <row r="25">
      <c r="A25" s="9" t="s">
        <v>18</v>
      </c>
      <c r="B25" s="17">
        <f>sum('Actual Sales'!B8:E8)</f>
        <v>94</v>
      </c>
    </row>
    <row r="26">
      <c r="A26" s="9" t="s">
        <v>19</v>
      </c>
      <c r="B26" s="17">
        <f>sum('Actual Sales'!B9:E9)</f>
        <v>72</v>
      </c>
    </row>
    <row r="27">
      <c r="A27" s="9" t="s">
        <v>20</v>
      </c>
      <c r="B27" s="17">
        <f>sum('Actual Sales'!B10:E10)</f>
        <v>106</v>
      </c>
    </row>
    <row r="28">
      <c r="A28" s="9" t="s">
        <v>21</v>
      </c>
      <c r="B28" s="17">
        <f>sum('Actual Sales'!B11:E11)</f>
        <v>156</v>
      </c>
    </row>
    <row r="30">
      <c r="A30" s="19" t="s">
        <v>33</v>
      </c>
      <c r="B30" s="17">
        <f>min(B20:B28)</f>
        <v>72</v>
      </c>
    </row>
    <row r="31">
      <c r="A31" s="19" t="s">
        <v>34</v>
      </c>
      <c r="B31" s="17">
        <f>max(B20:B28)</f>
        <v>156</v>
      </c>
    </row>
  </sheetData>
  <mergeCells count="3">
    <mergeCell ref="A1:B1"/>
    <mergeCell ref="A8:B8"/>
    <mergeCell ref="A18:B18"/>
  </mergeCells>
  <conditionalFormatting sqref="B10:B13">
    <cfRule type="cellIs" dxfId="0" priority="1" operator="equal">
      <formula>153</formula>
    </cfRule>
  </conditionalFormatting>
  <conditionalFormatting sqref="B10:B13">
    <cfRule type="cellIs" dxfId="1" priority="2" operator="equal">
      <formula>377</formula>
    </cfRule>
  </conditionalFormatting>
  <conditionalFormatting sqref="B20:B28">
    <cfRule type="cellIs" dxfId="2" priority="3" operator="equal">
      <formula>72</formula>
    </cfRule>
  </conditionalFormatting>
  <conditionalFormatting sqref="B20:B28">
    <cfRule type="cellIs" dxfId="1" priority="4" operator="equal">
      <formula>156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75"/>
    <col customWidth="1" min="3" max="3" width="9.13"/>
    <col customWidth="1" min="4" max="4" width="9.63"/>
    <col customWidth="1" min="5" max="5" width="9.75"/>
    <col customWidth="1" min="6" max="6" width="9.38"/>
    <col customWidth="1" min="7" max="7" width="10.0"/>
    <col customWidth="1" min="8" max="8" width="9.63"/>
    <col customWidth="1" min="9" max="9" width="9.75"/>
  </cols>
  <sheetData>
    <row r="1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15"/>
    </row>
    <row r="2">
      <c r="A2" s="22"/>
      <c r="B2" s="23" t="s">
        <v>37</v>
      </c>
      <c r="C2" s="21"/>
      <c r="D2" s="21"/>
      <c r="E2" s="15"/>
      <c r="F2" s="23" t="s">
        <v>38</v>
      </c>
      <c r="G2" s="21"/>
      <c r="H2" s="21"/>
      <c r="I2" s="15"/>
      <c r="J2" s="23" t="s">
        <v>39</v>
      </c>
      <c r="K2" s="21"/>
      <c r="L2" s="21"/>
      <c r="M2" s="15"/>
    </row>
    <row r="3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9</v>
      </c>
      <c r="K3" s="8" t="s">
        <v>10</v>
      </c>
      <c r="L3" s="8" t="s">
        <v>11</v>
      </c>
      <c r="M3" s="8" t="s">
        <v>12</v>
      </c>
    </row>
    <row r="4">
      <c r="A4" s="9" t="s">
        <v>13</v>
      </c>
      <c r="B4" s="17">
        <f>'Target Sales'!B3</f>
        <v>23</v>
      </c>
      <c r="C4" s="17">
        <f>'Target Sales'!C3</f>
        <v>22</v>
      </c>
      <c r="D4" s="17">
        <f>'Target Sales'!D3</f>
        <v>40</v>
      </c>
      <c r="E4" s="17">
        <f>'Target Sales'!E3</f>
        <v>40</v>
      </c>
      <c r="F4" s="17">
        <f>'Actual Sales'!B3</f>
        <v>20</v>
      </c>
      <c r="G4" s="17">
        <f>'Actual Sales'!C3</f>
        <v>16</v>
      </c>
      <c r="H4" s="17">
        <f>'Actual Sales'!D3</f>
        <v>25</v>
      </c>
      <c r="I4" s="17">
        <f>'Actual Sales'!E3</f>
        <v>40</v>
      </c>
      <c r="J4" s="17" t="str">
        <f t="shared" ref="J4:M4" si="1">if(F4&gt;=B4,"Target Achieved","Target Missed")</f>
        <v>Target Missed</v>
      </c>
      <c r="K4" s="17" t="str">
        <f t="shared" si="1"/>
        <v>Target Missed</v>
      </c>
      <c r="L4" s="17" t="str">
        <f t="shared" si="1"/>
        <v>Target Missed</v>
      </c>
      <c r="M4" s="17" t="str">
        <f t="shared" si="1"/>
        <v>Target Achieved</v>
      </c>
    </row>
    <row r="5">
      <c r="A5" s="9" t="s">
        <v>14</v>
      </c>
      <c r="B5" s="17">
        <f>'Target Sales'!B4</f>
        <v>22</v>
      </c>
      <c r="C5" s="17">
        <f>'Target Sales'!C4</f>
        <v>14</v>
      </c>
      <c r="D5" s="17">
        <f>'Target Sales'!D4</f>
        <v>28</v>
      </c>
      <c r="E5" s="17">
        <f>'Target Sales'!E4</f>
        <v>36</v>
      </c>
      <c r="F5" s="17">
        <f>'Actual Sales'!B4</f>
        <v>15</v>
      </c>
      <c r="G5" s="17">
        <f>'Actual Sales'!C4</f>
        <v>18</v>
      </c>
      <c r="H5" s="17">
        <f>'Actual Sales'!D4</f>
        <v>30</v>
      </c>
      <c r="I5" s="17">
        <f>'Actual Sales'!E4</f>
        <v>38</v>
      </c>
      <c r="J5" s="17" t="str">
        <f t="shared" ref="J5:M5" si="2">if(F5&gt;=B5,"Target Achieved","Target Missed")</f>
        <v>Target Missed</v>
      </c>
      <c r="K5" s="17" t="str">
        <f t="shared" si="2"/>
        <v>Target Achieved</v>
      </c>
      <c r="L5" s="17" t="str">
        <f t="shared" si="2"/>
        <v>Target Achieved</v>
      </c>
      <c r="M5" s="17" t="str">
        <f t="shared" si="2"/>
        <v>Target Achieved</v>
      </c>
    </row>
    <row r="6">
      <c r="A6" s="9" t="s">
        <v>15</v>
      </c>
      <c r="B6" s="17">
        <f>'Target Sales'!B5</f>
        <v>17</v>
      </c>
      <c r="C6" s="17">
        <f>'Target Sales'!C5</f>
        <v>13</v>
      </c>
      <c r="D6" s="17">
        <f>'Target Sales'!D5</f>
        <v>40</v>
      </c>
      <c r="E6" s="17">
        <f>'Target Sales'!E5</f>
        <v>30</v>
      </c>
      <c r="F6" s="17">
        <f>'Actual Sales'!B5</f>
        <v>17</v>
      </c>
      <c r="G6" s="17">
        <f>'Actual Sales'!C5</f>
        <v>11</v>
      </c>
      <c r="H6" s="17">
        <f>'Actual Sales'!D5</f>
        <v>43</v>
      </c>
      <c r="I6" s="17">
        <f>'Actual Sales'!E5</f>
        <v>41</v>
      </c>
      <c r="J6" s="17" t="str">
        <f t="shared" ref="J6:M6" si="3">if(F6&gt;=B6,"Target Achieved","Target Missed")</f>
        <v>Target Achieved</v>
      </c>
      <c r="K6" s="17" t="str">
        <f t="shared" si="3"/>
        <v>Target Missed</v>
      </c>
      <c r="L6" s="17" t="str">
        <f t="shared" si="3"/>
        <v>Target Achieved</v>
      </c>
      <c r="M6" s="17" t="str">
        <f t="shared" si="3"/>
        <v>Target Achieved</v>
      </c>
    </row>
    <row r="7">
      <c r="A7" s="9" t="s">
        <v>16</v>
      </c>
      <c r="B7" s="17">
        <f>'Target Sales'!B6</f>
        <v>20</v>
      </c>
      <c r="C7" s="17">
        <f>'Target Sales'!C6</f>
        <v>16</v>
      </c>
      <c r="D7" s="17">
        <f>'Target Sales'!D6</f>
        <v>13</v>
      </c>
      <c r="E7" s="17">
        <f>'Target Sales'!E6</f>
        <v>36</v>
      </c>
      <c r="F7" s="17">
        <f>'Actual Sales'!B6</f>
        <v>18</v>
      </c>
      <c r="G7" s="17">
        <f>'Actual Sales'!C6</f>
        <v>18</v>
      </c>
      <c r="H7" s="17">
        <f>'Actual Sales'!D6</f>
        <v>14</v>
      </c>
      <c r="I7" s="17">
        <f>'Actual Sales'!E6</f>
        <v>40</v>
      </c>
      <c r="J7" s="17" t="str">
        <f t="shared" ref="J7:M7" si="4">if(F7&gt;=B7,"Target Achieved","Target Missed")</f>
        <v>Target Missed</v>
      </c>
      <c r="K7" s="17" t="str">
        <f t="shared" si="4"/>
        <v>Target Achieved</v>
      </c>
      <c r="L7" s="17" t="str">
        <f t="shared" si="4"/>
        <v>Target Achieved</v>
      </c>
      <c r="M7" s="17" t="str">
        <f t="shared" si="4"/>
        <v>Target Achieved</v>
      </c>
    </row>
    <row r="8">
      <c r="A8" s="9" t="s">
        <v>17</v>
      </c>
      <c r="B8" s="17">
        <f>'Target Sales'!B7</f>
        <v>18</v>
      </c>
      <c r="C8" s="17">
        <f>'Target Sales'!C7</f>
        <v>18</v>
      </c>
      <c r="D8" s="17">
        <f>'Target Sales'!D7</f>
        <v>26</v>
      </c>
      <c r="E8" s="17">
        <f>'Target Sales'!E7</f>
        <v>35</v>
      </c>
      <c r="F8" s="17">
        <f>'Actual Sales'!B7</f>
        <v>15</v>
      </c>
      <c r="G8" s="17">
        <f>'Actual Sales'!C7</f>
        <v>23</v>
      </c>
      <c r="H8" s="17">
        <f>'Actual Sales'!D7</f>
        <v>28</v>
      </c>
      <c r="I8" s="17">
        <f>'Actual Sales'!E7</f>
        <v>40</v>
      </c>
      <c r="J8" s="17" t="str">
        <f t="shared" ref="J8:M8" si="5">if(F8&gt;=B8,"Target Achieved","Target Missed")</f>
        <v>Target Missed</v>
      </c>
      <c r="K8" s="17" t="str">
        <f t="shared" si="5"/>
        <v>Target Achieved</v>
      </c>
      <c r="L8" s="17" t="str">
        <f t="shared" si="5"/>
        <v>Target Achieved</v>
      </c>
      <c r="M8" s="17" t="str">
        <f t="shared" si="5"/>
        <v>Target Achieved</v>
      </c>
    </row>
    <row r="9">
      <c r="A9" s="9" t="s">
        <v>18</v>
      </c>
      <c r="B9" s="17">
        <f>'Target Sales'!B8</f>
        <v>22</v>
      </c>
      <c r="C9" s="17">
        <f>'Target Sales'!C8</f>
        <v>15</v>
      </c>
      <c r="D9" s="17">
        <f>'Target Sales'!D8</f>
        <v>27</v>
      </c>
      <c r="E9" s="17">
        <f>'Target Sales'!E8</f>
        <v>35</v>
      </c>
      <c r="F9" s="17">
        <f>'Actual Sales'!B8</f>
        <v>12</v>
      </c>
      <c r="G9" s="17">
        <f>'Actual Sales'!C8</f>
        <v>13</v>
      </c>
      <c r="H9" s="17">
        <f>'Actual Sales'!D8</f>
        <v>24</v>
      </c>
      <c r="I9" s="17">
        <f>'Actual Sales'!E8</f>
        <v>45</v>
      </c>
      <c r="J9" s="17" t="str">
        <f t="shared" ref="J9:M9" si="6">if(F9&gt;=B9,"Target Achieved","Target Missed")</f>
        <v>Target Missed</v>
      </c>
      <c r="K9" s="17" t="str">
        <f t="shared" si="6"/>
        <v>Target Missed</v>
      </c>
      <c r="L9" s="17" t="str">
        <f t="shared" si="6"/>
        <v>Target Missed</v>
      </c>
      <c r="M9" s="17" t="str">
        <f t="shared" si="6"/>
        <v>Target Achieved</v>
      </c>
    </row>
    <row r="10">
      <c r="A10" s="9" t="s">
        <v>19</v>
      </c>
      <c r="B10" s="17">
        <f>'Target Sales'!B9</f>
        <v>22</v>
      </c>
      <c r="C10" s="17">
        <f>'Target Sales'!C9</f>
        <v>13</v>
      </c>
      <c r="D10" s="17">
        <f>'Target Sales'!D9</f>
        <v>30</v>
      </c>
      <c r="E10" s="17">
        <f>'Target Sales'!E9</f>
        <v>38</v>
      </c>
      <c r="F10" s="17">
        <f>'Actual Sales'!B9</f>
        <v>12</v>
      </c>
      <c r="G10" s="17">
        <f>'Actual Sales'!C9</f>
        <v>13</v>
      </c>
      <c r="H10" s="17">
        <f>'Actual Sales'!D9</f>
        <v>12</v>
      </c>
      <c r="I10" s="17">
        <f>'Actual Sales'!E9</f>
        <v>35</v>
      </c>
      <c r="J10" s="17" t="str">
        <f t="shared" ref="J10:M10" si="7">if(F10&gt;=B10,"Target Achieved","Target Missed")</f>
        <v>Target Missed</v>
      </c>
      <c r="K10" s="17" t="str">
        <f t="shared" si="7"/>
        <v>Target Achieved</v>
      </c>
      <c r="L10" s="17" t="str">
        <f t="shared" si="7"/>
        <v>Target Missed</v>
      </c>
      <c r="M10" s="17" t="str">
        <f t="shared" si="7"/>
        <v>Target Missed</v>
      </c>
    </row>
    <row r="11">
      <c r="A11" s="9" t="s">
        <v>20</v>
      </c>
      <c r="B11" s="17">
        <f>'Target Sales'!B10</f>
        <v>22</v>
      </c>
      <c r="C11" s="17">
        <f>'Target Sales'!C10</f>
        <v>16</v>
      </c>
      <c r="D11" s="17">
        <f>'Target Sales'!D10</f>
        <v>30</v>
      </c>
      <c r="E11" s="17">
        <f>'Target Sales'!E10</f>
        <v>36</v>
      </c>
      <c r="F11" s="17">
        <f>'Actual Sales'!B10</f>
        <v>18</v>
      </c>
      <c r="G11" s="17">
        <f>'Actual Sales'!C10</f>
        <v>18</v>
      </c>
      <c r="H11" s="17">
        <f>'Actual Sales'!D10</f>
        <v>32</v>
      </c>
      <c r="I11" s="17">
        <f>'Actual Sales'!E10</f>
        <v>38</v>
      </c>
      <c r="J11" s="17" t="str">
        <f t="shared" ref="J11:M11" si="8">if(F11&gt;=B11,"Target Achieved","Target Missed")</f>
        <v>Target Missed</v>
      </c>
      <c r="K11" s="17" t="str">
        <f t="shared" si="8"/>
        <v>Target Achieved</v>
      </c>
      <c r="L11" s="17" t="str">
        <f t="shared" si="8"/>
        <v>Target Achieved</v>
      </c>
      <c r="M11" s="17" t="str">
        <f t="shared" si="8"/>
        <v>Target Achieved</v>
      </c>
    </row>
    <row r="12">
      <c r="A12" s="9" t="s">
        <v>21</v>
      </c>
      <c r="B12" s="17">
        <f>'Target Sales'!B11</f>
        <v>17</v>
      </c>
      <c r="C12" s="17">
        <f>'Target Sales'!C11</f>
        <v>18</v>
      </c>
      <c r="D12" s="17">
        <f>'Target Sales'!D11</f>
        <v>30</v>
      </c>
      <c r="E12" s="17">
        <f>'Target Sales'!E11</f>
        <v>40</v>
      </c>
      <c r="F12" s="17">
        <f>'Actual Sales'!B11</f>
        <v>28</v>
      </c>
      <c r="G12" s="17">
        <f>'Actual Sales'!C11</f>
        <v>23</v>
      </c>
      <c r="H12" s="17">
        <f>'Actual Sales'!D11</f>
        <v>45</v>
      </c>
      <c r="I12" s="17">
        <f>'Actual Sales'!E11</f>
        <v>60</v>
      </c>
      <c r="J12" s="17" t="str">
        <f t="shared" ref="J12:M12" si="9">if(F12&gt;=B12,"Target Achieved","Target Missed")</f>
        <v>Target Achieved</v>
      </c>
      <c r="K12" s="17" t="str">
        <f t="shared" si="9"/>
        <v>Target Achieved</v>
      </c>
      <c r="L12" s="17" t="str">
        <f t="shared" si="9"/>
        <v>Target Achieved</v>
      </c>
      <c r="M12" s="17" t="str">
        <f t="shared" si="9"/>
        <v>Target Achieved</v>
      </c>
    </row>
  </sheetData>
  <mergeCells count="4">
    <mergeCell ref="A1:M1"/>
    <mergeCell ref="B2:E2"/>
    <mergeCell ref="F2:I2"/>
    <mergeCell ref="J2:M2"/>
  </mergeCells>
  <conditionalFormatting sqref="J4:M12">
    <cfRule type="cellIs" dxfId="2" priority="1" operator="equal">
      <formula>"Target Missed"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25.0"/>
    <col customWidth="1" min="4" max="4" width="16.88"/>
  </cols>
  <sheetData>
    <row r="1">
      <c r="A1" s="24" t="s">
        <v>40</v>
      </c>
      <c r="B1" s="21"/>
      <c r="C1" s="21"/>
      <c r="D1" s="15"/>
    </row>
    <row r="2">
      <c r="A2" s="25" t="s">
        <v>8</v>
      </c>
      <c r="B2" s="25" t="s">
        <v>7</v>
      </c>
      <c r="C2" s="25" t="s">
        <v>23</v>
      </c>
      <c r="D2" s="25" t="s">
        <v>41</v>
      </c>
    </row>
    <row r="3">
      <c r="A3" s="26" t="str">
        <f>'Target Sales'!A3</f>
        <v>Chennai</v>
      </c>
      <c r="B3" s="26">
        <f>sum('Target Sales'!B3:E3)</f>
        <v>125</v>
      </c>
      <c r="C3" s="26">
        <f>sum('Actual Sales'!B3:E3)</f>
        <v>101</v>
      </c>
      <c r="D3" s="26" t="str">
        <f t="shared" ref="D3:D11" si="1">if(C3&gt;=B3,"Target Achieved","Target Missed")</f>
        <v>Target Missed</v>
      </c>
    </row>
    <row r="4">
      <c r="A4" s="26" t="str">
        <f>'Target Sales'!A4</f>
        <v>Chandigarh</v>
      </c>
      <c r="B4" s="26">
        <f>sum('Target Sales'!B4:E4)</f>
        <v>100</v>
      </c>
      <c r="C4" s="26">
        <f>sum('Actual Sales'!B4:E4)</f>
        <v>101</v>
      </c>
      <c r="D4" s="26" t="str">
        <f t="shared" si="1"/>
        <v>Target Achieved</v>
      </c>
    </row>
    <row r="5">
      <c r="A5" s="26" t="str">
        <f>'Target Sales'!A5</f>
        <v>Trivandrum</v>
      </c>
      <c r="B5" s="26">
        <f>sum('Target Sales'!B5:E5)</f>
        <v>100</v>
      </c>
      <c r="C5" s="26">
        <f>sum('Actual Sales'!B5:E5)</f>
        <v>112</v>
      </c>
      <c r="D5" s="26" t="str">
        <f t="shared" si="1"/>
        <v>Target Achieved</v>
      </c>
    </row>
    <row r="6">
      <c r="A6" s="26" t="str">
        <f>'Target Sales'!A6</f>
        <v>Hyderabad</v>
      </c>
      <c r="B6" s="26">
        <f>sum('Target Sales'!B6:E6)</f>
        <v>85</v>
      </c>
      <c r="C6" s="26">
        <f>sum('Actual Sales'!B6:E6)</f>
        <v>90</v>
      </c>
      <c r="D6" s="26" t="str">
        <f t="shared" si="1"/>
        <v>Target Achieved</v>
      </c>
    </row>
    <row r="7">
      <c r="A7" s="26" t="str">
        <f>'Target Sales'!A7</f>
        <v>Jaipur</v>
      </c>
      <c r="B7" s="26">
        <f>sum('Target Sales'!B7:E7)</f>
        <v>97</v>
      </c>
      <c r="C7" s="26">
        <f>sum('Actual Sales'!B7:E7)</f>
        <v>106</v>
      </c>
      <c r="D7" s="26" t="str">
        <f t="shared" si="1"/>
        <v>Target Achieved</v>
      </c>
    </row>
    <row r="8">
      <c r="A8" s="26" t="str">
        <f>'Target Sales'!A8</f>
        <v>Ahmedabad</v>
      </c>
      <c r="B8" s="26">
        <f>sum('Target Sales'!B8:E8)</f>
        <v>99</v>
      </c>
      <c r="C8" s="26">
        <f>sum('Actual Sales'!B8:E8)</f>
        <v>94</v>
      </c>
      <c r="D8" s="26" t="str">
        <f t="shared" si="1"/>
        <v>Target Missed</v>
      </c>
    </row>
    <row r="9">
      <c r="A9" s="26" t="str">
        <f>'Target Sales'!A9</f>
        <v>Indore</v>
      </c>
      <c r="B9" s="26">
        <f>sum('Target Sales'!B9:E9)</f>
        <v>103</v>
      </c>
      <c r="C9" s="26">
        <f>sum('Actual Sales'!B9:E9)</f>
        <v>72</v>
      </c>
      <c r="D9" s="26" t="str">
        <f t="shared" si="1"/>
        <v>Target Missed</v>
      </c>
    </row>
    <row r="10">
      <c r="A10" s="26" t="str">
        <f>'Target Sales'!A10</f>
        <v>Bangalore</v>
      </c>
      <c r="B10" s="26">
        <f>sum('Target Sales'!B10:E10)</f>
        <v>104</v>
      </c>
      <c r="C10" s="26">
        <f>sum('Actual Sales'!B10:E10)</f>
        <v>106</v>
      </c>
      <c r="D10" s="26" t="str">
        <f t="shared" si="1"/>
        <v>Target Achieved</v>
      </c>
    </row>
    <row r="11">
      <c r="A11" s="26" t="str">
        <f>'Target Sales'!A11</f>
        <v>Amritsar</v>
      </c>
      <c r="B11" s="26">
        <f>sum('Target Sales'!B11:E11)</f>
        <v>105</v>
      </c>
      <c r="C11" s="26">
        <f>sum('Actual Sales'!B11:E11)</f>
        <v>156</v>
      </c>
      <c r="D11" s="26" t="str">
        <f t="shared" si="1"/>
        <v>Target Achieved</v>
      </c>
    </row>
    <row r="12">
      <c r="A12" s="27" t="str">
        <f>'Target Sales'!A12</f>
        <v/>
      </c>
    </row>
  </sheetData>
  <mergeCells count="1">
    <mergeCell ref="A1:D1"/>
  </mergeCells>
  <conditionalFormatting sqref="D3:D11">
    <cfRule type="cellIs" dxfId="2" priority="1" operator="equal">
      <formula>"Target Missed"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24" t="s">
        <v>42</v>
      </c>
      <c r="B1" s="21"/>
      <c r="C1" s="21"/>
      <c r="D1" s="15"/>
    </row>
    <row r="2">
      <c r="A2" s="28" t="s">
        <v>31</v>
      </c>
      <c r="B2" s="28" t="s">
        <v>37</v>
      </c>
      <c r="C2" s="28" t="s">
        <v>38</v>
      </c>
      <c r="D2" s="28" t="s">
        <v>41</v>
      </c>
    </row>
    <row r="3">
      <c r="A3" s="29" t="s">
        <v>9</v>
      </c>
      <c r="B3" s="26">
        <f>sum('Target Sales'!B3:B11)</f>
        <v>183</v>
      </c>
      <c r="C3" s="26">
        <f>sum('Actual Sales'!B3:B11)</f>
        <v>155</v>
      </c>
      <c r="D3" s="26" t="str">
        <f t="shared" ref="D3:D6" si="1">if(C3&gt;=B3,"Target Achieved","Target Missed")</f>
        <v>Target Missed</v>
      </c>
    </row>
    <row r="4">
      <c r="A4" s="29" t="s">
        <v>10</v>
      </c>
      <c r="B4" s="26">
        <f>sum('Target Sales'!C3:C11)</f>
        <v>145</v>
      </c>
      <c r="C4" s="26">
        <f>sum('Actual Sales'!C3:C11)</f>
        <v>153</v>
      </c>
      <c r="D4" s="26" t="str">
        <f t="shared" si="1"/>
        <v>Target Achieved</v>
      </c>
    </row>
    <row r="5">
      <c r="A5" s="29" t="s">
        <v>11</v>
      </c>
      <c r="B5" s="26">
        <f>sum('Target Sales'!D3:D11)</f>
        <v>264</v>
      </c>
      <c r="C5" s="26">
        <f>sum('Actual Sales'!D3:D11)</f>
        <v>253</v>
      </c>
      <c r="D5" s="26" t="str">
        <f t="shared" si="1"/>
        <v>Target Missed</v>
      </c>
    </row>
    <row r="6">
      <c r="A6" s="29" t="s">
        <v>12</v>
      </c>
      <c r="B6" s="26">
        <f>sum('Target Sales'!E3:E11)</f>
        <v>326</v>
      </c>
      <c r="C6" s="26">
        <f>sum('Actual Sales'!E3:E11)</f>
        <v>377</v>
      </c>
      <c r="D6" s="26" t="str">
        <f t="shared" si="1"/>
        <v>Target Achieved</v>
      </c>
    </row>
  </sheetData>
  <mergeCells count="1">
    <mergeCell ref="A1:D1"/>
  </mergeCells>
  <conditionalFormatting sqref="D3:D6">
    <cfRule type="cellIs" dxfId="2" priority="1" operator="equal">
      <formula>"Target Missed"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43</v>
      </c>
      <c r="B1" s="21"/>
      <c r="C1" s="21"/>
      <c r="D1" s="21"/>
      <c r="E1" s="21"/>
      <c r="F1" s="21"/>
      <c r="G1" s="21"/>
      <c r="H1" s="15"/>
    </row>
    <row r="2">
      <c r="A2" s="31"/>
      <c r="B2" s="31" t="s">
        <v>44</v>
      </c>
      <c r="C2" s="21"/>
      <c r="D2" s="21"/>
      <c r="E2" s="15"/>
      <c r="F2" s="31" t="s">
        <v>45</v>
      </c>
      <c r="G2" s="21"/>
      <c r="H2" s="15"/>
    </row>
    <row r="3">
      <c r="A3" s="28" t="s">
        <v>8</v>
      </c>
      <c r="B3" s="28" t="s">
        <v>9</v>
      </c>
      <c r="C3" s="28" t="s">
        <v>10</v>
      </c>
      <c r="D3" s="28" t="s">
        <v>11</v>
      </c>
      <c r="E3" s="28" t="s">
        <v>12</v>
      </c>
      <c r="F3" s="28" t="s">
        <v>10</v>
      </c>
      <c r="G3" s="28" t="s">
        <v>11</v>
      </c>
      <c r="H3" s="28" t="s">
        <v>12</v>
      </c>
    </row>
    <row r="4">
      <c r="A4" s="26" t="str">
        <f>'Actual Sales'!A3</f>
        <v>Chennai</v>
      </c>
      <c r="B4" s="26">
        <f>'Actual Sales'!B3</f>
        <v>20</v>
      </c>
      <c r="C4" s="26">
        <f>'Actual Sales'!C3</f>
        <v>16</v>
      </c>
      <c r="D4" s="26">
        <f>'Actual Sales'!D3</f>
        <v>25</v>
      </c>
      <c r="E4" s="26">
        <f>'Actual Sales'!E3</f>
        <v>40</v>
      </c>
      <c r="F4" s="32">
        <f t="shared" ref="F4:H4" si="1">(C4-B4)/B4</f>
        <v>-0.2</v>
      </c>
      <c r="G4" s="32">
        <f t="shared" si="1"/>
        <v>0.5625</v>
      </c>
      <c r="H4" s="32">
        <f t="shared" si="1"/>
        <v>0.6</v>
      </c>
    </row>
    <row r="5">
      <c r="A5" s="26" t="str">
        <f>'Actual Sales'!A4</f>
        <v>Chandigarh</v>
      </c>
      <c r="B5" s="26">
        <f>'Actual Sales'!B4</f>
        <v>15</v>
      </c>
      <c r="C5" s="26">
        <f>'Actual Sales'!C4</f>
        <v>18</v>
      </c>
      <c r="D5" s="26">
        <f>'Actual Sales'!D4</f>
        <v>30</v>
      </c>
      <c r="E5" s="26">
        <f>'Actual Sales'!E4</f>
        <v>38</v>
      </c>
      <c r="F5" s="32">
        <f t="shared" ref="F5:H5" si="2">(C5-B5)/B5</f>
        <v>0.2</v>
      </c>
      <c r="G5" s="32">
        <f t="shared" si="2"/>
        <v>0.6666666667</v>
      </c>
      <c r="H5" s="32">
        <f t="shared" si="2"/>
        <v>0.2666666667</v>
      </c>
    </row>
    <row r="6">
      <c r="A6" s="26" t="str">
        <f>'Actual Sales'!A5</f>
        <v>Trivandrum</v>
      </c>
      <c r="B6" s="26">
        <f>'Actual Sales'!B5</f>
        <v>17</v>
      </c>
      <c r="C6" s="26">
        <f>'Actual Sales'!C5</f>
        <v>11</v>
      </c>
      <c r="D6" s="26">
        <f>'Actual Sales'!D5</f>
        <v>43</v>
      </c>
      <c r="E6" s="26">
        <f>'Actual Sales'!E5</f>
        <v>41</v>
      </c>
      <c r="F6" s="32">
        <f t="shared" ref="F6:H6" si="3">(C6-B6)/B6</f>
        <v>-0.3529411765</v>
      </c>
      <c r="G6" s="32">
        <f t="shared" si="3"/>
        <v>2.909090909</v>
      </c>
      <c r="H6" s="32">
        <f t="shared" si="3"/>
        <v>-0.04651162791</v>
      </c>
    </row>
    <row r="7">
      <c r="A7" s="26" t="str">
        <f>'Actual Sales'!A6</f>
        <v>Hyderabad</v>
      </c>
      <c r="B7" s="26">
        <f>'Actual Sales'!B6</f>
        <v>18</v>
      </c>
      <c r="C7" s="26">
        <f>'Actual Sales'!C6</f>
        <v>18</v>
      </c>
      <c r="D7" s="26">
        <f>'Actual Sales'!D6</f>
        <v>14</v>
      </c>
      <c r="E7" s="26">
        <f>'Actual Sales'!E6</f>
        <v>40</v>
      </c>
      <c r="F7" s="32">
        <f t="shared" ref="F7:H7" si="4">(C7-B7)/B7</f>
        <v>0</v>
      </c>
      <c r="G7" s="32">
        <f t="shared" si="4"/>
        <v>-0.2222222222</v>
      </c>
      <c r="H7" s="32">
        <f t="shared" si="4"/>
        <v>1.857142857</v>
      </c>
    </row>
    <row r="8">
      <c r="A8" s="26" t="str">
        <f>'Actual Sales'!A7</f>
        <v>Jaipur</v>
      </c>
      <c r="B8" s="26">
        <f>'Actual Sales'!B7</f>
        <v>15</v>
      </c>
      <c r="C8" s="26">
        <f>'Actual Sales'!C7</f>
        <v>23</v>
      </c>
      <c r="D8" s="26">
        <f>'Actual Sales'!D7</f>
        <v>28</v>
      </c>
      <c r="E8" s="26">
        <f>'Actual Sales'!E7</f>
        <v>40</v>
      </c>
      <c r="F8" s="32">
        <f t="shared" ref="F8:H8" si="5">(C8-B8)/B8</f>
        <v>0.5333333333</v>
      </c>
      <c r="G8" s="32">
        <f t="shared" si="5"/>
        <v>0.2173913043</v>
      </c>
      <c r="H8" s="32">
        <f t="shared" si="5"/>
        <v>0.4285714286</v>
      </c>
    </row>
    <row r="9">
      <c r="A9" s="26" t="str">
        <f>'Actual Sales'!A8</f>
        <v>Ahmedabad</v>
      </c>
      <c r="B9" s="26">
        <f>'Actual Sales'!B8</f>
        <v>12</v>
      </c>
      <c r="C9" s="26">
        <f>'Actual Sales'!C8</f>
        <v>13</v>
      </c>
      <c r="D9" s="26">
        <f>'Actual Sales'!D8</f>
        <v>24</v>
      </c>
      <c r="E9" s="26">
        <f>'Actual Sales'!E8</f>
        <v>45</v>
      </c>
      <c r="F9" s="32">
        <f t="shared" ref="F9:H9" si="6">(C9-B9)/B9</f>
        <v>0.08333333333</v>
      </c>
      <c r="G9" s="32">
        <f t="shared" si="6"/>
        <v>0.8461538462</v>
      </c>
      <c r="H9" s="32">
        <f t="shared" si="6"/>
        <v>0.875</v>
      </c>
    </row>
    <row r="10">
      <c r="A10" s="26" t="str">
        <f>'Actual Sales'!A9</f>
        <v>Indore</v>
      </c>
      <c r="B10" s="26">
        <f>'Actual Sales'!B9</f>
        <v>12</v>
      </c>
      <c r="C10" s="26">
        <f>'Actual Sales'!C9</f>
        <v>13</v>
      </c>
      <c r="D10" s="26">
        <f>'Actual Sales'!D9</f>
        <v>12</v>
      </c>
      <c r="E10" s="26">
        <f>'Actual Sales'!E9</f>
        <v>35</v>
      </c>
      <c r="F10" s="32">
        <f t="shared" ref="F10:H10" si="7">(C10-B10)/B10</f>
        <v>0.08333333333</v>
      </c>
      <c r="G10" s="32">
        <f t="shared" si="7"/>
        <v>-0.07692307692</v>
      </c>
      <c r="H10" s="32">
        <f t="shared" si="7"/>
        <v>1.916666667</v>
      </c>
    </row>
    <row r="11">
      <c r="A11" s="26" t="str">
        <f>'Actual Sales'!A10</f>
        <v>Bangalore</v>
      </c>
      <c r="B11" s="26">
        <f>'Actual Sales'!B10</f>
        <v>18</v>
      </c>
      <c r="C11" s="26">
        <f>'Actual Sales'!C10</f>
        <v>18</v>
      </c>
      <c r="D11" s="26">
        <f>'Actual Sales'!D10</f>
        <v>32</v>
      </c>
      <c r="E11" s="26">
        <f>'Actual Sales'!E10</f>
        <v>38</v>
      </c>
      <c r="F11" s="32">
        <f t="shared" ref="F11:H11" si="8">(C11-B11)/B11</f>
        <v>0</v>
      </c>
      <c r="G11" s="32">
        <f t="shared" si="8"/>
        <v>0.7777777778</v>
      </c>
      <c r="H11" s="32">
        <f t="shared" si="8"/>
        <v>0.1875</v>
      </c>
    </row>
    <row r="12">
      <c r="A12" s="26" t="str">
        <f>'Actual Sales'!A11</f>
        <v>Amritsar</v>
      </c>
      <c r="B12" s="26">
        <f>'Actual Sales'!B11</f>
        <v>28</v>
      </c>
      <c r="C12" s="26">
        <f>'Actual Sales'!C11</f>
        <v>23</v>
      </c>
      <c r="D12" s="26">
        <f>'Actual Sales'!D11</f>
        <v>45</v>
      </c>
      <c r="E12" s="26">
        <f>'Actual Sales'!E11</f>
        <v>60</v>
      </c>
      <c r="F12" s="32">
        <f t="shared" ref="F12:H12" si="9">(C12-B12)/B12</f>
        <v>-0.1785714286</v>
      </c>
      <c r="G12" s="32">
        <f t="shared" si="9"/>
        <v>0.9565217391</v>
      </c>
      <c r="H12" s="32">
        <f t="shared" si="9"/>
        <v>0.3333333333</v>
      </c>
    </row>
    <row r="13">
      <c r="A13" s="27" t="str">
        <f>'Actual Sales'!A12</f>
        <v/>
      </c>
    </row>
  </sheetData>
  <mergeCells count="3">
    <mergeCell ref="A1:H1"/>
    <mergeCell ref="B2:E2"/>
    <mergeCell ref="F2:H2"/>
  </mergeCells>
  <conditionalFormatting sqref="F3:H12">
    <cfRule type="cellIs" dxfId="2" priority="1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46</v>
      </c>
      <c r="B1" s="21"/>
      <c r="C1" s="15"/>
    </row>
    <row r="2">
      <c r="A2" s="28" t="s">
        <v>31</v>
      </c>
      <c r="B2" s="28" t="s">
        <v>38</v>
      </c>
      <c r="C2" s="28" t="s">
        <v>47</v>
      </c>
    </row>
    <row r="3">
      <c r="A3" s="29" t="s">
        <v>9</v>
      </c>
      <c r="B3" s="26">
        <f>'Overall Performance Analysis'!C3</f>
        <v>155</v>
      </c>
      <c r="C3" s="26"/>
    </row>
    <row r="4">
      <c r="A4" s="29" t="s">
        <v>10</v>
      </c>
      <c r="B4" s="26">
        <f>'Overall Performance Analysis'!C4</f>
        <v>153</v>
      </c>
      <c r="C4" s="33">
        <f t="shared" ref="C4:C6" si="1">(B4-B3)/B3</f>
        <v>-0.01290322581</v>
      </c>
    </row>
    <row r="5">
      <c r="A5" s="29" t="s">
        <v>11</v>
      </c>
      <c r="B5" s="26">
        <f>'Overall Performance Analysis'!C5</f>
        <v>253</v>
      </c>
      <c r="C5" s="33">
        <f t="shared" si="1"/>
        <v>0.6535947712</v>
      </c>
    </row>
    <row r="6">
      <c r="A6" s="29" t="s">
        <v>12</v>
      </c>
      <c r="B6" s="26">
        <f>'Overall Performance Analysis'!C6</f>
        <v>377</v>
      </c>
      <c r="C6" s="33">
        <f t="shared" si="1"/>
        <v>0.4901185771</v>
      </c>
    </row>
  </sheetData>
  <mergeCells count="1">
    <mergeCell ref="A1:C1"/>
  </mergeCells>
  <conditionalFormatting sqref="C4:C6">
    <cfRule type="cellIs" dxfId="2" priority="1" operator="lessThan">
      <formula>0</formula>
    </cfRule>
  </conditionalFormatting>
  <drawing r:id="rId1"/>
</worksheet>
</file>