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se" sheetId="1" r:id="rId4"/>
    <sheet state="visible" name="Target Production" sheetId="2" r:id="rId5"/>
    <sheet state="visible" name="Actual Production" sheetId="3" r:id="rId6"/>
    <sheet state="visible" name="Exploratory Analysis" sheetId="4" r:id="rId7"/>
    <sheet state="visible" name="Production Center Performance A" sheetId="5" r:id="rId8"/>
    <sheet state="visible" name="Production Center Overall Perfo" sheetId="6" r:id="rId9"/>
    <sheet state="visible" name="Overall Performance Analysis" sheetId="7" r:id="rId10"/>
    <sheet state="visible" name="Production Center Growth Trend" sheetId="8" r:id="rId11"/>
    <sheet state="visible" name="Overall Growth Trend" sheetId="9" r:id="rId12"/>
    <sheet state="visible" name="Production Overview Dashboard" sheetId="10" r:id="rId13"/>
    <sheet state="visible" name="Insights" sheetId="11" r:id="rId14"/>
  </sheets>
  <definedNames/>
  <calcPr/>
</workbook>
</file>

<file path=xl/sharedStrings.xml><?xml version="1.0" encoding="utf-8"?>
<sst xmlns="http://schemas.openxmlformats.org/spreadsheetml/2006/main" count="162" uniqueCount="63">
  <si>
    <t>Get Started</t>
  </si>
  <si>
    <t>Ecodrive Innovations, a manufacturer of electronic bikes, seeks an evaluation of their production center's performance by comparing actual output with target output for the first six months of the year.</t>
  </si>
  <si>
    <t>Objective</t>
  </si>
  <si>
    <r>
      <rPr>
        <rFont val="Noto Serif Georgian"/>
        <b/>
        <color theme="1"/>
        <sz val="11.0"/>
      </rPr>
      <t>Production Center Performance:</t>
    </r>
    <r>
      <rPr>
        <rFont val="Noto Serif Georgian"/>
        <color theme="1"/>
        <sz val="11.0"/>
      </rPr>
      <t xml:space="preserve"> Assess the production performance of each production center and determine whether they achieved their overall and monthly targets.</t>
    </r>
  </si>
  <si>
    <r>
      <rPr>
        <rFont val="Noto Serif Georgian"/>
        <b/>
        <color theme="1"/>
        <sz val="11.0"/>
      </rPr>
      <t>Company-Wise Overview:</t>
    </r>
    <r>
      <rPr>
        <rFont val="Noto Serif Georgian"/>
        <color theme="1"/>
        <sz val="11.0"/>
      </rPr>
      <t xml:space="preserve"> Evaluate the company's production performance over the first six months and identify trends or areas of concern.</t>
    </r>
  </si>
  <si>
    <t>Data</t>
  </si>
  <si>
    <r>
      <rPr>
        <rFont val="Noto Serif Georgian"/>
        <b/>
        <color theme="1"/>
        <sz val="11.0"/>
      </rPr>
      <t xml:space="preserve">Target Production Data: </t>
    </r>
    <r>
      <rPr>
        <rFont val="Noto Serif Georgian"/>
        <color theme="1"/>
        <sz val="11.0"/>
      </rPr>
      <t>This dataset outlines the monthly production targets for electronic bikes to be produced by each production center over the first six months of the year.</t>
    </r>
  </si>
  <si>
    <r>
      <rPr>
        <rFont val="Noto Serif Georgian"/>
        <b/>
        <color theme="1"/>
        <sz val="11.0"/>
      </rPr>
      <t>Actual Production Data:</t>
    </r>
    <r>
      <rPr>
        <rFont val="Noto Serif Georgian"/>
        <color theme="1"/>
        <sz val="11.0"/>
      </rPr>
      <t xml:space="preserve"> This dataset outlines the actual monthly production of electronic bikes by each production center for the first six months of the year.</t>
    </r>
  </si>
  <si>
    <t>Target Production</t>
  </si>
  <si>
    <t>Production Center</t>
  </si>
  <si>
    <t>Jan</t>
  </si>
  <si>
    <t>Feb</t>
  </si>
  <si>
    <t>Mar</t>
  </si>
  <si>
    <t>Apr</t>
  </si>
  <si>
    <t>May</t>
  </si>
  <si>
    <t>Jun</t>
  </si>
  <si>
    <t>Bangalore</t>
  </si>
  <si>
    <t>Chennai</t>
  </si>
  <si>
    <t>Mumbai</t>
  </si>
  <si>
    <t>Delhi</t>
  </si>
  <si>
    <t>Kolkata</t>
  </si>
  <si>
    <t>Ahmedabad</t>
  </si>
  <si>
    <t>Jaipur</t>
  </si>
  <si>
    <t>Patna</t>
  </si>
  <si>
    <t>Actual Production</t>
  </si>
  <si>
    <t>Production Overview</t>
  </si>
  <si>
    <t>Total Production</t>
  </si>
  <si>
    <t>Number of Months</t>
  </si>
  <si>
    <t>Number of Production Centers</t>
  </si>
  <si>
    <t>Average Production per Month</t>
  </si>
  <si>
    <t>Average Production per Center</t>
  </si>
  <si>
    <t>Month-wise Production Analysis</t>
  </si>
  <si>
    <t>Month</t>
  </si>
  <si>
    <t>Production</t>
  </si>
  <si>
    <t>Minimum Production</t>
  </si>
  <si>
    <t>Maximum Production</t>
  </si>
  <si>
    <t>Production Center-wise Analysis</t>
  </si>
  <si>
    <t>Production Center Performance Analysis</t>
  </si>
  <si>
    <t>Target Production VS Actual Production</t>
  </si>
  <si>
    <t>Production Center Overall Performance Analysis</t>
  </si>
  <si>
    <t>Target vs Actual</t>
  </si>
  <si>
    <t>Overall Performance Analysis</t>
  </si>
  <si>
    <t>Growth Trends-Production Center</t>
  </si>
  <si>
    <t>Actual Monthly Production</t>
  </si>
  <si>
    <t>Month-wise Performance Growth %</t>
  </si>
  <si>
    <t>Overall Growth Trend</t>
  </si>
  <si>
    <t>Growth Rate</t>
  </si>
  <si>
    <t>Production Overview Dashboard</t>
  </si>
  <si>
    <t>Insights from Analysis</t>
  </si>
  <si>
    <t>Report For Management</t>
  </si>
  <si>
    <t>Company Performance</t>
  </si>
  <si>
    <t>June has been the most productive month, achieving the highest production output with 31800 units.</t>
  </si>
  <si>
    <t>Detaile</t>
  </si>
  <si>
    <t>Sales</t>
  </si>
  <si>
    <t>January recorded the lowest production out put, with 21,700 units produced.</t>
  </si>
  <si>
    <t>Highest Production Month</t>
  </si>
  <si>
    <t xml:space="preserve">The Chennai production Center stands out as the top-performing facility, with a total production of 30,800 units.
</t>
  </si>
  <si>
    <t>Lowest Production Month</t>
  </si>
  <si>
    <t>The Jaipur Production Center has underperformed, managing to produce only 15,100 units, indicating an area for potential improvement.</t>
  </si>
  <si>
    <t>Productoon Performance</t>
  </si>
  <si>
    <t>Center</t>
  </si>
  <si>
    <t>Best Production Center</t>
  </si>
  <si>
    <t>Under Production Center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</si>
</sst>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6">
    <font>
      <sz val="10.0"/>
      <color rgb="FF000000"/>
      <name val="Arial"/>
      <scheme val="minor"/>
    </font>
    <font>
      <b/>
      <sz val="11.0"/>
      <color theme="1"/>
      <name val="Noto Serif Georgian"/>
    </font>
    <font>
      <color theme="1"/>
      <name val="Arial"/>
    </font>
    <font>
      <sz val="11.0"/>
      <color theme="1"/>
      <name val="Noto Serif Georgian"/>
    </font>
    <font>
      <b/>
      <sz val="16.0"/>
      <color rgb="FF000000"/>
      <name val="&quot;Noto Serif Georgian&quot;"/>
    </font>
    <font>
      <b/>
      <color theme="1"/>
      <name val="&quot;Noto Serif Georgian&quot;"/>
    </font>
    <font>
      <color theme="1"/>
      <name val="Noto Serif Georgian"/>
    </font>
    <font>
      <sz val="10.0"/>
      <color theme="1"/>
      <name val="Noto Serif Georgian"/>
    </font>
    <font>
      <color theme="1"/>
      <name val="Arial"/>
      <scheme val="minor"/>
    </font>
    <font>
      <color rgb="FF000000"/>
      <name val="Arial"/>
    </font>
    <font>
      <b/>
      <sz val="13.0"/>
      <color theme="1"/>
      <name val="Noto Serif Georgian"/>
    </font>
    <font/>
    <font>
      <b/>
      <color theme="1"/>
      <name val="Noto Serif Georgian"/>
    </font>
    <font>
      <b/>
      <sz val="15.0"/>
      <color theme="1"/>
      <name val="Noto Serif Georgian"/>
    </font>
    <font>
      <b/>
      <sz val="12.0"/>
      <color theme="1"/>
      <name val="Noto Serif Georgian"/>
    </font>
    <font>
      <b/>
      <sz val="16.0"/>
      <color theme="1"/>
      <name val="Noto Serif Georgian"/>
    </font>
  </fonts>
  <fills count="4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0" fontId="2" numFmtId="0" xfId="0" applyAlignment="1" applyFont="1">
      <alignment vertical="bottom"/>
    </xf>
    <xf borderId="0" fillId="3" fontId="2" numFmtId="0" xfId="0" applyAlignment="1" applyFill="1" applyFont="1">
      <alignment vertical="bottom"/>
    </xf>
    <xf borderId="0" fillId="0" fontId="3" numFmtId="0" xfId="0" applyAlignment="1" applyFont="1">
      <alignment shrinkToFit="0" vertical="bottom" wrapText="1"/>
    </xf>
    <xf borderId="0" fillId="3" fontId="2" numFmtId="0" xfId="0" applyAlignment="1" applyFont="1">
      <alignment vertical="top"/>
    </xf>
    <xf borderId="0" fillId="2" fontId="4" numFmtId="0" xfId="0" applyAlignment="1" applyFont="1">
      <alignment horizontal="center" readingOrder="0" vertical="bottom"/>
    </xf>
    <xf borderId="1" fillId="2" fontId="5" numFmtId="0" xfId="0" applyAlignment="1" applyBorder="1" applyFont="1">
      <alignment readingOrder="0" vertical="bottom"/>
    </xf>
    <xf borderId="1" fillId="0" fontId="6" numFmtId="0" xfId="0" applyAlignment="1" applyBorder="1" applyFont="1">
      <alignment readingOrder="0"/>
    </xf>
    <xf borderId="1" fillId="2" fontId="5" numFmtId="0" xfId="0" applyAlignment="1" applyBorder="1" applyFont="1">
      <alignment vertical="bottom"/>
    </xf>
    <xf borderId="1" fillId="0" fontId="7" numFmtId="0" xfId="0" applyAlignment="1" applyBorder="1" applyFont="1">
      <alignment readingOrder="0"/>
    </xf>
    <xf borderId="0" fillId="0" fontId="8" numFmtId="10" xfId="0" applyFont="1" applyNumberFormat="1"/>
    <xf borderId="0" fillId="3" fontId="9" numFmtId="0" xfId="0" applyAlignment="1" applyFont="1">
      <alignment horizontal="left" readingOrder="0"/>
    </xf>
    <xf borderId="2" fillId="2" fontId="10" numFmtId="0" xfId="0" applyAlignment="1" applyBorder="1" applyFont="1">
      <alignment readingOrder="0"/>
    </xf>
    <xf borderId="3" fillId="0" fontId="11" numFmtId="0" xfId="0" applyBorder="1" applyFont="1"/>
    <xf borderId="1" fillId="0" fontId="6" numFmtId="0" xfId="0" applyBorder="1" applyFont="1"/>
    <xf borderId="1" fillId="0" fontId="6" numFmtId="1" xfId="0" applyBorder="1" applyFont="1" applyNumberFormat="1"/>
    <xf borderId="0" fillId="0" fontId="6" numFmtId="0" xfId="0" applyFont="1"/>
    <xf borderId="1" fillId="2" fontId="12" numFmtId="0" xfId="0" applyAlignment="1" applyBorder="1" applyFont="1">
      <alignment readingOrder="0"/>
    </xf>
    <xf borderId="1" fillId="0" fontId="12" numFmtId="0" xfId="0" applyAlignment="1" applyBorder="1" applyFont="1">
      <alignment readingOrder="0"/>
    </xf>
    <xf borderId="2" fillId="2" fontId="13" numFmtId="0" xfId="0" applyAlignment="1" applyBorder="1" applyFont="1">
      <alignment horizontal="center" readingOrder="0"/>
    </xf>
    <xf borderId="4" fillId="0" fontId="11" numFmtId="0" xfId="0" applyBorder="1" applyFont="1"/>
    <xf borderId="1" fillId="2" fontId="6" numFmtId="0" xfId="0" applyAlignment="1" applyBorder="1" applyFont="1">
      <alignment readingOrder="0"/>
    </xf>
    <xf borderId="2" fillId="2" fontId="14" numFmtId="0" xfId="0" applyAlignment="1" applyBorder="1" applyFont="1">
      <alignment horizontal="center" readingOrder="0"/>
    </xf>
    <xf borderId="1" fillId="2" fontId="12" numFmtId="0" xfId="0" applyAlignment="1" applyBorder="1" applyFont="1">
      <alignment readingOrder="0" vertical="bottom"/>
    </xf>
    <xf borderId="0" fillId="0" fontId="8" numFmtId="0" xfId="0" applyFont="1"/>
    <xf borderId="0" fillId="2" fontId="13" numFmtId="0" xfId="0" applyAlignment="1" applyFont="1">
      <alignment horizontal="center" readingOrder="0"/>
    </xf>
    <xf borderId="2" fillId="2" fontId="15" numFmtId="0" xfId="0" applyAlignment="1" applyBorder="1" applyFont="1">
      <alignment horizontal="center" readingOrder="0"/>
    </xf>
    <xf borderId="1" fillId="2" fontId="12" numFmtId="0" xfId="0" applyAlignment="1" applyBorder="1" applyFont="1">
      <alignment horizontal="center" readingOrder="0"/>
    </xf>
    <xf borderId="2" fillId="2" fontId="12" numFmtId="0" xfId="0" applyAlignment="1" applyBorder="1" applyFont="1">
      <alignment horizontal="center" readingOrder="0"/>
    </xf>
    <xf borderId="1" fillId="0" fontId="6" numFmtId="9" xfId="0" applyAlignment="1" applyBorder="1" applyFont="1" applyNumberFormat="1">
      <alignment readingOrder="0"/>
    </xf>
    <xf borderId="1" fillId="0" fontId="6" numFmtId="10" xfId="0" applyBorder="1" applyFont="1" applyNumberFormat="1"/>
    <xf quotePrefix="1" borderId="0" fillId="2" fontId="15" numFmtId="0" xfId="0" applyAlignment="1" applyFont="1">
      <alignment horizontal="center" readingOrder="0"/>
    </xf>
    <xf borderId="0" fillId="2" fontId="15" numFmtId="0" xfId="0" applyAlignment="1" applyFont="1">
      <alignment horizontal="center" readingOrder="0"/>
    </xf>
    <xf borderId="0" fillId="2" fontId="14" numFmtId="0" xfId="0" applyAlignment="1" applyFont="1">
      <alignment horizontal="center" readingOrder="0"/>
    </xf>
    <xf borderId="0" fillId="0" fontId="6" numFmtId="0" xfId="0" applyAlignment="1" applyFont="1">
      <alignment readingOrder="0"/>
    </xf>
    <xf borderId="0" fillId="2" fontId="6" numFmtId="0" xfId="0" applyAlignment="1" applyFont="1">
      <alignment readingOrder="0"/>
    </xf>
  </cellXfs>
  <cellStyles count="1">
    <cellStyle xfId="0" name="Normal" builtinId="0"/>
  </cellStyles>
  <dxfs count="2"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B6D7A8"/>
          <bgColor rgb="FFB6D7A8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Overall: Target Production vs Actual Production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'Overall Performance Analysis'!$B$2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'Overall Performance Analysis'!$A$3:$A$8</c:f>
            </c:strRef>
          </c:cat>
          <c:val>
            <c:numRef>
              <c:f>'Overall Performance Analysis'!$B$3:$B$8</c:f>
              <c:numCache/>
            </c:numRef>
          </c:val>
        </c:ser>
        <c:ser>
          <c:idx val="1"/>
          <c:order val="1"/>
          <c:tx>
            <c:strRef>
              <c:f>'Overall Performance Analysis'!$C$2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'Overall Performance Analysis'!$A$3:$A$8</c:f>
            </c:strRef>
          </c:cat>
          <c:val>
            <c:numRef>
              <c:f>'Overall Performance Analysis'!$C$3:$C$8</c:f>
              <c:numCache/>
            </c:numRef>
          </c:val>
        </c:ser>
        <c:axId val="2098968481"/>
        <c:axId val="559297883"/>
      </c:barChart>
      <c:catAx>
        <c:axId val="20989684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Month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59297883"/>
      </c:catAx>
      <c:valAx>
        <c:axId val="55929788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9896848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EFEFE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Production Center:Target Production vs Actual Production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'Production Center Overall Perfo'!$B$2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'Production Center Overall Perfo'!$A$3:$A$9</c:f>
            </c:strRef>
          </c:cat>
          <c:val>
            <c:numRef>
              <c:f>'Production Center Overall Perfo'!$B$3:$B$9</c:f>
              <c:numCache/>
            </c:numRef>
          </c:val>
        </c:ser>
        <c:ser>
          <c:idx val="1"/>
          <c:order val="1"/>
          <c:tx>
            <c:strRef>
              <c:f>'Production Center Overall Perfo'!$C$2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'Production Center Overall Perfo'!$A$3:$A$9</c:f>
            </c:strRef>
          </c:cat>
          <c:val>
            <c:numRef>
              <c:f>'Production Center Overall Perfo'!$C$3:$C$9</c:f>
              <c:numCache/>
            </c:numRef>
          </c:val>
        </c:ser>
        <c:axId val="1322849495"/>
        <c:axId val="1603669135"/>
      </c:barChart>
      <c:catAx>
        <c:axId val="13228494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Production Center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03669135"/>
      </c:catAx>
      <c:valAx>
        <c:axId val="160366913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2284949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EFEFE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Production Center Performance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'Production Center Overall Perfo'!$C$2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'Production Center Overall Perfo'!$A$3:$A$9</c:f>
            </c:strRef>
          </c:cat>
          <c:val>
            <c:numRef>
              <c:f>'Production Center Overall Perfo'!$C$3:$C$9</c:f>
              <c:numCache/>
            </c:numRef>
          </c:val>
        </c:ser>
        <c:axId val="544266478"/>
        <c:axId val="1014280295"/>
      </c:barChart>
      <c:catAx>
        <c:axId val="544266478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Production Center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14280295"/>
      </c:catAx>
      <c:valAx>
        <c:axId val="1014280295"/>
        <c:scaling>
          <c:orientation val="minMax"/>
        </c:scaling>
        <c:delete val="0"/>
        <c:axPos val="b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Actual Production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44266478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EFEFEF"/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Production Contribution by Production Center(%)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tx>
            <c:strRef>
              <c:f>'Production Center Overall Perfo'!$C$2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'Production Center Overall Perfo'!$A$3:$A$9</c:f>
            </c:strRef>
          </c:cat>
          <c:val>
            <c:numRef>
              <c:f>'Production Center Overall Perfo'!$C$3:$C$9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t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EFEFEF"/>
    </a:solidFill>
  </c:spPr>
</c:chartSpace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923925</xdr:colOff>
      <xdr:row>1</xdr:row>
      <xdr:rowOff>190500</xdr:rowOff>
    </xdr:from>
    <xdr:ext cx="4448175" cy="23622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581025</xdr:colOff>
      <xdr:row>1</xdr:row>
      <xdr:rowOff>190500</xdr:rowOff>
    </xdr:from>
    <xdr:ext cx="5495925" cy="21240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923925</xdr:colOff>
      <xdr:row>13</xdr:row>
      <xdr:rowOff>171450</xdr:rowOff>
    </xdr:from>
    <xdr:ext cx="4448175" cy="243840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5</xdr:col>
      <xdr:colOff>581025</xdr:colOff>
      <xdr:row>12</xdr:row>
      <xdr:rowOff>133350</xdr:rowOff>
    </xdr:from>
    <xdr:ext cx="5495925" cy="266700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>
      <c r="A1" s="1" t="s">
        <v>0</v>
      </c>
      <c r="H1" s="2"/>
      <c r="I1" s="2"/>
      <c r="J1" s="2"/>
      <c r="K1" s="2"/>
      <c r="L1" s="2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1</v>
      </c>
      <c r="H2" s="2"/>
      <c r="I2" s="2"/>
      <c r="J2" s="2"/>
      <c r="K2" s="2"/>
      <c r="R2" s="2"/>
      <c r="S2" s="2"/>
      <c r="T2" s="2"/>
      <c r="U2" s="2"/>
      <c r="V2" s="2"/>
      <c r="W2" s="2"/>
      <c r="X2" s="2"/>
      <c r="Y2" s="2"/>
      <c r="Z2" s="2"/>
    </row>
    <row r="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1" t="s">
        <v>2</v>
      </c>
      <c r="H4" s="3"/>
      <c r="I4" s="5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4" t="s">
        <v>3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4" t="s">
        <v>4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1" t="s">
        <v>5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4" t="s">
        <v>6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4" t="s">
        <v>7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0">
    <mergeCell ref="A9:G9"/>
    <mergeCell ref="A10:G10"/>
    <mergeCell ref="A11:G11"/>
    <mergeCell ref="A1:G1"/>
    <mergeCell ref="A2:G2"/>
    <mergeCell ref="K2:Q2"/>
    <mergeCell ref="A4:G4"/>
    <mergeCell ref="A5:G5"/>
    <mergeCell ref="A6:G6"/>
    <mergeCell ref="A8:G8"/>
  </mergeCell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25"/>
    <col customWidth="1" min="12" max="12" width="4.63"/>
  </cols>
  <sheetData>
    <row r="1">
      <c r="B1" s="32" t="s">
        <v>47</v>
      </c>
    </row>
  </sheetData>
  <mergeCells count="1">
    <mergeCell ref="B1:L2"/>
  </mergeCell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5"/>
    <col customWidth="1" min="5" max="5" width="5.25"/>
    <col customWidth="1" min="13" max="13" width="21.88"/>
  </cols>
  <sheetData>
    <row r="1">
      <c r="A1" s="33" t="s">
        <v>48</v>
      </c>
      <c r="E1" s="33" t="s">
        <v>49</v>
      </c>
    </row>
    <row r="2">
      <c r="A2" s="34" t="s">
        <v>50</v>
      </c>
      <c r="E2" s="35">
        <v>1.0</v>
      </c>
      <c r="F2" s="35" t="s">
        <v>51</v>
      </c>
    </row>
    <row r="3">
      <c r="A3" s="36" t="s">
        <v>52</v>
      </c>
      <c r="B3" s="36" t="s">
        <v>32</v>
      </c>
      <c r="C3" s="36" t="s">
        <v>53</v>
      </c>
      <c r="E3" s="35">
        <v>2.0</v>
      </c>
      <c r="F3" s="35" t="s">
        <v>54</v>
      </c>
    </row>
    <row r="4">
      <c r="A4" s="35" t="s">
        <v>55</v>
      </c>
      <c r="B4" s="35" t="s">
        <v>15</v>
      </c>
      <c r="C4" s="35">
        <v>31800.0</v>
      </c>
      <c r="E4" s="35">
        <v>3.0</v>
      </c>
      <c r="F4" s="35" t="s">
        <v>56</v>
      </c>
    </row>
    <row r="5">
      <c r="A5" s="35" t="s">
        <v>57</v>
      </c>
      <c r="B5" s="35" t="s">
        <v>10</v>
      </c>
      <c r="C5" s="35">
        <v>21700.0</v>
      </c>
      <c r="E5" s="35">
        <v>4.0</v>
      </c>
      <c r="F5" s="35" t="s">
        <v>58</v>
      </c>
    </row>
    <row r="6">
      <c r="A6" s="34" t="s">
        <v>59</v>
      </c>
    </row>
    <row r="7">
      <c r="A7" s="36" t="s">
        <v>52</v>
      </c>
      <c r="B7" s="36" t="s">
        <v>60</v>
      </c>
      <c r="C7" s="36" t="s">
        <v>53</v>
      </c>
    </row>
    <row r="8">
      <c r="A8" s="35" t="s">
        <v>61</v>
      </c>
      <c r="B8" s="35" t="s">
        <v>17</v>
      </c>
      <c r="C8" s="35">
        <v>30800.0</v>
      </c>
    </row>
    <row r="9">
      <c r="A9" s="35" t="s">
        <v>62</v>
      </c>
      <c r="B9" s="35" t="s">
        <v>22</v>
      </c>
      <c r="C9" s="35">
        <v>15100.0</v>
      </c>
    </row>
  </sheetData>
  <mergeCells count="8">
    <mergeCell ref="A1:C1"/>
    <mergeCell ref="E1:M1"/>
    <mergeCell ref="A2:C2"/>
    <mergeCell ref="F2:M2"/>
    <mergeCell ref="F3:M3"/>
    <mergeCell ref="F4:M4"/>
    <mergeCell ref="F5:M5"/>
    <mergeCell ref="A6:C6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38"/>
  </cols>
  <sheetData>
    <row r="1">
      <c r="A1" s="6" t="s">
        <v>8</v>
      </c>
    </row>
    <row r="2">
      <c r="A2" s="7" t="s">
        <v>9</v>
      </c>
      <c r="B2" s="7" t="s">
        <v>10</v>
      </c>
      <c r="C2" s="7" t="s">
        <v>11</v>
      </c>
      <c r="D2" s="7" t="s">
        <v>12</v>
      </c>
      <c r="E2" s="7" t="s">
        <v>13</v>
      </c>
      <c r="F2" s="7" t="s">
        <v>14</v>
      </c>
      <c r="G2" s="7" t="s">
        <v>15</v>
      </c>
    </row>
    <row r="3">
      <c r="A3" s="8" t="s">
        <v>16</v>
      </c>
      <c r="B3" s="8">
        <v>4600.0</v>
      </c>
      <c r="C3" s="8">
        <v>3800.0</v>
      </c>
      <c r="D3" s="8">
        <v>3700.0</v>
      </c>
      <c r="E3" s="8">
        <v>3800.0</v>
      </c>
      <c r="F3" s="8">
        <v>4100.0</v>
      </c>
      <c r="G3" s="8">
        <v>4000.0</v>
      </c>
    </row>
    <row r="4">
      <c r="A4" s="8" t="s">
        <v>17</v>
      </c>
      <c r="B4" s="8">
        <v>4700.0</v>
      </c>
      <c r="C4" s="8">
        <v>4400.0</v>
      </c>
      <c r="D4" s="8">
        <v>4400.0</v>
      </c>
      <c r="E4" s="8">
        <v>4700.0</v>
      </c>
      <c r="F4" s="8">
        <v>4800.0</v>
      </c>
      <c r="G4" s="8">
        <v>4700.0</v>
      </c>
    </row>
    <row r="5">
      <c r="A5" s="8" t="s">
        <v>18</v>
      </c>
      <c r="B5" s="8">
        <v>3600.0</v>
      </c>
      <c r="C5" s="8">
        <v>3700.0</v>
      </c>
      <c r="D5" s="8">
        <v>4000.0</v>
      </c>
      <c r="E5" s="8">
        <v>4100.0</v>
      </c>
      <c r="F5" s="8">
        <v>4100.0</v>
      </c>
      <c r="G5" s="8">
        <v>4200.0</v>
      </c>
    </row>
    <row r="6">
      <c r="A6" s="8" t="s">
        <v>19</v>
      </c>
      <c r="B6" s="8">
        <v>2700.0</v>
      </c>
      <c r="C6" s="8">
        <v>3000.0</v>
      </c>
      <c r="D6" s="8">
        <v>3500.0</v>
      </c>
      <c r="E6" s="8">
        <v>3800.0</v>
      </c>
      <c r="F6" s="8">
        <v>4000.0</v>
      </c>
      <c r="G6" s="8">
        <v>3400.0</v>
      </c>
    </row>
    <row r="7">
      <c r="A7" s="8" t="s">
        <v>20</v>
      </c>
      <c r="B7" s="8">
        <v>3800.0</v>
      </c>
      <c r="C7" s="8">
        <v>4500.0</v>
      </c>
      <c r="D7" s="8">
        <v>4700.0</v>
      </c>
      <c r="E7" s="8">
        <v>4100.0</v>
      </c>
      <c r="F7" s="8">
        <v>4200.0</v>
      </c>
      <c r="G7" s="8">
        <v>4000.0</v>
      </c>
    </row>
    <row r="8">
      <c r="A8" s="8" t="s">
        <v>21</v>
      </c>
      <c r="B8" s="8">
        <v>2800.0</v>
      </c>
      <c r="C8" s="8">
        <v>2900.0</v>
      </c>
      <c r="D8" s="8">
        <v>2000.0</v>
      </c>
      <c r="E8" s="8">
        <v>3500.0</v>
      </c>
      <c r="F8" s="8">
        <v>4000.0</v>
      </c>
      <c r="G8" s="8">
        <v>4000.0</v>
      </c>
    </row>
    <row r="9">
      <c r="A9" s="8" t="s">
        <v>22</v>
      </c>
      <c r="B9" s="8">
        <v>2500.0</v>
      </c>
      <c r="C9" s="8">
        <v>2600.0</v>
      </c>
      <c r="D9" s="8">
        <v>2900.0</v>
      </c>
      <c r="E9" s="8">
        <v>3000.0</v>
      </c>
      <c r="F9" s="8">
        <v>3500.0</v>
      </c>
      <c r="G9" s="8">
        <v>3800.0</v>
      </c>
    </row>
    <row r="74">
      <c r="A74" s="8" t="s">
        <v>23</v>
      </c>
      <c r="B74" s="8">
        <v>2000.0</v>
      </c>
      <c r="C74" s="8">
        <v>2500.0</v>
      </c>
      <c r="D74" s="8">
        <v>2600.0</v>
      </c>
      <c r="E74" s="8">
        <v>2000.0</v>
      </c>
      <c r="F74" s="8">
        <v>2500.0</v>
      </c>
      <c r="G74" s="8">
        <v>2900.0</v>
      </c>
    </row>
  </sheetData>
  <mergeCells count="1">
    <mergeCell ref="A1:G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13"/>
  </cols>
  <sheetData>
    <row r="1">
      <c r="A1" s="6" t="s">
        <v>24</v>
      </c>
    </row>
    <row r="2">
      <c r="A2" s="7" t="s">
        <v>9</v>
      </c>
      <c r="B2" s="9" t="s">
        <v>10</v>
      </c>
      <c r="C2" s="9" t="s">
        <v>11</v>
      </c>
      <c r="D2" s="9" t="s">
        <v>12</v>
      </c>
      <c r="E2" s="9" t="s">
        <v>13</v>
      </c>
      <c r="F2" s="9" t="s">
        <v>14</v>
      </c>
      <c r="G2" s="9" t="s">
        <v>15</v>
      </c>
    </row>
    <row r="3">
      <c r="A3" s="8" t="s">
        <v>16</v>
      </c>
      <c r="B3" s="10">
        <v>4000.0</v>
      </c>
      <c r="C3" s="10">
        <v>3500.0</v>
      </c>
      <c r="D3" s="10">
        <v>4000.0</v>
      </c>
      <c r="E3" s="10">
        <v>3500.0</v>
      </c>
      <c r="F3" s="10">
        <v>4600.0</v>
      </c>
      <c r="G3" s="10">
        <v>5000.0</v>
      </c>
      <c r="I3" s="11"/>
      <c r="L3" s="12"/>
    </row>
    <row r="4">
      <c r="A4" s="8" t="s">
        <v>17</v>
      </c>
      <c r="B4" s="10">
        <v>4800.0</v>
      </c>
      <c r="C4" s="10">
        <v>4900.0</v>
      </c>
      <c r="D4" s="10">
        <v>5000.0</v>
      </c>
      <c r="E4" s="10">
        <v>5200.0</v>
      </c>
      <c r="F4" s="10">
        <v>5300.0</v>
      </c>
      <c r="G4" s="10">
        <v>5600.0</v>
      </c>
      <c r="I4" s="11"/>
    </row>
    <row r="5">
      <c r="A5" s="8" t="s">
        <v>18</v>
      </c>
      <c r="B5" s="10">
        <v>3000.0</v>
      </c>
      <c r="C5" s="10">
        <v>4500.0</v>
      </c>
      <c r="D5" s="10">
        <v>4000.0</v>
      </c>
      <c r="E5" s="10">
        <v>3400.0</v>
      </c>
      <c r="F5" s="10">
        <v>4000.0</v>
      </c>
      <c r="G5" s="10">
        <v>4700.0</v>
      </c>
      <c r="I5" s="11"/>
    </row>
    <row r="6">
      <c r="A6" s="8" t="s">
        <v>19</v>
      </c>
      <c r="B6" s="10">
        <v>2300.0</v>
      </c>
      <c r="C6" s="10">
        <v>3000.0</v>
      </c>
      <c r="D6" s="10">
        <v>4200.0</v>
      </c>
      <c r="E6" s="10">
        <v>3900.0</v>
      </c>
      <c r="F6" s="10">
        <v>4200.0</v>
      </c>
      <c r="G6" s="10">
        <v>3900.0</v>
      </c>
      <c r="I6" s="11"/>
    </row>
    <row r="7">
      <c r="A7" s="8" t="s">
        <v>20</v>
      </c>
      <c r="B7" s="10">
        <v>3400.0</v>
      </c>
      <c r="C7" s="10">
        <v>4000.0</v>
      </c>
      <c r="D7" s="10">
        <v>4700.0</v>
      </c>
      <c r="E7" s="10">
        <v>4100.0</v>
      </c>
      <c r="F7" s="10">
        <v>4300.0</v>
      </c>
      <c r="G7" s="10">
        <v>4800.0</v>
      </c>
      <c r="I7" s="11"/>
    </row>
    <row r="8">
      <c r="A8" s="8" t="s">
        <v>21</v>
      </c>
      <c r="B8" s="10">
        <v>2200.0</v>
      </c>
      <c r="C8" s="10">
        <v>2500.0</v>
      </c>
      <c r="D8" s="10">
        <v>2500.0</v>
      </c>
      <c r="E8" s="10">
        <v>3500.0</v>
      </c>
      <c r="F8" s="10">
        <v>4000.0</v>
      </c>
      <c r="G8" s="10">
        <v>4800.0</v>
      </c>
      <c r="I8" s="11"/>
    </row>
    <row r="9">
      <c r="A9" s="8" t="s">
        <v>22</v>
      </c>
      <c r="B9" s="10">
        <v>2000.0</v>
      </c>
      <c r="C9" s="10">
        <v>2300.0</v>
      </c>
      <c r="D9" s="10">
        <v>2500.0</v>
      </c>
      <c r="E9" s="10">
        <v>2600.0</v>
      </c>
      <c r="F9" s="10">
        <v>2700.0</v>
      </c>
      <c r="G9" s="10">
        <v>3000.0</v>
      </c>
      <c r="I9" s="11"/>
    </row>
  </sheetData>
  <mergeCells count="1">
    <mergeCell ref="A1:G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63"/>
    <col customWidth="1" min="2" max="2" width="18.0"/>
  </cols>
  <sheetData>
    <row r="1">
      <c r="A1" s="13" t="s">
        <v>25</v>
      </c>
      <c r="B1" s="14"/>
    </row>
    <row r="2">
      <c r="A2" s="8" t="s">
        <v>26</v>
      </c>
      <c r="B2" s="15">
        <f>sum('Actual Production'!B3:G9)</f>
        <v>160400</v>
      </c>
    </row>
    <row r="3">
      <c r="A3" s="8" t="s">
        <v>27</v>
      </c>
      <c r="B3" s="8">
        <v>6.0</v>
      </c>
    </row>
    <row r="4">
      <c r="A4" s="8" t="s">
        <v>28</v>
      </c>
      <c r="B4" s="8">
        <v>7.0</v>
      </c>
    </row>
    <row r="5">
      <c r="A5" s="8" t="s">
        <v>29</v>
      </c>
      <c r="B5" s="16">
        <f>B2/B3</f>
        <v>26733.33333</v>
      </c>
    </row>
    <row r="6">
      <c r="A6" s="8" t="s">
        <v>30</v>
      </c>
      <c r="B6" s="16">
        <f>B2/B4</f>
        <v>22914.28571</v>
      </c>
    </row>
    <row r="7">
      <c r="A7" s="17"/>
      <c r="B7" s="17"/>
    </row>
    <row r="8">
      <c r="A8" s="13" t="s">
        <v>31</v>
      </c>
      <c r="B8" s="14"/>
    </row>
    <row r="9">
      <c r="A9" s="18" t="s">
        <v>32</v>
      </c>
      <c r="B9" s="18" t="s">
        <v>33</v>
      </c>
    </row>
    <row r="10">
      <c r="A10" s="8" t="s">
        <v>10</v>
      </c>
      <c r="B10" s="15">
        <f>sum('Actual Production'!B3:B9)</f>
        <v>21700</v>
      </c>
    </row>
    <row r="11">
      <c r="A11" s="8" t="s">
        <v>11</v>
      </c>
      <c r="B11" s="15">
        <f>sum('Actual Production'!C3:C9)</f>
        <v>24700</v>
      </c>
    </row>
    <row r="12">
      <c r="A12" s="8" t="s">
        <v>12</v>
      </c>
      <c r="B12" s="15">
        <f>sum('Actual Production'!D3:D9)</f>
        <v>26900</v>
      </c>
    </row>
    <row r="13">
      <c r="A13" s="8" t="s">
        <v>13</v>
      </c>
      <c r="B13" s="15">
        <f>sum('Actual Production'!E3:E9)</f>
        <v>26200</v>
      </c>
    </row>
    <row r="14">
      <c r="A14" s="8" t="s">
        <v>14</v>
      </c>
      <c r="B14" s="15">
        <f>sum('Actual Production'!F3:F9)</f>
        <v>29100</v>
      </c>
    </row>
    <row r="15">
      <c r="A15" s="8" t="s">
        <v>15</v>
      </c>
      <c r="B15" s="15">
        <f>sum('Actual Production'!G3:G9)</f>
        <v>31800</v>
      </c>
    </row>
    <row r="16">
      <c r="A16" s="17"/>
      <c r="B16" s="17"/>
    </row>
    <row r="17">
      <c r="A17" s="19" t="s">
        <v>34</v>
      </c>
      <c r="B17" s="15">
        <f>min(B10:B15)</f>
        <v>21700</v>
      </c>
    </row>
    <row r="18">
      <c r="A18" s="19" t="s">
        <v>35</v>
      </c>
      <c r="B18" s="15">
        <f>max(B10:B15)</f>
        <v>31800</v>
      </c>
    </row>
    <row r="19">
      <c r="A19" s="17"/>
      <c r="B19" s="17"/>
    </row>
    <row r="20">
      <c r="A20" s="13" t="s">
        <v>36</v>
      </c>
      <c r="B20" s="14"/>
    </row>
    <row r="21">
      <c r="A21" s="18" t="s">
        <v>9</v>
      </c>
      <c r="B21" s="18" t="s">
        <v>26</v>
      </c>
    </row>
    <row r="22">
      <c r="A22" s="8" t="s">
        <v>16</v>
      </c>
      <c r="B22" s="15">
        <f>sum('Actual Production'!B3:G3)</f>
        <v>24600</v>
      </c>
    </row>
    <row r="23">
      <c r="A23" s="8" t="s">
        <v>17</v>
      </c>
      <c r="B23" s="15">
        <f>sum('Actual Production'!B4:G4)</f>
        <v>30800</v>
      </c>
    </row>
    <row r="24">
      <c r="A24" s="8" t="s">
        <v>18</v>
      </c>
      <c r="B24" s="15">
        <f>sum('Actual Production'!B5:G5)</f>
        <v>23600</v>
      </c>
    </row>
    <row r="25">
      <c r="A25" s="8" t="s">
        <v>19</v>
      </c>
      <c r="B25" s="15">
        <f>sum('Actual Production'!B6:G6)</f>
        <v>21500</v>
      </c>
    </row>
    <row r="26">
      <c r="A26" s="8" t="s">
        <v>20</v>
      </c>
      <c r="B26" s="15">
        <f>sum('Actual Production'!B7:G7)</f>
        <v>25300</v>
      </c>
    </row>
    <row r="27">
      <c r="A27" s="8" t="s">
        <v>21</v>
      </c>
      <c r="B27" s="15">
        <f>sum('Actual Production'!B8:G8)</f>
        <v>19500</v>
      </c>
    </row>
    <row r="28">
      <c r="A28" s="8" t="s">
        <v>22</v>
      </c>
      <c r="B28" s="15">
        <f>sum('Actual Production'!B9:G9)</f>
        <v>15100</v>
      </c>
    </row>
    <row r="29">
      <c r="A29" s="17"/>
      <c r="B29" s="17"/>
    </row>
    <row r="30">
      <c r="A30" s="19" t="s">
        <v>34</v>
      </c>
      <c r="B30" s="15">
        <f>min(B22:B28)</f>
        <v>15100</v>
      </c>
    </row>
    <row r="31">
      <c r="A31" s="19" t="s">
        <v>35</v>
      </c>
      <c r="B31" s="15">
        <f>max(B22:B28)</f>
        <v>30800</v>
      </c>
    </row>
  </sheetData>
  <mergeCells count="3">
    <mergeCell ref="A1:B1"/>
    <mergeCell ref="A8:B8"/>
    <mergeCell ref="A20:B20"/>
  </mergeCells>
  <conditionalFormatting sqref="B9:B15 B21">
    <cfRule type="cellIs" dxfId="0" priority="1" operator="equal">
      <formula>21700</formula>
    </cfRule>
  </conditionalFormatting>
  <conditionalFormatting sqref="B9:B15 B21">
    <cfRule type="cellIs" dxfId="1" priority="2" operator="equal">
      <formula>31800</formula>
    </cfRule>
  </conditionalFormatting>
  <conditionalFormatting sqref="B22:B28">
    <cfRule type="cellIs" dxfId="0" priority="3" operator="equal">
      <formula>15100</formula>
    </cfRule>
  </conditionalFormatting>
  <conditionalFormatting sqref="B22:B28">
    <cfRule type="cellIs" dxfId="1" priority="4" operator="equal">
      <formula>30800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63"/>
    <col customWidth="1" min="2" max="2" width="6.5"/>
    <col customWidth="1" min="3" max="3" width="7.0"/>
    <col customWidth="1" min="4" max="4" width="7.63"/>
    <col customWidth="1" min="5" max="5" width="6.38"/>
    <col customWidth="1" min="6" max="6" width="7.63"/>
    <col customWidth="1" min="7" max="7" width="7.0"/>
    <col customWidth="1" min="8" max="8" width="7.38"/>
    <col customWidth="1" min="9" max="9" width="8.13"/>
    <col customWidth="1" min="10" max="10" width="7.25"/>
    <col customWidth="1" min="11" max="11" width="7.5"/>
    <col customWidth="1" min="12" max="12" width="8.0"/>
    <col customWidth="1" min="13" max="13" width="6.5"/>
  </cols>
  <sheetData>
    <row r="1">
      <c r="A1" s="20" t="s">
        <v>37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14"/>
    </row>
    <row r="2">
      <c r="A2" s="22"/>
      <c r="B2" s="23" t="s">
        <v>8</v>
      </c>
      <c r="C2" s="21"/>
      <c r="D2" s="21"/>
      <c r="E2" s="21"/>
      <c r="F2" s="21"/>
      <c r="G2" s="14"/>
      <c r="H2" s="23" t="s">
        <v>24</v>
      </c>
      <c r="I2" s="21"/>
      <c r="J2" s="21"/>
      <c r="K2" s="21"/>
      <c r="L2" s="21"/>
      <c r="M2" s="14"/>
      <c r="N2" s="23" t="s">
        <v>38</v>
      </c>
      <c r="O2" s="21"/>
      <c r="P2" s="21"/>
      <c r="Q2" s="21"/>
      <c r="R2" s="21"/>
      <c r="S2" s="14"/>
    </row>
    <row r="3">
      <c r="A3" s="18" t="s">
        <v>9</v>
      </c>
      <c r="B3" s="18" t="s">
        <v>10</v>
      </c>
      <c r="C3" s="18" t="s">
        <v>11</v>
      </c>
      <c r="D3" s="18" t="s">
        <v>12</v>
      </c>
      <c r="E3" s="18" t="s">
        <v>13</v>
      </c>
      <c r="F3" s="18" t="s">
        <v>14</v>
      </c>
      <c r="G3" s="18" t="s">
        <v>15</v>
      </c>
      <c r="H3" s="18" t="s">
        <v>10</v>
      </c>
      <c r="I3" s="18" t="s">
        <v>11</v>
      </c>
      <c r="J3" s="18" t="s">
        <v>12</v>
      </c>
      <c r="K3" s="18" t="s">
        <v>13</v>
      </c>
      <c r="L3" s="18" t="s">
        <v>14</v>
      </c>
      <c r="M3" s="18" t="s">
        <v>15</v>
      </c>
      <c r="N3" s="18" t="s">
        <v>10</v>
      </c>
      <c r="O3" s="18" t="s">
        <v>11</v>
      </c>
      <c r="P3" s="18" t="s">
        <v>12</v>
      </c>
      <c r="Q3" s="18" t="s">
        <v>13</v>
      </c>
      <c r="R3" s="18" t="s">
        <v>14</v>
      </c>
      <c r="S3" s="18" t="s">
        <v>15</v>
      </c>
    </row>
    <row r="4">
      <c r="A4" s="8" t="s">
        <v>16</v>
      </c>
      <c r="B4" s="15">
        <f>'Target Production'!B3</f>
        <v>4600</v>
      </c>
      <c r="C4" s="15">
        <f>'Target Production'!C3</f>
        <v>3800</v>
      </c>
      <c r="D4" s="15">
        <f>'Target Production'!D3</f>
        <v>3700</v>
      </c>
      <c r="E4" s="15">
        <f>'Target Production'!E3</f>
        <v>3800</v>
      </c>
      <c r="F4" s="15">
        <f>'Target Production'!F3</f>
        <v>4100</v>
      </c>
      <c r="G4" s="15">
        <f>'Target Production'!G3</f>
        <v>4000</v>
      </c>
      <c r="H4" s="15">
        <f>'Actual Production'!B3</f>
        <v>4000</v>
      </c>
      <c r="I4" s="15">
        <f>'Actual Production'!C3</f>
        <v>3500</v>
      </c>
      <c r="J4" s="15">
        <f>'Actual Production'!D3</f>
        <v>4000</v>
      </c>
      <c r="K4" s="15">
        <f>'Actual Production'!E3</f>
        <v>3500</v>
      </c>
      <c r="L4" s="15">
        <f>'Actual Production'!F3</f>
        <v>4600</v>
      </c>
      <c r="M4" s="15">
        <f>'Actual Production'!G3</f>
        <v>5000</v>
      </c>
      <c r="N4" s="15" t="str">
        <f t="shared" ref="N4:S4" si="1">if(H4&gt;=B4,"Target achieved","Target Missed")</f>
        <v>Target Missed</v>
      </c>
      <c r="O4" s="15" t="str">
        <f t="shared" si="1"/>
        <v>Target Missed</v>
      </c>
      <c r="P4" s="15" t="str">
        <f t="shared" si="1"/>
        <v>Target achieved</v>
      </c>
      <c r="Q4" s="15" t="str">
        <f t="shared" si="1"/>
        <v>Target Missed</v>
      </c>
      <c r="R4" s="15" t="str">
        <f t="shared" si="1"/>
        <v>Target achieved</v>
      </c>
      <c r="S4" s="15" t="str">
        <f t="shared" si="1"/>
        <v>Target achieved</v>
      </c>
    </row>
    <row r="5">
      <c r="A5" s="8" t="s">
        <v>17</v>
      </c>
      <c r="B5" s="15">
        <f>'Target Production'!B4</f>
        <v>4700</v>
      </c>
      <c r="C5" s="15">
        <f>'Target Production'!C4</f>
        <v>4400</v>
      </c>
      <c r="D5" s="15">
        <f>'Target Production'!D4</f>
        <v>4400</v>
      </c>
      <c r="E5" s="15">
        <f>'Target Production'!E4</f>
        <v>4700</v>
      </c>
      <c r="F5" s="15">
        <f>'Target Production'!F4</f>
        <v>4800</v>
      </c>
      <c r="G5" s="15">
        <f>'Target Production'!G4</f>
        <v>4700</v>
      </c>
      <c r="H5" s="15">
        <f>'Actual Production'!B4</f>
        <v>4800</v>
      </c>
      <c r="I5" s="15">
        <f>'Actual Production'!C4</f>
        <v>4900</v>
      </c>
      <c r="J5" s="15">
        <f>'Actual Production'!D4</f>
        <v>5000</v>
      </c>
      <c r="K5" s="15">
        <f>'Actual Production'!E4</f>
        <v>5200</v>
      </c>
      <c r="L5" s="15">
        <f>'Actual Production'!F4</f>
        <v>5300</v>
      </c>
      <c r="M5" s="15">
        <f>'Actual Production'!G4</f>
        <v>5600</v>
      </c>
      <c r="N5" s="15" t="str">
        <f t="shared" ref="N5:S5" si="2">if(H5&gt;=B5,"Target achieved","Target Missed")</f>
        <v>Target achieved</v>
      </c>
      <c r="O5" s="15" t="str">
        <f t="shared" si="2"/>
        <v>Target achieved</v>
      </c>
      <c r="P5" s="15" t="str">
        <f t="shared" si="2"/>
        <v>Target achieved</v>
      </c>
      <c r="Q5" s="15" t="str">
        <f t="shared" si="2"/>
        <v>Target achieved</v>
      </c>
      <c r="R5" s="15" t="str">
        <f t="shared" si="2"/>
        <v>Target achieved</v>
      </c>
      <c r="S5" s="15" t="str">
        <f t="shared" si="2"/>
        <v>Target achieved</v>
      </c>
    </row>
    <row r="6">
      <c r="A6" s="8" t="s">
        <v>18</v>
      </c>
      <c r="B6" s="15">
        <f>'Target Production'!B5</f>
        <v>3600</v>
      </c>
      <c r="C6" s="15">
        <f>'Target Production'!C5</f>
        <v>3700</v>
      </c>
      <c r="D6" s="15">
        <f>'Target Production'!D5</f>
        <v>4000</v>
      </c>
      <c r="E6" s="15">
        <f>'Target Production'!E5</f>
        <v>4100</v>
      </c>
      <c r="F6" s="15">
        <f>'Target Production'!F5</f>
        <v>4100</v>
      </c>
      <c r="G6" s="15">
        <f>'Target Production'!G5</f>
        <v>4200</v>
      </c>
      <c r="H6" s="15">
        <f>'Actual Production'!B5</f>
        <v>3000</v>
      </c>
      <c r="I6" s="15">
        <f>'Actual Production'!C5</f>
        <v>4500</v>
      </c>
      <c r="J6" s="15">
        <f>'Actual Production'!D5</f>
        <v>4000</v>
      </c>
      <c r="K6" s="15">
        <f>'Actual Production'!E5</f>
        <v>3400</v>
      </c>
      <c r="L6" s="15">
        <f>'Actual Production'!F5</f>
        <v>4000</v>
      </c>
      <c r="M6" s="15">
        <f>'Actual Production'!G5</f>
        <v>4700</v>
      </c>
      <c r="N6" s="15" t="str">
        <f t="shared" ref="N6:S6" si="3">if(H6&gt;=B6,"Target achieved","Target Missed")</f>
        <v>Target Missed</v>
      </c>
      <c r="O6" s="15" t="str">
        <f t="shared" si="3"/>
        <v>Target achieved</v>
      </c>
      <c r="P6" s="15" t="str">
        <f t="shared" si="3"/>
        <v>Target achieved</v>
      </c>
      <c r="Q6" s="15" t="str">
        <f t="shared" si="3"/>
        <v>Target Missed</v>
      </c>
      <c r="R6" s="15" t="str">
        <f t="shared" si="3"/>
        <v>Target Missed</v>
      </c>
      <c r="S6" s="15" t="str">
        <f t="shared" si="3"/>
        <v>Target achieved</v>
      </c>
    </row>
    <row r="7">
      <c r="A7" s="8" t="s">
        <v>19</v>
      </c>
      <c r="B7" s="15">
        <f>'Target Production'!B6</f>
        <v>2700</v>
      </c>
      <c r="C7" s="15">
        <f>'Target Production'!C6</f>
        <v>3000</v>
      </c>
      <c r="D7" s="15">
        <f>'Target Production'!D6</f>
        <v>3500</v>
      </c>
      <c r="E7" s="15">
        <f>'Target Production'!E6</f>
        <v>3800</v>
      </c>
      <c r="F7" s="15">
        <f>'Target Production'!F6</f>
        <v>4000</v>
      </c>
      <c r="G7" s="15">
        <f>'Target Production'!G6</f>
        <v>3400</v>
      </c>
      <c r="H7" s="15">
        <f>'Actual Production'!B6</f>
        <v>2300</v>
      </c>
      <c r="I7" s="15">
        <f>'Actual Production'!C6</f>
        <v>3000</v>
      </c>
      <c r="J7" s="15">
        <f>'Actual Production'!D6</f>
        <v>4200</v>
      </c>
      <c r="K7" s="15">
        <f>'Actual Production'!E6</f>
        <v>3900</v>
      </c>
      <c r="L7" s="15">
        <f>'Actual Production'!F6</f>
        <v>4200</v>
      </c>
      <c r="M7" s="15">
        <f>'Actual Production'!G6</f>
        <v>3900</v>
      </c>
      <c r="N7" s="15" t="str">
        <f t="shared" ref="N7:S7" si="4">if(H7&gt;=B7,"Target achieved","Target Missed")</f>
        <v>Target Missed</v>
      </c>
      <c r="O7" s="15" t="str">
        <f t="shared" si="4"/>
        <v>Target achieved</v>
      </c>
      <c r="P7" s="15" t="str">
        <f t="shared" si="4"/>
        <v>Target achieved</v>
      </c>
      <c r="Q7" s="15" t="str">
        <f t="shared" si="4"/>
        <v>Target achieved</v>
      </c>
      <c r="R7" s="15" t="str">
        <f t="shared" si="4"/>
        <v>Target achieved</v>
      </c>
      <c r="S7" s="15" t="str">
        <f t="shared" si="4"/>
        <v>Target achieved</v>
      </c>
    </row>
    <row r="8">
      <c r="A8" s="8" t="s">
        <v>20</v>
      </c>
      <c r="B8" s="15">
        <f>'Target Production'!B7</f>
        <v>3800</v>
      </c>
      <c r="C8" s="15">
        <f>'Target Production'!C7</f>
        <v>4500</v>
      </c>
      <c r="D8" s="15">
        <f>'Target Production'!D7</f>
        <v>4700</v>
      </c>
      <c r="E8" s="15">
        <f>'Target Production'!E7</f>
        <v>4100</v>
      </c>
      <c r="F8" s="15">
        <f>'Target Production'!F7</f>
        <v>4200</v>
      </c>
      <c r="G8" s="15">
        <f>'Target Production'!G7</f>
        <v>4000</v>
      </c>
      <c r="H8" s="15">
        <f>'Actual Production'!B7</f>
        <v>3400</v>
      </c>
      <c r="I8" s="15">
        <f>'Actual Production'!C7</f>
        <v>4000</v>
      </c>
      <c r="J8" s="15">
        <f>'Actual Production'!D7</f>
        <v>4700</v>
      </c>
      <c r="K8" s="15">
        <f>'Actual Production'!E7</f>
        <v>4100</v>
      </c>
      <c r="L8" s="15">
        <f>'Actual Production'!F7</f>
        <v>4300</v>
      </c>
      <c r="M8" s="15">
        <f>'Actual Production'!G7</f>
        <v>4800</v>
      </c>
      <c r="N8" s="15" t="str">
        <f t="shared" ref="N8:S8" si="5">if(H8&gt;=B8,"Target achieved","Target Missed")</f>
        <v>Target Missed</v>
      </c>
      <c r="O8" s="15" t="str">
        <f t="shared" si="5"/>
        <v>Target Missed</v>
      </c>
      <c r="P8" s="15" t="str">
        <f t="shared" si="5"/>
        <v>Target achieved</v>
      </c>
      <c r="Q8" s="15" t="str">
        <f t="shared" si="5"/>
        <v>Target achieved</v>
      </c>
      <c r="R8" s="15" t="str">
        <f t="shared" si="5"/>
        <v>Target achieved</v>
      </c>
      <c r="S8" s="15" t="str">
        <f t="shared" si="5"/>
        <v>Target achieved</v>
      </c>
    </row>
    <row r="9">
      <c r="A9" s="8" t="s">
        <v>21</v>
      </c>
      <c r="B9" s="15">
        <f>'Target Production'!B8</f>
        <v>2800</v>
      </c>
      <c r="C9" s="15">
        <f>'Target Production'!C8</f>
        <v>2900</v>
      </c>
      <c r="D9" s="15">
        <f>'Target Production'!D8</f>
        <v>2000</v>
      </c>
      <c r="E9" s="15">
        <f>'Target Production'!E8</f>
        <v>3500</v>
      </c>
      <c r="F9" s="15">
        <f>'Target Production'!F8</f>
        <v>4000</v>
      </c>
      <c r="G9" s="15">
        <f>'Target Production'!G8</f>
        <v>4000</v>
      </c>
      <c r="H9" s="15">
        <f>'Actual Production'!B8</f>
        <v>2200</v>
      </c>
      <c r="I9" s="15">
        <f>'Actual Production'!C8</f>
        <v>2500</v>
      </c>
      <c r="J9" s="15">
        <f>'Actual Production'!D8</f>
        <v>2500</v>
      </c>
      <c r="K9" s="15">
        <f>'Actual Production'!E8</f>
        <v>3500</v>
      </c>
      <c r="L9" s="15">
        <f>'Actual Production'!F8</f>
        <v>4000</v>
      </c>
      <c r="M9" s="15">
        <f>'Actual Production'!G8</f>
        <v>4800</v>
      </c>
      <c r="N9" s="15" t="str">
        <f t="shared" ref="N9:S9" si="6">if(H9&gt;=B9,"Target achieved","Target Missed")</f>
        <v>Target Missed</v>
      </c>
      <c r="O9" s="15" t="str">
        <f t="shared" si="6"/>
        <v>Target Missed</v>
      </c>
      <c r="P9" s="15" t="str">
        <f t="shared" si="6"/>
        <v>Target achieved</v>
      </c>
      <c r="Q9" s="15" t="str">
        <f t="shared" si="6"/>
        <v>Target achieved</v>
      </c>
      <c r="R9" s="15" t="str">
        <f t="shared" si="6"/>
        <v>Target achieved</v>
      </c>
      <c r="S9" s="15" t="str">
        <f t="shared" si="6"/>
        <v>Target achieved</v>
      </c>
    </row>
    <row r="10">
      <c r="A10" s="8" t="s">
        <v>22</v>
      </c>
      <c r="B10" s="15">
        <f>'Target Production'!B9</f>
        <v>2500</v>
      </c>
      <c r="C10" s="15">
        <f>'Target Production'!C9</f>
        <v>2600</v>
      </c>
      <c r="D10" s="15">
        <f>'Target Production'!D9</f>
        <v>2900</v>
      </c>
      <c r="E10" s="15">
        <f>'Target Production'!E9</f>
        <v>3000</v>
      </c>
      <c r="F10" s="15">
        <f>'Target Production'!F9</f>
        <v>3500</v>
      </c>
      <c r="G10" s="15">
        <f>'Target Production'!G9</f>
        <v>3800</v>
      </c>
      <c r="H10" s="15">
        <f>'Actual Production'!B9</f>
        <v>2000</v>
      </c>
      <c r="I10" s="15">
        <f>'Actual Production'!C9</f>
        <v>2300</v>
      </c>
      <c r="J10" s="15">
        <f>'Actual Production'!D9</f>
        <v>2500</v>
      </c>
      <c r="K10" s="15">
        <f>'Actual Production'!E9</f>
        <v>2600</v>
      </c>
      <c r="L10" s="15">
        <f>'Actual Production'!F9</f>
        <v>2700</v>
      </c>
      <c r="M10" s="15">
        <f>'Actual Production'!G9</f>
        <v>3000</v>
      </c>
      <c r="N10" s="15" t="str">
        <f t="shared" ref="N10:S10" si="7">if(H10&gt;=B10,"Target achieved","Target Missed")</f>
        <v>Target Missed</v>
      </c>
      <c r="O10" s="15" t="str">
        <f t="shared" si="7"/>
        <v>Target Missed</v>
      </c>
      <c r="P10" s="15" t="str">
        <f t="shared" si="7"/>
        <v>Target Missed</v>
      </c>
      <c r="Q10" s="15" t="str">
        <f t="shared" si="7"/>
        <v>Target Missed</v>
      </c>
      <c r="R10" s="15" t="str">
        <f t="shared" si="7"/>
        <v>Target Missed</v>
      </c>
      <c r="S10" s="15" t="str">
        <f t="shared" si="7"/>
        <v>Target Missed</v>
      </c>
    </row>
  </sheetData>
  <mergeCells count="4">
    <mergeCell ref="A1:S1"/>
    <mergeCell ref="B2:G2"/>
    <mergeCell ref="H2:M2"/>
    <mergeCell ref="N2:S2"/>
  </mergeCells>
  <conditionalFormatting sqref="N4:S10">
    <cfRule type="cellIs" dxfId="0" priority="1" operator="equal">
      <formula>"Target Missed"</formula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5"/>
    <col customWidth="1" min="2" max="2" width="18.38"/>
    <col customWidth="1" min="3" max="3" width="16.75"/>
    <col customWidth="1" min="4" max="4" width="18.38"/>
  </cols>
  <sheetData>
    <row r="1">
      <c r="A1" s="20" t="s">
        <v>39</v>
      </c>
      <c r="B1" s="21"/>
      <c r="C1" s="21"/>
      <c r="D1" s="14"/>
    </row>
    <row r="2">
      <c r="A2" s="24" t="s">
        <v>9</v>
      </c>
      <c r="B2" s="18" t="s">
        <v>8</v>
      </c>
      <c r="C2" s="18" t="s">
        <v>24</v>
      </c>
      <c r="D2" s="18" t="s">
        <v>40</v>
      </c>
    </row>
    <row r="3">
      <c r="A3" s="15" t="str">
        <f>'Actual Production'!A3</f>
        <v>Bangalore</v>
      </c>
      <c r="B3" s="15">
        <f>sum('Target Production'!B3:G3)</f>
        <v>24000</v>
      </c>
      <c r="C3" s="15">
        <f>sum('Actual Production'!B3:G3)</f>
        <v>24600</v>
      </c>
      <c r="D3" s="15" t="str">
        <f t="shared" ref="D3:D9" si="1">if(C3&gt;=B3,"Target Achieved","Target Missed")</f>
        <v>Target Achieved</v>
      </c>
    </row>
    <row r="4">
      <c r="A4" s="15" t="str">
        <f>'Actual Production'!A4</f>
        <v>Chennai</v>
      </c>
      <c r="B4" s="15">
        <f>sum('Target Production'!B4:G4)</f>
        <v>27700</v>
      </c>
      <c r="C4" s="15">
        <f>sum('Actual Production'!B4:G4)</f>
        <v>30800</v>
      </c>
      <c r="D4" s="15" t="str">
        <f t="shared" si="1"/>
        <v>Target Achieved</v>
      </c>
    </row>
    <row r="5">
      <c r="A5" s="15" t="str">
        <f>'Actual Production'!A5</f>
        <v>Mumbai</v>
      </c>
      <c r="B5" s="15">
        <f>sum('Target Production'!B5:G5)</f>
        <v>23700</v>
      </c>
      <c r="C5" s="15">
        <f>sum('Actual Production'!B5:G5)</f>
        <v>23600</v>
      </c>
      <c r="D5" s="15" t="str">
        <f t="shared" si="1"/>
        <v>Target Missed</v>
      </c>
    </row>
    <row r="6">
      <c r="A6" s="15" t="str">
        <f>'Actual Production'!A6</f>
        <v>Delhi</v>
      </c>
      <c r="B6" s="15">
        <f>sum('Target Production'!B6:G6)</f>
        <v>20400</v>
      </c>
      <c r="C6" s="15">
        <f>sum('Actual Production'!B6:G6)</f>
        <v>21500</v>
      </c>
      <c r="D6" s="15" t="str">
        <f t="shared" si="1"/>
        <v>Target Achieved</v>
      </c>
    </row>
    <row r="7">
      <c r="A7" s="15" t="str">
        <f>'Actual Production'!A7</f>
        <v>Kolkata</v>
      </c>
      <c r="B7" s="15">
        <f>sum('Target Production'!B7:G7)</f>
        <v>25300</v>
      </c>
      <c r="C7" s="15">
        <f>sum('Actual Production'!B7:G7)</f>
        <v>25300</v>
      </c>
      <c r="D7" s="15" t="str">
        <f t="shared" si="1"/>
        <v>Target Achieved</v>
      </c>
    </row>
    <row r="8">
      <c r="A8" s="15" t="str">
        <f>'Actual Production'!A8</f>
        <v>Ahmedabad</v>
      </c>
      <c r="B8" s="15">
        <f>sum('Target Production'!B8:G8)</f>
        <v>19200</v>
      </c>
      <c r="C8" s="15">
        <f>sum('Actual Production'!B8:G8)</f>
        <v>19500</v>
      </c>
      <c r="D8" s="15" t="str">
        <f t="shared" si="1"/>
        <v>Target Achieved</v>
      </c>
    </row>
    <row r="9">
      <c r="A9" s="15" t="str">
        <f>'Actual Production'!A9</f>
        <v>Jaipur</v>
      </c>
      <c r="B9" s="15">
        <f>sum('Target Production'!B9:G9)</f>
        <v>18300</v>
      </c>
      <c r="C9" s="15">
        <f>sum('Actual Production'!B9:G9)</f>
        <v>15100</v>
      </c>
      <c r="D9" s="15" t="str">
        <f t="shared" si="1"/>
        <v>Target Missed</v>
      </c>
    </row>
    <row r="10">
      <c r="A10" s="25" t="str">
        <f>'Actual Production'!A10</f>
        <v/>
      </c>
    </row>
  </sheetData>
  <mergeCells count="1">
    <mergeCell ref="A1:D1"/>
  </mergeCells>
  <conditionalFormatting sqref="D3:D9">
    <cfRule type="cellIs" dxfId="0" priority="1" operator="equal">
      <formula>"Target Missed"</formula>
    </cfRule>
  </conditionalFormatting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7.38"/>
    <col customWidth="1" min="3" max="3" width="17.5"/>
    <col customWidth="1" min="4" max="4" width="16.0"/>
  </cols>
  <sheetData>
    <row r="1">
      <c r="A1" s="26" t="s">
        <v>41</v>
      </c>
    </row>
    <row r="2">
      <c r="A2" s="18" t="s">
        <v>32</v>
      </c>
      <c r="B2" s="18" t="s">
        <v>8</v>
      </c>
      <c r="C2" s="18" t="s">
        <v>24</v>
      </c>
      <c r="D2" s="18" t="s">
        <v>40</v>
      </c>
    </row>
    <row r="3">
      <c r="A3" s="8" t="s">
        <v>10</v>
      </c>
      <c r="B3" s="15">
        <f>sum('Target Production'!B3:B9)</f>
        <v>24700</v>
      </c>
      <c r="C3" s="15">
        <f>sum('Actual Production'!B3:B9)</f>
        <v>21700</v>
      </c>
      <c r="D3" s="15" t="str">
        <f t="shared" ref="D3:D8" si="1">if(C3&gt;=B3,"Target Achived","Target Missed")</f>
        <v>Target Missed</v>
      </c>
    </row>
    <row r="4">
      <c r="A4" s="8" t="s">
        <v>11</v>
      </c>
      <c r="B4" s="15">
        <f>sum('Target Production'!C3:C9)</f>
        <v>24900</v>
      </c>
      <c r="C4" s="15">
        <f>sum('Actual Production'!C3:C9)</f>
        <v>24700</v>
      </c>
      <c r="D4" s="15" t="str">
        <f t="shared" si="1"/>
        <v>Target Missed</v>
      </c>
    </row>
    <row r="5">
      <c r="A5" s="8" t="s">
        <v>12</v>
      </c>
      <c r="B5" s="15">
        <f>sum('Target Production'!D3:D9)</f>
        <v>25200</v>
      </c>
      <c r="C5" s="15">
        <f>sum('Actual Production'!D3:D9)</f>
        <v>26900</v>
      </c>
      <c r="D5" s="15" t="str">
        <f t="shared" si="1"/>
        <v>Target Achived</v>
      </c>
    </row>
    <row r="6">
      <c r="A6" s="8" t="s">
        <v>13</v>
      </c>
      <c r="B6" s="15">
        <f>sum('Target Production'!E3:E9)</f>
        <v>27000</v>
      </c>
      <c r="C6" s="15">
        <f>sum('Actual Production'!E3:E9)</f>
        <v>26200</v>
      </c>
      <c r="D6" s="15" t="str">
        <f t="shared" si="1"/>
        <v>Target Missed</v>
      </c>
    </row>
    <row r="7">
      <c r="A7" s="8" t="s">
        <v>14</v>
      </c>
      <c r="B7" s="15">
        <f>sum('Target Production'!F3:F9)</f>
        <v>28700</v>
      </c>
      <c r="C7" s="15">
        <f>sum('Actual Production'!F3:F9)</f>
        <v>29100</v>
      </c>
      <c r="D7" s="15" t="str">
        <f t="shared" si="1"/>
        <v>Target Achived</v>
      </c>
    </row>
    <row r="8">
      <c r="A8" s="8" t="s">
        <v>15</v>
      </c>
      <c r="B8" s="15">
        <f>sum('Target Production'!G3:G9)</f>
        <v>28100</v>
      </c>
      <c r="C8" s="15">
        <f>sum('Actual Production'!G3:G9)</f>
        <v>31800</v>
      </c>
      <c r="D8" s="15" t="str">
        <f t="shared" si="1"/>
        <v>Target Achived</v>
      </c>
    </row>
  </sheetData>
  <mergeCells count="1">
    <mergeCell ref="A1:D1"/>
  </mergeCells>
  <conditionalFormatting sqref="D3:D8">
    <cfRule type="cellIs" dxfId="0" priority="1" operator="equal">
      <formula>"Target Missed"</formula>
    </cfRule>
  </conditionalFormatting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13"/>
    <col customWidth="1" min="2" max="2" width="9.5"/>
    <col customWidth="1" min="3" max="3" width="8.63"/>
    <col customWidth="1" min="4" max="4" width="10.25"/>
    <col customWidth="1" min="5" max="5" width="9.13"/>
    <col customWidth="1" min="6" max="6" width="9.25"/>
    <col customWidth="1" min="7" max="7" width="9.63"/>
    <col customWidth="1" min="8" max="8" width="9.5"/>
    <col customWidth="1" min="9" max="9" width="11.25"/>
    <col customWidth="1" min="10" max="10" width="10.88"/>
    <col customWidth="1" min="11" max="12" width="10.25"/>
  </cols>
  <sheetData>
    <row r="1">
      <c r="A1" s="27" t="s">
        <v>42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14"/>
    </row>
    <row r="2">
      <c r="A2" s="28"/>
      <c r="B2" s="29" t="s">
        <v>43</v>
      </c>
      <c r="C2" s="21"/>
      <c r="D2" s="21"/>
      <c r="E2" s="21"/>
      <c r="F2" s="21"/>
      <c r="G2" s="14"/>
      <c r="H2" s="29" t="s">
        <v>44</v>
      </c>
      <c r="I2" s="21"/>
      <c r="J2" s="21"/>
      <c r="K2" s="21"/>
      <c r="L2" s="14"/>
    </row>
    <row r="3">
      <c r="A3" s="18" t="s">
        <v>9</v>
      </c>
      <c r="B3" s="18" t="s">
        <v>10</v>
      </c>
      <c r="C3" s="18" t="s">
        <v>11</v>
      </c>
      <c r="D3" s="18" t="s">
        <v>12</v>
      </c>
      <c r="E3" s="18" t="s">
        <v>13</v>
      </c>
      <c r="F3" s="18" t="s">
        <v>14</v>
      </c>
      <c r="G3" s="18" t="s">
        <v>15</v>
      </c>
      <c r="H3" s="18" t="s">
        <v>11</v>
      </c>
      <c r="I3" s="18" t="s">
        <v>12</v>
      </c>
      <c r="J3" s="18" t="s">
        <v>13</v>
      </c>
      <c r="K3" s="18" t="s">
        <v>14</v>
      </c>
      <c r="L3" s="18" t="s">
        <v>15</v>
      </c>
    </row>
    <row r="4">
      <c r="A4" s="15" t="str">
        <f>'Target Production'!A3</f>
        <v>Bangalore</v>
      </c>
      <c r="B4" s="8">
        <f>'Actual Production'!B3</f>
        <v>4000</v>
      </c>
      <c r="C4" s="8">
        <f>'Actual Production'!C3</f>
        <v>3500</v>
      </c>
      <c r="D4" s="8">
        <f>'Actual Production'!D3</f>
        <v>4000</v>
      </c>
      <c r="E4" s="8">
        <f>'Actual Production'!E3</f>
        <v>3500</v>
      </c>
      <c r="F4" s="8">
        <f>'Actual Production'!F3</f>
        <v>4600</v>
      </c>
      <c r="G4" s="8">
        <f>'Actual Production'!G3</f>
        <v>5000</v>
      </c>
      <c r="H4" s="30">
        <f t="shared" ref="H4:L4" si="1">(C4-B4)/B4</f>
        <v>-0.125</v>
      </c>
      <c r="I4" s="30">
        <f t="shared" si="1"/>
        <v>0.1428571429</v>
      </c>
      <c r="J4" s="30">
        <f t="shared" si="1"/>
        <v>-0.125</v>
      </c>
      <c r="K4" s="30">
        <f t="shared" si="1"/>
        <v>0.3142857143</v>
      </c>
      <c r="L4" s="30">
        <f t="shared" si="1"/>
        <v>0.08695652174</v>
      </c>
    </row>
    <row r="5">
      <c r="A5" s="15" t="str">
        <f>'Target Production'!A4</f>
        <v>Chennai</v>
      </c>
      <c r="B5" s="8">
        <f>'Actual Production'!B4</f>
        <v>4800</v>
      </c>
      <c r="C5" s="8">
        <f>'Actual Production'!C4</f>
        <v>4900</v>
      </c>
      <c r="D5" s="8">
        <f>'Actual Production'!D4</f>
        <v>5000</v>
      </c>
      <c r="E5" s="8">
        <f>'Actual Production'!E4</f>
        <v>5200</v>
      </c>
      <c r="F5" s="8">
        <f>'Actual Production'!F4</f>
        <v>5300</v>
      </c>
      <c r="G5" s="8">
        <f>'Actual Production'!G4</f>
        <v>5600</v>
      </c>
      <c r="H5" s="30">
        <f t="shared" ref="H5:L5" si="2">(C5-B5)/B5</f>
        <v>0.02083333333</v>
      </c>
      <c r="I5" s="30">
        <f t="shared" si="2"/>
        <v>0.02040816327</v>
      </c>
      <c r="J5" s="30">
        <f t="shared" si="2"/>
        <v>0.04</v>
      </c>
      <c r="K5" s="30">
        <f t="shared" si="2"/>
        <v>0.01923076923</v>
      </c>
      <c r="L5" s="30">
        <f t="shared" si="2"/>
        <v>0.05660377358</v>
      </c>
    </row>
    <row r="6">
      <c r="A6" s="15" t="str">
        <f>'Target Production'!A5</f>
        <v>Mumbai</v>
      </c>
      <c r="B6" s="8">
        <f>'Actual Production'!B5</f>
        <v>3000</v>
      </c>
      <c r="C6" s="8">
        <f>'Actual Production'!C5</f>
        <v>4500</v>
      </c>
      <c r="D6" s="8">
        <f>'Actual Production'!D5</f>
        <v>4000</v>
      </c>
      <c r="E6" s="8">
        <f>'Actual Production'!E5</f>
        <v>3400</v>
      </c>
      <c r="F6" s="8">
        <f>'Actual Production'!F5</f>
        <v>4000</v>
      </c>
      <c r="G6" s="8">
        <f>'Actual Production'!G5</f>
        <v>4700</v>
      </c>
      <c r="H6" s="30">
        <f t="shared" ref="H6:L6" si="3">(C6-B6)/B6</f>
        <v>0.5</v>
      </c>
      <c r="I6" s="30">
        <f t="shared" si="3"/>
        <v>-0.1111111111</v>
      </c>
      <c r="J6" s="30">
        <f t="shared" si="3"/>
        <v>-0.15</v>
      </c>
      <c r="K6" s="30">
        <f t="shared" si="3"/>
        <v>0.1764705882</v>
      </c>
      <c r="L6" s="30">
        <f t="shared" si="3"/>
        <v>0.175</v>
      </c>
    </row>
    <row r="7">
      <c r="A7" s="15" t="str">
        <f>'Target Production'!A6</f>
        <v>Delhi</v>
      </c>
      <c r="B7" s="8">
        <f>'Actual Production'!B6</f>
        <v>2300</v>
      </c>
      <c r="C7" s="8">
        <f>'Actual Production'!C6</f>
        <v>3000</v>
      </c>
      <c r="D7" s="8">
        <f>'Actual Production'!D6</f>
        <v>4200</v>
      </c>
      <c r="E7" s="8">
        <f>'Actual Production'!E6</f>
        <v>3900</v>
      </c>
      <c r="F7" s="8">
        <f>'Actual Production'!F6</f>
        <v>4200</v>
      </c>
      <c r="G7" s="8">
        <f>'Actual Production'!G6</f>
        <v>3900</v>
      </c>
      <c r="H7" s="30">
        <f t="shared" ref="H7:L7" si="4">(C7-B7)/B7</f>
        <v>0.3043478261</v>
      </c>
      <c r="I7" s="30">
        <f t="shared" si="4"/>
        <v>0.4</v>
      </c>
      <c r="J7" s="30">
        <f t="shared" si="4"/>
        <v>-0.07142857143</v>
      </c>
      <c r="K7" s="30">
        <f t="shared" si="4"/>
        <v>0.07692307692</v>
      </c>
      <c r="L7" s="30">
        <f t="shared" si="4"/>
        <v>-0.07142857143</v>
      </c>
    </row>
    <row r="8">
      <c r="A8" s="15" t="str">
        <f>'Target Production'!A7</f>
        <v>Kolkata</v>
      </c>
      <c r="B8" s="8">
        <f>'Actual Production'!B7</f>
        <v>3400</v>
      </c>
      <c r="C8" s="8">
        <f>'Actual Production'!C7</f>
        <v>4000</v>
      </c>
      <c r="D8" s="8">
        <f>'Actual Production'!D7</f>
        <v>4700</v>
      </c>
      <c r="E8" s="8">
        <f>'Actual Production'!E7</f>
        <v>4100</v>
      </c>
      <c r="F8" s="8">
        <f>'Actual Production'!F7</f>
        <v>4300</v>
      </c>
      <c r="G8" s="8">
        <f>'Actual Production'!G7</f>
        <v>4800</v>
      </c>
      <c r="H8" s="30">
        <f t="shared" ref="H8:L8" si="5">(C8-B8)/B8</f>
        <v>0.1764705882</v>
      </c>
      <c r="I8" s="30">
        <f t="shared" si="5"/>
        <v>0.175</v>
      </c>
      <c r="J8" s="30">
        <f t="shared" si="5"/>
        <v>-0.1276595745</v>
      </c>
      <c r="K8" s="30">
        <f t="shared" si="5"/>
        <v>0.0487804878</v>
      </c>
      <c r="L8" s="30">
        <f t="shared" si="5"/>
        <v>0.1162790698</v>
      </c>
    </row>
    <row r="9">
      <c r="A9" s="15" t="str">
        <f>'Target Production'!A8</f>
        <v>Ahmedabad</v>
      </c>
      <c r="B9" s="8">
        <f>'Actual Production'!B8</f>
        <v>2200</v>
      </c>
      <c r="C9" s="8">
        <f>'Actual Production'!C8</f>
        <v>2500</v>
      </c>
      <c r="D9" s="8">
        <f>'Actual Production'!D8</f>
        <v>2500</v>
      </c>
      <c r="E9" s="8">
        <f>'Actual Production'!E8</f>
        <v>3500</v>
      </c>
      <c r="F9" s="8">
        <f>'Actual Production'!F8</f>
        <v>4000</v>
      </c>
      <c r="G9" s="8">
        <f>'Actual Production'!G8</f>
        <v>4800</v>
      </c>
      <c r="H9" s="30">
        <f t="shared" ref="H9:L9" si="6">(C9-B9)/B9</f>
        <v>0.1363636364</v>
      </c>
      <c r="I9" s="30">
        <f t="shared" si="6"/>
        <v>0</v>
      </c>
      <c r="J9" s="30">
        <f t="shared" si="6"/>
        <v>0.4</v>
      </c>
      <c r="K9" s="30">
        <f t="shared" si="6"/>
        <v>0.1428571429</v>
      </c>
      <c r="L9" s="30">
        <f t="shared" si="6"/>
        <v>0.2</v>
      </c>
    </row>
    <row r="10">
      <c r="A10" s="15" t="str">
        <f>'Target Production'!A9</f>
        <v>Jaipur</v>
      </c>
      <c r="B10" s="8">
        <f>'Actual Production'!B9</f>
        <v>2000</v>
      </c>
      <c r="C10" s="8">
        <f>'Actual Production'!C9</f>
        <v>2300</v>
      </c>
      <c r="D10" s="8">
        <f>'Actual Production'!D9</f>
        <v>2500</v>
      </c>
      <c r="E10" s="8">
        <f>'Actual Production'!E9</f>
        <v>2600</v>
      </c>
      <c r="F10" s="8">
        <f>'Actual Production'!F9</f>
        <v>2700</v>
      </c>
      <c r="G10" s="8">
        <f>'Actual Production'!G9</f>
        <v>3000</v>
      </c>
      <c r="H10" s="30">
        <f t="shared" ref="H10:L10" si="7">(C10-B10)/B10</f>
        <v>0.15</v>
      </c>
      <c r="I10" s="30">
        <f t="shared" si="7"/>
        <v>0.08695652174</v>
      </c>
      <c r="J10" s="30">
        <f t="shared" si="7"/>
        <v>0.04</v>
      </c>
      <c r="K10" s="30">
        <f t="shared" si="7"/>
        <v>0.03846153846</v>
      </c>
      <c r="L10" s="30">
        <f t="shared" si="7"/>
        <v>0.1111111111</v>
      </c>
    </row>
    <row r="11">
      <c r="A11" s="25" t="str">
        <f>'Target Production'!A10</f>
        <v/>
      </c>
    </row>
  </sheetData>
  <mergeCells count="3">
    <mergeCell ref="A1:L1"/>
    <mergeCell ref="B2:G2"/>
    <mergeCell ref="H2:L2"/>
  </mergeCells>
  <conditionalFormatting sqref="H4:L10">
    <cfRule type="cellIs" dxfId="0" priority="1" operator="lessThan">
      <formula>0</formula>
    </cfRule>
  </conditionalFormatting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7" t="s">
        <v>45</v>
      </c>
      <c r="B1" s="21"/>
      <c r="C1" s="14"/>
    </row>
    <row r="2">
      <c r="A2" s="18" t="s">
        <v>32</v>
      </c>
      <c r="B2" s="18" t="s">
        <v>24</v>
      </c>
      <c r="C2" s="18" t="s">
        <v>46</v>
      </c>
    </row>
    <row r="3">
      <c r="A3" s="8" t="s">
        <v>10</v>
      </c>
      <c r="B3" s="15">
        <f>'Overall Performance Analysis'!C3</f>
        <v>21700</v>
      </c>
      <c r="C3" s="15"/>
    </row>
    <row r="4">
      <c r="A4" s="8" t="s">
        <v>11</v>
      </c>
      <c r="B4" s="15">
        <f>'Overall Performance Analysis'!C4</f>
        <v>24700</v>
      </c>
      <c r="C4" s="31">
        <f t="shared" ref="C4:C8" si="1">(B4-B3)/B3</f>
        <v>0.1382488479</v>
      </c>
    </row>
    <row r="5">
      <c r="A5" s="8" t="s">
        <v>12</v>
      </c>
      <c r="B5" s="15">
        <f>'Overall Performance Analysis'!C5</f>
        <v>26900</v>
      </c>
      <c r="C5" s="31">
        <f t="shared" si="1"/>
        <v>0.08906882591</v>
      </c>
    </row>
    <row r="6">
      <c r="A6" s="8" t="s">
        <v>13</v>
      </c>
      <c r="B6" s="15">
        <f>'Overall Performance Analysis'!C6</f>
        <v>26200</v>
      </c>
      <c r="C6" s="31">
        <f t="shared" si="1"/>
        <v>-0.02602230483</v>
      </c>
    </row>
    <row r="7">
      <c r="A7" s="8" t="s">
        <v>14</v>
      </c>
      <c r="B7" s="15">
        <f>'Overall Performance Analysis'!C7</f>
        <v>29100</v>
      </c>
      <c r="C7" s="31">
        <f t="shared" si="1"/>
        <v>0.1106870229</v>
      </c>
    </row>
    <row r="8">
      <c r="A8" s="8" t="s">
        <v>15</v>
      </c>
      <c r="B8" s="15">
        <f>'Overall Performance Analysis'!C8</f>
        <v>31800</v>
      </c>
      <c r="C8" s="31">
        <f t="shared" si="1"/>
        <v>0.09278350515</v>
      </c>
    </row>
  </sheetData>
  <mergeCells count="1">
    <mergeCell ref="A1:C1"/>
  </mergeCells>
  <conditionalFormatting sqref="C4:C8">
    <cfRule type="cellIs" dxfId="0" priority="1" operator="lessThan">
      <formula>0</formula>
    </cfRule>
  </conditionalFormatting>
  <drawing r:id="rId1"/>
</worksheet>
</file>